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<sst xmlns="http://schemas.openxmlformats.org/spreadsheetml/2006/main" count="18193" uniqueCount="6435">
  <si>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</si>
  <si>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</si>
  <si>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</si>
  <si>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</si>
  <si>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</si>
  <si>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</si>
  <si>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</si>
  <si>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</si>
  <si>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</si>
  <si>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</si>
  <si>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</si>
  <si>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</si>
  <si>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</si>
  <si>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</si>
  <si>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</si>
  <si>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</si>
  <si>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</si>
  <si>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</si>
  <si>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</si>
  <si>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</si>
  <si>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</si>
  <si>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</si>
  <si>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</si>
  <si>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</si>
  <si>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</si>
  <si>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</si>
  <si>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</si>
  <si>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</si>
  <si>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</si>
  <si>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</si>
  <si>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</si>
  <si>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</si>
  <si>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</si>
  <si>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</si>
  <si>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</si>
  <si>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</si>
  <si>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</si>
  <si>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</si>
  <si>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</si>
  <si>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</si>
  <si>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</si>
  <si>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</si>
  <si>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</si>
  <si>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</si>
  <si>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</si>
  <si>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</si>
  <si>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</si>
  <si>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</si>
  <si>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</si>
  <si>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</si>
  <si>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</si>
  <si>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</si>
  <si>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</si>
  <si>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</si>
  <si>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</si>
  <si>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</si>
  <si>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</si>
  <si>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</si>
  <si>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</si>
  <si>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</si>
  <si>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</si>
  <si>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</si>
  <si>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</si>
  <si>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</si>
  <si>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</si>
  <si>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</si>
  <si>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</si>
  <si>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</si>
  <si>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</si>
  <si>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</si>
  <si>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</si>
  <si>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</si>
  <si>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</si>
  <si>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</si>
  <si>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</si>
  <si>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</si>
  <si>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</si>
  <si>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</si>
  <si>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</si>
  <si>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</si>
  <si>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</si>
  <si>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</si>
  <si>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</si>
  <si>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</si>
  <si>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</si>
  <si>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</si>
  <si>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</si>
  <si>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</si>
  <si>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</si>
  <si>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</si>
  <si>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</si>
  <si>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</si>
  <si>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</si>
  <si>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</si>
  <si>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</si>
  <si>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</si>
  <si>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</si>
  <si>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</si>
  <si>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</si>
  <si>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</si>
  <si>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</si>
  <si>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</si>
  <si>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</si>
  <si>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</si>
  <si>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</si>
  <si>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</si>
  <si>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</si>
  <si>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</si>
  <si>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</si>
  <si>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</si>
  <si>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</si>
  <si>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</si>
  <si>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</si>
  <si>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</si>
  <si>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</si>
  <si>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</si>
  <si>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</si>
  <si>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</si>
  <si>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</si>
  <si>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</si>
  <si>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</si>
  <si>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</si>
  <si>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</si>
  <si>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</si>
  <si>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</si>
  <si>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</si>
  <si>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</si>
  <si>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</si>
  <si>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</si>
  <si>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</si>
  <si>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</si>
  <si>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</si>
  <si>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</si>
  <si>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</si>
  <si>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</si>
  <si>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</si>
  <si>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</si>
  <si>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</si>
  <si>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</si>
  <si>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</si>
  <si>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</si>
  <si>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</si>
  <si>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</si>
  <si>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</si>
  <si>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</si>
  <si>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</si>
  <si>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</si>
  <si>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</si>
  <si>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</si>
  <si>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</si>
  <si>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</si>
  <si>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</si>
  <si>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</si>
  <si>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</si>
  <si>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</si>
  <si>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</si>
  <si>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</si>
  <si>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</si>
  <si>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</si>
  <si>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</si>
  <si>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</si>
  <si>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</si>
  <si>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</si>
  <si>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</si>
  <si>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</si>
  <si>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</si>
  <si>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</si>
  <si>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</si>
  <si>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</si>
  <si>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</si>
  <si>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</si>
  <si>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</si>
  <si>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</si>
  <si>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</si>
  <si>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</si>
  <si>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</si>
  <si>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</si>
  <si>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</si>
  <si>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</si>
  <si>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</si>
  <si>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</si>
  <si>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</si>
  <si>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</si>
  <si>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</si>
  <si>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</si>
  <si>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</si>
  <si>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</si>
  <si>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</si>
  <si>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</si>
  <si>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</si>
  <si>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</si>
  <si>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</si>
  <si>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</si>
  <si>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</si>
  <si>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</si>
  <si>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</si>
  <si>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</si>
  <si>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</si>
  <si>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</si>
  <si>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</si>
  <si>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</si>
  <si>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</si>
  <si>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</si>
  <si>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</si>
  <si>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</si>
  <si>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</si>
  <si>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</si>
  <si>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</si>
  <si>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</si>
  <si>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</si>
  <si>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</si>
  <si>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</si>
  <si>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</si>
  <si>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</si>
  <si>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</si>
  <si>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</si>
  <si>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dixon2289</t>
  </si>
  <si>
    <t>tdelucci</t>
  </si>
  <si>
    <t>gofooji</t>
  </si>
  <si>
    <t>immortalb4</t>
  </si>
  <si>
    <t>thiccbusann</t>
  </si>
  <si>
    <t>lifeofveronicaa</t>
  </si>
  <si>
    <t>daddo11robert</t>
  </si>
  <si>
    <t>colbyjacob26</t>
  </si>
  <si>
    <t>thereason1824</t>
  </si>
  <si>
    <t>mfeldner417</t>
  </si>
  <si>
    <t>brianmcwilliams</t>
  </si>
  <si>
    <t>its_laslo</t>
  </si>
  <si>
    <t>golmaggie</t>
  </si>
  <si>
    <t>princehakeem</t>
  </si>
  <si>
    <t>alyandavej</t>
  </si>
  <si>
    <t>johnnyrvv</t>
  </si>
  <si>
    <t>iam__ryan_</t>
  </si>
  <si>
    <t>scottkinmartin</t>
  </si>
  <si>
    <t>telameshaaa</t>
  </si>
  <si>
    <t>anahisustaita1</t>
  </si>
  <si>
    <t>we963pdx</t>
  </si>
  <si>
    <t>bluedolphins10</t>
  </si>
  <si>
    <t>cigasnes</t>
  </si>
  <si>
    <t>ghostofizela</t>
  </si>
  <si>
    <t>workandfriends</t>
  </si>
  <si>
    <t>otafest</t>
  </si>
  <si>
    <t>_itsleena_</t>
  </si>
  <si>
    <t>thesinfulreaper</t>
  </si>
  <si>
    <t>abigail_bywater</t>
  </si>
  <si>
    <t>shippers_world_</t>
  </si>
  <si>
    <t>ariadneonfire</t>
  </si>
  <si>
    <t>moneybvgs</t>
  </si>
  <si>
    <t>ccashmerecandy</t>
  </si>
  <si>
    <t>salabbinanti</t>
  </si>
  <si>
    <t>phillyradiogeek</t>
  </si>
  <si>
    <t>lit_dot</t>
  </si>
  <si>
    <t>naomi_bhalla</t>
  </si>
  <si>
    <t>sagamorespirit</t>
  </si>
  <si>
    <t>thedavidbaldwin</t>
  </si>
  <si>
    <t>offers</t>
  </si>
  <si>
    <t>chloedorann</t>
  </si>
  <si>
    <t>adamchao2</t>
  </si>
  <si>
    <t>claireisrad</t>
  </si>
  <si>
    <t>cz_seattle</t>
  </si>
  <si>
    <t>pinchedani_</t>
  </si>
  <si>
    <t>troon75</t>
  </si>
  <si>
    <t>spotadick</t>
  </si>
  <si>
    <t>b_florian13</t>
  </si>
  <si>
    <t>officialjoelf</t>
  </si>
  <si>
    <t>anaisabel_07</t>
  </si>
  <si>
    <t>dantcomedy</t>
  </si>
  <si>
    <t>bfeld</t>
  </si>
  <si>
    <t>motorious_tv</t>
  </si>
  <si>
    <t>lejeuneimmortel</t>
  </si>
  <si>
    <t>gfcfdoneeasy</t>
  </si>
  <si>
    <t>juliescamp</t>
  </si>
  <si>
    <t>floralpains</t>
  </si>
  <si>
    <t>cristinasaays</t>
  </si>
  <si>
    <t>natalijiselle</t>
  </si>
  <si>
    <t>audreacouture</t>
  </si>
  <si>
    <t>tommoftlawley</t>
  </si>
  <si>
    <t>cocainedayne</t>
  </si>
  <si>
    <t>playyay</t>
  </si>
  <si>
    <t>cooperativeness</t>
  </si>
  <si>
    <t>memoryexpress</t>
  </si>
  <si>
    <t>armaan_sethi11</t>
  </si>
  <si>
    <t>sp00kymeadow</t>
  </si>
  <si>
    <t>ridergal428</t>
  </si>
  <si>
    <t>ttaylorahs</t>
  </si>
  <si>
    <t>_beefsoda</t>
  </si>
  <si>
    <t>alabbar94</t>
  </si>
  <si>
    <t>shaqjjohnson</t>
  </si>
  <si>
    <t>perineum007</t>
  </si>
  <si>
    <t>simplycalgarian</t>
  </si>
  <si>
    <t>thisiskaylaj</t>
  </si>
  <si>
    <t>emilyguanaca</t>
  </si>
  <si>
    <t>hitthatlinear</t>
  </si>
  <si>
    <t>christyg1287</t>
  </si>
  <si>
    <t>britdo123</t>
  </si>
  <si>
    <t>dathansmith</t>
  </si>
  <si>
    <t>nnins</t>
  </si>
  <si>
    <t>snugglem00se</t>
  </si>
  <si>
    <t>mykimdao</t>
  </si>
  <si>
    <t>lesliesimons10</t>
  </si>
  <si>
    <t>softrock977</t>
  </si>
  <si>
    <t>therealkwtb</t>
  </si>
  <si>
    <t>andres84998419</t>
  </si>
  <si>
    <t>pettyphillips</t>
  </si>
  <si>
    <t>aidytv</t>
  </si>
  <si>
    <t>houstoncoen</t>
  </si>
  <si>
    <t>maximum_q</t>
  </si>
  <si>
    <t>danirose0129</t>
  </si>
  <si>
    <t>edtaymatt18</t>
  </si>
  <si>
    <t>manateemaxcom</t>
  </si>
  <si>
    <t>orcapegasus</t>
  </si>
  <si>
    <t>nrgdesign</t>
  </si>
  <si>
    <t>tylerle_23</t>
  </si>
  <si>
    <t>whtever4everrrr</t>
  </si>
  <si>
    <t>naatiiexx</t>
  </si>
  <si>
    <t>iickyviicky</t>
  </si>
  <si>
    <t>lavellez</t>
  </si>
  <si>
    <t>anaxviiim</t>
  </si>
  <si>
    <t>nialacy</t>
  </si>
  <si>
    <t>cantescapememes</t>
  </si>
  <si>
    <t>drayzze</t>
  </si>
  <si>
    <t>thegfmband</t>
  </si>
  <si>
    <t>caseyparanoia</t>
  </si>
  <si>
    <t>cptndj</t>
  </si>
  <si>
    <t>george_peabody</t>
  </si>
  <si>
    <t>_dominqueeee</t>
  </si>
  <si>
    <t>bamilmusic</t>
  </si>
  <si>
    <t>pdoubt</t>
  </si>
  <si>
    <t>dmackarrington</t>
  </si>
  <si>
    <t>alondraisokay</t>
  </si>
  <si>
    <t>rcese14</t>
  </si>
  <si>
    <t>titosburritos</t>
  </si>
  <si>
    <t>swagnipple789</t>
  </si>
  <si>
    <t>richardwisdom_</t>
  </si>
  <si>
    <t>jamesbasri</t>
  </si>
  <si>
    <t>jude0_</t>
  </si>
  <si>
    <t>lexyquiroz47</t>
  </si>
  <si>
    <t>justsmol1</t>
  </si>
  <si>
    <t>live955</t>
  </si>
  <si>
    <t>usa_seoservices</t>
  </si>
  <si>
    <t>eljohnnybambino</t>
  </si>
  <si>
    <t>thisisleanne</t>
  </si>
  <si>
    <t>lucero2282</t>
  </si>
  <si>
    <t>reillysayswhat</t>
  </si>
  <si>
    <t>lillystephens_</t>
  </si>
  <si>
    <t>heyitsmelunaa</t>
  </si>
  <si>
    <t>_victoryvictini</t>
  </si>
  <si>
    <t>mberroseee</t>
  </si>
  <si>
    <t>eleanor997</t>
  </si>
  <si>
    <t>icantkickflip</t>
  </si>
  <si>
    <t>kthomson318</t>
  </si>
  <si>
    <t>_marthasue</t>
  </si>
  <si>
    <t>j_wilsonn85</t>
  </si>
  <si>
    <t>esmochi_</t>
  </si>
  <si>
    <t>completecare_er</t>
  </si>
  <si>
    <t>bsentigar</t>
  </si>
  <si>
    <t>heathersmusical</t>
  </si>
  <si>
    <t>larryisokeefe</t>
  </si>
  <si>
    <t>slicecomm</t>
  </si>
  <si>
    <t>firdairianti</t>
  </si>
  <si>
    <t>trentevola</t>
  </si>
  <si>
    <t>parallelriker</t>
  </si>
  <si>
    <t>returnzork</t>
  </si>
  <si>
    <t>abbbymixer</t>
  </si>
  <si>
    <t>itsselenaaag</t>
  </si>
  <si>
    <t>jam_maldo</t>
  </si>
  <si>
    <t>babydollce</t>
  </si>
  <si>
    <t>yulissarochaaa</t>
  </si>
  <si>
    <t>jswilliams1962</t>
  </si>
  <si>
    <t>alyssaxfoti</t>
  </si>
  <si>
    <t>senpainics</t>
  </si>
  <si>
    <t>asquaredmom</t>
  </si>
  <si>
    <t>jewishtweets</t>
  </si>
  <si>
    <t>talkingtv</t>
  </si>
  <si>
    <t>guerrero_070</t>
  </si>
  <si>
    <t>geetikalizardi</t>
  </si>
  <si>
    <t>spicymcnugget6</t>
  </si>
  <si>
    <t>cin_vela</t>
  </si>
  <si>
    <t>reallylostcar</t>
  </si>
  <si>
    <t>samanthallll</t>
  </si>
  <si>
    <t>adventuresscrew</t>
  </si>
  <si>
    <t>failarmy</t>
  </si>
  <si>
    <t>danher1970</t>
  </si>
  <si>
    <t>payton47392249</t>
  </si>
  <si>
    <t>kararalemara</t>
  </si>
  <si>
    <t>alisonrose775</t>
  </si>
  <si>
    <t>do206</t>
  </si>
  <si>
    <t>rajupaul034</t>
  </si>
  <si>
    <t>suntimes</t>
  </si>
  <si>
    <t>_chicagoedbhome</t>
  </si>
  <si>
    <t>awesomeamt</t>
  </si>
  <si>
    <t>terichason</t>
  </si>
  <si>
    <t>arewildz28</t>
  </si>
  <si>
    <t>camrynalyxander</t>
  </si>
  <si>
    <t>aczeii</t>
  </si>
  <si>
    <t>dr_lemons</t>
  </si>
  <si>
    <t>danieleubank22</t>
  </si>
  <si>
    <t>bankonip</t>
  </si>
  <si>
    <t>mikedpchelpserv</t>
  </si>
  <si>
    <t>markinout</t>
  </si>
  <si>
    <t>madewithmerit</t>
  </si>
  <si>
    <t>lilxnando</t>
  </si>
  <si>
    <t>james_j_cunnane</t>
  </si>
  <si>
    <t>jarrod_rieger3</t>
  </si>
  <si>
    <t>luissalazar_17</t>
  </si>
  <si>
    <t>ethereaiparker</t>
  </si>
  <si>
    <t>emily_boyd11</t>
  </si>
  <si>
    <t>jenort_1027</t>
  </si>
  <si>
    <t>tdickens13</t>
  </si>
  <si>
    <t>orlind_</t>
  </si>
  <si>
    <t>tonythetigr</t>
  </si>
  <si>
    <t>zhanguuri</t>
  </si>
  <si>
    <t>strongcourage27</t>
  </si>
  <si>
    <t>stev3rogers</t>
  </si>
  <si>
    <t>_yungfeo</t>
  </si>
  <si>
    <t>makayla_ivy</t>
  </si>
  <si>
    <t>atweeterisme</t>
  </si>
  <si>
    <t>averipettyjohn</t>
  </si>
  <si>
    <t>milksteakart</t>
  </si>
  <si>
    <t>laraeakins</t>
  </si>
  <si>
    <t>jponce107</t>
  </si>
  <si>
    <t>depewiee</t>
  </si>
  <si>
    <t>darling__hanna</t>
  </si>
  <si>
    <t>alecsysm</t>
  </si>
  <si>
    <t>wflaomar</t>
  </si>
  <si>
    <t>jamiecsrq</t>
  </si>
  <si>
    <t>taescutebutt</t>
  </si>
  <si>
    <t>jo5if</t>
  </si>
  <si>
    <t>lcvewinona</t>
  </si>
  <si>
    <t>janiathepanda</t>
  </si>
  <si>
    <t>bk11648</t>
  </si>
  <si>
    <t>priyada80978740</t>
  </si>
  <si>
    <t>anubala360221</t>
  </si>
  <si>
    <t>sabkuchuska1</t>
  </si>
  <si>
    <t>ayleen1o</t>
  </si>
  <si>
    <t>chalamethc</t>
  </si>
  <si>
    <t>trigga_keno22</t>
  </si>
  <si>
    <t>giggitygoo421</t>
  </si>
  <si>
    <t>laurena_x0</t>
  </si>
  <si>
    <t>coachjj22</t>
  </si>
  <si>
    <t>ag_adore</t>
  </si>
  <si>
    <t>properaesthetic</t>
  </si>
  <si>
    <t>rose_tea_ribbon</t>
  </si>
  <si>
    <t>teckiegirl</t>
  </si>
  <si>
    <t>_xxcaroll</t>
  </si>
  <si>
    <t>shwrites</t>
  </si>
  <si>
    <t>diamondiskewl</t>
  </si>
  <si>
    <t>hadans</t>
  </si>
  <si>
    <t>superfox5</t>
  </si>
  <si>
    <t>tvisbeefy</t>
  </si>
  <si>
    <t>bartlettpd</t>
  </si>
  <si>
    <t>kimtthanhnguyen</t>
  </si>
  <si>
    <t>corsair</t>
  </si>
  <si>
    <t>alberti2chris</t>
  </si>
  <si>
    <t>chiefchar_</t>
  </si>
  <si>
    <t>tuscan9leather</t>
  </si>
  <si>
    <t>virginialottery</t>
  </si>
  <si>
    <t>hurtfitzgerald</t>
  </si>
  <si>
    <t>frito4president</t>
  </si>
  <si>
    <t>stephanieluna_</t>
  </si>
  <si>
    <t>acciorobin</t>
  </si>
  <si>
    <t>mannon_david</t>
  </si>
  <si>
    <t>madinaaaman</t>
  </si>
  <si>
    <t>g88gassi</t>
  </si>
  <si>
    <t>sammyyduhhh</t>
  </si>
  <si>
    <t>bartlettilnews</t>
  </si>
  <si>
    <t>ray__cyst</t>
  </si>
  <si>
    <t>dakendellfire</t>
  </si>
  <si>
    <t>connie_reacts</t>
  </si>
  <si>
    <t>bhadgalzee</t>
  </si>
  <si>
    <t>gregoriancant</t>
  </si>
  <si>
    <t>beetlegin</t>
  </si>
  <si>
    <t>ukfan1980</t>
  </si>
  <si>
    <t>j__estrada</t>
  </si>
  <si>
    <t>itsabboy</t>
  </si>
  <si>
    <t>shanaianarisma</t>
  </si>
  <si>
    <t>callmelima</t>
  </si>
  <si>
    <t>sanjanamohantea</t>
  </si>
  <si>
    <t>bermewdez728</t>
  </si>
  <si>
    <t>its_joja</t>
  </si>
  <si>
    <t>hannahmae025</t>
  </si>
  <si>
    <t>alexand34438266</t>
  </si>
  <si>
    <t>adutta64</t>
  </si>
  <si>
    <t>chillnoob1</t>
  </si>
  <si>
    <t>pdjf1</t>
  </si>
  <si>
    <t>kayleeturner240</t>
  </si>
  <si>
    <t>irshaidnadia</t>
  </si>
  <si>
    <t>instagramhre</t>
  </si>
  <si>
    <t>lenapaul6478</t>
  </si>
  <si>
    <t>tmblwdtexstyles</t>
  </si>
  <si>
    <t>sleuthsorlando</t>
  </si>
  <si>
    <t>sexycurrygoat</t>
  </si>
  <si>
    <t>brookemarieann</t>
  </si>
  <si>
    <t>theyluvjazz</t>
  </si>
  <si>
    <t>lopez_vickyy</t>
  </si>
  <si>
    <t>brookemxdison</t>
  </si>
  <si>
    <t>panchoquema</t>
  </si>
  <si>
    <t>comodity_man</t>
  </si>
  <si>
    <t>brendaaguinaga_</t>
  </si>
  <si>
    <t>_tiffanytrinh_</t>
  </si>
  <si>
    <t>bitchillah</t>
  </si>
  <si>
    <t>stripesstores</t>
  </si>
  <si>
    <t>ama_consulting</t>
  </si>
  <si>
    <t>hottaescada</t>
  </si>
  <si>
    <t>thesackartist76</t>
  </si>
  <si>
    <t>valientparoxysm</t>
  </si>
  <si>
    <t>nerdicab</t>
  </si>
  <si>
    <t>foreverqc</t>
  </si>
  <si>
    <t>helikesbrownies</t>
  </si>
  <si>
    <t>pinkccccccc</t>
  </si>
  <si>
    <t>_smileysteph</t>
  </si>
  <si>
    <t>pets4cats</t>
  </si>
  <si>
    <t>knitgnosis</t>
  </si>
  <si>
    <t>chrisfiggg</t>
  </si>
  <si>
    <t>lizhale02</t>
  </si>
  <si>
    <t>theholyforeskin</t>
  </si>
  <si>
    <t>gracewiiilson</t>
  </si>
  <si>
    <t>resurgegg</t>
  </si>
  <si>
    <t>harrisonthamacc</t>
  </si>
  <si>
    <t>smithsonianmag</t>
  </si>
  <si>
    <t>deeep_blue</t>
  </si>
  <si>
    <t>xkinginwithtroy</t>
  </si>
  <si>
    <t>lonemarshmallow</t>
  </si>
  <si>
    <t>hotnewjohnny</t>
  </si>
  <si>
    <t>rxfreddyleone</t>
  </si>
  <si>
    <t>courtkitten</t>
  </si>
  <si>
    <t>jazzyfe_</t>
  </si>
  <si>
    <t>_pyguy_</t>
  </si>
  <si>
    <t>manythoughtz32</t>
  </si>
  <si>
    <t>bobsheating</t>
  </si>
  <si>
    <t>kaitdeck</t>
  </si>
  <si>
    <t>talesftfandom</t>
  </si>
  <si>
    <t>comeonpaul</t>
  </si>
  <si>
    <t>cave_xplorer</t>
  </si>
  <si>
    <t>julycampos1d</t>
  </si>
  <si>
    <t>pufferfish1980</t>
  </si>
  <si>
    <t>m423</t>
  </si>
  <si>
    <t>kismetannette</t>
  </si>
  <si>
    <t>andreayeet</t>
  </si>
  <si>
    <t>grouchomarx1011</t>
  </si>
  <si>
    <t>gayvelys</t>
  </si>
  <si>
    <t>saint__michael</t>
  </si>
  <si>
    <t>alexcarrizal1</t>
  </si>
  <si>
    <t>cmfan321</t>
  </si>
  <si>
    <t>nerdist</t>
  </si>
  <si>
    <t>nowheremanchild</t>
  </si>
  <si>
    <t>edures_</t>
  </si>
  <si>
    <t>heavymetal_trvp</t>
  </si>
  <si>
    <t>happydolans9</t>
  </si>
  <si>
    <t>iuv2min</t>
  </si>
  <si>
    <t>jennaenglish15</t>
  </si>
  <si>
    <t>moemoeloveshale</t>
  </si>
  <si>
    <t>hilda__mj_</t>
  </si>
  <si>
    <t>rayrique08</t>
  </si>
  <si>
    <t>jadejulieann1</t>
  </si>
  <si>
    <t>abigailgtay</t>
  </si>
  <si>
    <t>sammymichelles</t>
  </si>
  <si>
    <t>brittaroni</t>
  </si>
  <si>
    <t>its_sagastume</t>
  </si>
  <si>
    <t>dashergalaxy</t>
  </si>
  <si>
    <t>pffulton</t>
  </si>
  <si>
    <t>mommabarriga</t>
  </si>
  <si>
    <t>raydollaasign</t>
  </si>
  <si>
    <t>chickenmcsade</t>
  </si>
  <si>
    <t>char_manders_</t>
  </si>
  <si>
    <t>utaustin</t>
  </si>
  <si>
    <t>kaaaatttilyn__</t>
  </si>
  <si>
    <t>ileyanadelgado</t>
  </si>
  <si>
    <t>valgal911</t>
  </si>
  <si>
    <t>leslyannlarios</t>
  </si>
  <si>
    <t>lynnoonoo</t>
  </si>
  <si>
    <t>youlovejas_</t>
  </si>
  <si>
    <t>totallyalyssa84</t>
  </si>
  <si>
    <t>poppawhitelow</t>
  </si>
  <si>
    <t>shytumber</t>
  </si>
  <si>
    <t>dolansjuju</t>
  </si>
  <si>
    <t>chris_sam401</t>
  </si>
  <si>
    <t>horrorshow__pod</t>
  </si>
  <si>
    <t>benaar</t>
  </si>
  <si>
    <t>7ukhan</t>
  </si>
  <si>
    <t>recklessheart92</t>
  </si>
  <si>
    <t>magicmarkwurst</t>
  </si>
  <si>
    <t>xoadriiig</t>
  </si>
  <si>
    <t>asswipeyy</t>
  </si>
  <si>
    <t>gusttavoadolfos</t>
  </si>
  <si>
    <t>akmediaenterta1</t>
  </si>
  <si>
    <t>enriquesaenz02</t>
  </si>
  <si>
    <t>sweeteahyun</t>
  </si>
  <si>
    <t>clydetombaugh</t>
  </si>
  <si>
    <t>leonoralovelove</t>
  </si>
  <si>
    <t>iihaleyeveii</t>
  </si>
  <si>
    <t>erika_thi</t>
  </si>
  <si>
    <t>lovelytheash</t>
  </si>
  <si>
    <t>olemurica</t>
  </si>
  <si>
    <t>deidrew90231592</t>
  </si>
  <si>
    <t>rosexolored</t>
  </si>
  <si>
    <t>supermaddd</t>
  </si>
  <si>
    <t>liangweihan4</t>
  </si>
  <si>
    <t>sebadangerfield</t>
  </si>
  <si>
    <t>jasminneexo</t>
  </si>
  <si>
    <t>regstudies</t>
  </si>
  <si>
    <t>veemilkovich</t>
  </si>
  <si>
    <t>lirownthenight</t>
  </si>
  <si>
    <t>dailyhiveyyc</t>
  </si>
  <si>
    <t>_skglover</t>
  </si>
  <si>
    <t>little__f0ot</t>
  </si>
  <si>
    <t>riveraapril85</t>
  </si>
  <si>
    <t>hanna_gurrola</t>
  </si>
  <si>
    <t>brigitte_516</t>
  </si>
  <si>
    <t>clarkcountynv</t>
  </si>
  <si>
    <t>jenpbradley</t>
  </si>
  <si>
    <t>dopeest96</t>
  </si>
  <si>
    <t>dailysimpsons</t>
  </si>
  <si>
    <t>crazyc_cc</t>
  </si>
  <si>
    <t>sweaterpawsmyg</t>
  </si>
  <si>
    <t>adamhlavac</t>
  </si>
  <si>
    <t>uberbaldy</t>
  </si>
  <si>
    <t>webaroundgaming</t>
  </si>
  <si>
    <t>sarabaji_</t>
  </si>
  <si>
    <t>anureetgill2</t>
  </si>
  <si>
    <t>asiaxquisite</t>
  </si>
  <si>
    <t>jinjjoh</t>
  </si>
  <si>
    <t>crypto_coinsnow</t>
  </si>
  <si>
    <t>maarianaguevara</t>
  </si>
  <si>
    <t>anbeautifulsoul</t>
  </si>
  <si>
    <t>thisoldrunner</t>
  </si>
  <si>
    <t>christolwills</t>
  </si>
  <si>
    <t>alisaacia</t>
  </si>
  <si>
    <t>pamelaj69</t>
  </si>
  <si>
    <t>brandonfunk18</t>
  </si>
  <si>
    <t>down_univers</t>
  </si>
  <si>
    <t>scottgore16</t>
  </si>
  <si>
    <t>sybelle96</t>
  </si>
  <si>
    <t>captaingarcia5</t>
  </si>
  <si>
    <t>justericaaa</t>
  </si>
  <si>
    <t>nesshernanz2</t>
  </si>
  <si>
    <t>katheeriiiine</t>
  </si>
  <si>
    <t>spiderrwebs</t>
  </si>
  <si>
    <t>fredithepizzamn</t>
  </si>
  <si>
    <t>dweebgirl13</t>
  </si>
  <si>
    <t>maddaveinc</t>
  </si>
  <si>
    <t>mtdspodcast</t>
  </si>
  <si>
    <t>bloodnblackrum</t>
  </si>
  <si>
    <t>werepantherg</t>
  </si>
  <si>
    <t>detourshirts</t>
  </si>
  <si>
    <t>zeetabeeta34</t>
  </si>
  <si>
    <t>acctphilly</t>
  </si>
  <si>
    <t>diaunt7</t>
  </si>
  <si>
    <t>defnotbadin</t>
  </si>
  <si>
    <t>rissaaa7</t>
  </si>
  <si>
    <t>paisley___kelly</t>
  </si>
  <si>
    <t>thegiftofmayhem</t>
  </si>
  <si>
    <t>showyourteethya</t>
  </si>
  <si>
    <t>itz_jimmyyy</t>
  </si>
  <si>
    <t>catheroooo</t>
  </si>
  <si>
    <t>mercyforanimals</t>
  </si>
  <si>
    <t>seaprincess74</t>
  </si>
  <si>
    <t>bambifl_</t>
  </si>
  <si>
    <t>thebigredhog</t>
  </si>
  <si>
    <t>ryandleaf</t>
  </si>
  <si>
    <t>jeff_ermann</t>
  </si>
  <si>
    <t>kotaaadabbs</t>
  </si>
  <si>
    <t>13racks_</t>
  </si>
  <si>
    <t>alyssalavalle_</t>
  </si>
  <si>
    <t>deleteitfatuwu</t>
  </si>
  <si>
    <t>redeggmarketing</t>
  </si>
  <si>
    <t>psmtheshow</t>
  </si>
  <si>
    <t>qawe5</t>
  </si>
  <si>
    <t>reesiegymnast</t>
  </si>
  <si>
    <t>uhhh_idk__</t>
  </si>
  <si>
    <t>_young_chavez_</t>
  </si>
  <si>
    <t>hereph</t>
  </si>
  <si>
    <t>lostnbrken</t>
  </si>
  <si>
    <t>kym_809</t>
  </si>
  <si>
    <t>halalniqabi</t>
  </si>
  <si>
    <t>averytravistv</t>
  </si>
  <si>
    <t>justinecruz2011</t>
  </si>
  <si>
    <t>gunnerjackson98</t>
  </si>
  <si>
    <t>chopper4brad</t>
  </si>
  <si>
    <t>acastillo121</t>
  </si>
  <si>
    <t>chriscato</t>
  </si>
  <si>
    <t>thededicatedgg</t>
  </si>
  <si>
    <t>_anniee_h</t>
  </si>
  <si>
    <t>c3musiq</t>
  </si>
  <si>
    <t>cnet</t>
  </si>
  <si>
    <t>fjpence</t>
  </si>
  <si>
    <t>letiburski</t>
  </si>
  <si>
    <t>leidyladyg</t>
  </si>
  <si>
    <t>giusepp1na</t>
  </si>
  <si>
    <t>druckerschool</t>
  </si>
  <si>
    <t>kinyocassidy</t>
  </si>
  <si>
    <t>lake_ransom</t>
  </si>
  <si>
    <t>jhopkinssd</t>
  </si>
  <si>
    <t>goducksgirl</t>
  </si>
  <si>
    <t>sisteralberts</t>
  </si>
  <si>
    <t>sushild24289471</t>
  </si>
  <si>
    <t>atasteofkoko</t>
  </si>
  <si>
    <t>themaxedwards29</t>
  </si>
  <si>
    <t>barbarajstrong1</t>
  </si>
  <si>
    <t>peytonhenrixox</t>
  </si>
  <si>
    <t>_isabelatorres_</t>
  </si>
  <si>
    <t>burburburs</t>
  </si>
  <si>
    <t>mrdanrennie</t>
  </si>
  <si>
    <t>zakfangirl</t>
  </si>
  <si>
    <t>marinahhn</t>
  </si>
  <si>
    <t>denlesks</t>
  </si>
  <si>
    <t>iowasaint09</t>
  </si>
  <si>
    <t>lifesotasty</t>
  </si>
  <si>
    <t>dsmeronleon</t>
  </si>
  <si>
    <t>angelvelamadrid</t>
  </si>
  <si>
    <t>steveh4rringt0n</t>
  </si>
  <si>
    <t>_christinechaos</t>
  </si>
  <si>
    <t>fox13tyler</t>
  </si>
  <si>
    <t>slcwtcwnn</t>
  </si>
  <si>
    <t>thedweebweeb</t>
  </si>
  <si>
    <t>emily__hirsch</t>
  </si>
  <si>
    <t>gabcabss</t>
  </si>
  <si>
    <t>tweetbrownboy</t>
  </si>
  <si>
    <t>hammy413</t>
  </si>
  <si>
    <t>arms4big</t>
  </si>
  <si>
    <t>adriang_1033</t>
  </si>
  <si>
    <t>fernanda_1217</t>
  </si>
  <si>
    <t>batconintl</t>
  </si>
  <si>
    <t>1985arcade</t>
  </si>
  <si>
    <t>sylviaaaclark</t>
  </si>
  <si>
    <t>evareyde</t>
  </si>
  <si>
    <t>alondra080902</t>
  </si>
  <si>
    <t>stranger_things</t>
  </si>
  <si>
    <t>7eleven</t>
  </si>
  <si>
    <t>ewarren</t>
  </si>
  <si>
    <t>ingriddbaldwin</t>
  </si>
  <si>
    <t>7elevencanada</t>
  </si>
  <si>
    <t>kyliejenner</t>
  </si>
  <si>
    <t>billisking</t>
  </si>
  <si>
    <t>bobholtadg</t>
  </si>
  <si>
    <t>tyesportsradio</t>
  </si>
  <si>
    <t>philelsonpxp</t>
  </si>
  <si>
    <t>bemorechill</t>
  </si>
  <si>
    <t>slurpee</t>
  </si>
  <si>
    <t>crckosher</t>
  </si>
  <si>
    <t>alecutgoff</t>
  </si>
  <si>
    <t>toddchason</t>
  </si>
  <si>
    <t>711philippines</t>
  </si>
  <si>
    <t>711</t>
  </si>
  <si>
    <t>wfla</t>
  </si>
  <si>
    <t>mourningwoody</t>
  </si>
  <si>
    <t>jakeweissmann</t>
  </si>
  <si>
    <t>ms_tymee</t>
  </si>
  <si>
    <t>mstyma_</t>
  </si>
  <si>
    <t>virtuallyassist</t>
  </si>
  <si>
    <t>real9thprince</t>
  </si>
  <si>
    <t>discordapp</t>
  </si>
  <si>
    <t>anitta</t>
  </si>
  <si>
    <t>ozuna_pr</t>
  </si>
  <si>
    <t>brycethenoble</t>
  </si>
  <si>
    <t>bridgetdooling</t>
  </si>
  <si>
    <t>zhoudanx</t>
  </si>
  <si>
    <t>markfebrizio</t>
  </si>
  <si>
    <t>perezdrperez</t>
  </si>
  <si>
    <t>ariaster</t>
  </si>
  <si>
    <t>dennisdoddcbs</t>
  </si>
  <si>
    <t>terpsfootball</t>
  </si>
  <si>
    <t>sxmcollege</t>
  </si>
  <si>
    <t>georgeschroeder</t>
  </si>
  <si>
    <t>horowitzjason</t>
  </si>
  <si>
    <t>depressedpasok</t>
  </si>
  <si>
    <t>coolsweng</t>
  </si>
  <si>
    <t>nikosft</t>
  </si>
  <si>
    <t>dspinellis</t>
  </si>
  <si>
    <t>myaegean</t>
  </si>
  <si>
    <t>jimrome</t>
  </si>
  <si>
    <t>jesseblade3434</t>
  </si>
  <si>
    <t>Retweet</t>
  </si>
  <si>
    <t>Replies to</t>
  </si>
  <si>
    <t>Mentions</t>
  </si>
  <si>
    <t>Everyone knows how Stanley feels on #FreeSlurpeeDay https://t.co/hKzWZ2BN4N</t>
  </si>
  <si>
    <t>Us getting our s̶t̶r̶a̶w̶b̶e̶r̶r̶y̶ cherry Slurpee on #FreeSlurpeeDay. #StrangerThings https://t.co/Dax4UiYMMj</t>
  </si>
  <si>
    <t>@Stranger_Things It's #FreeSlurpeeDay and I just want to grab a slurpee with Alexei _xD83D__xDE29__xD83D__xDE29__xD83D__xDE29_ Raise your slurpees to the sky for my dude _xD83D__xDE4F_</t>
  </si>
  <si>
    <t>#FreeSlurpeeDay and all I can think about is Dr. Alexei and how happy he would be drinking his cherry slurpee https://t.co/mxdMWRfC23</t>
  </si>
  <si>
    <t>Important Reminder for #FreeSlurpeeDay https://t.co/Q31XR0su91</t>
  </si>
  <si>
    <t>Free small Slurpees at 7-Eleven 11am-7pm today. #FreeSlurpeeDay 
Pro Tip: https://t.co/KmROqpqvew</t>
  </si>
  <si>
    <t>Getting a Cherry Slurpee today in honor of Alexei. #FreeSlurpeeDay #StrangerThings https://t.co/H89jTKZDWL</t>
  </si>
  <si>
    <t>In honor of the soft Russian bean _xD83C__xDF52_ #FreeSlurpeeDay https://t.co/8cFmP7yEjM</t>
  </si>
  <si>
    <t>Coke Slurpee is the best, and only, flavor that should be consumed. As a libertarian, I support freedom of choice over what you decide to put in your body, and reject authoritarianism in all forms...except when enforcing this SLURPEE LAW. #FreeSlurpeeDay</t>
  </si>
  <si>
    <t>Happy 7-Eleven Day!
Everyone make sure to thank @ewarren when you go to @7eleven today for your free small Slurpee!
#slurplife
#7ElevenDay
 #FreeSlurpeeDay https://t.co/T24RCCe96v</t>
  </si>
  <si>
    <t>I legit got a slurpee at 1am and PAID MONEY FOR IT! WTF! What if ol boy just pocketed my money? #FreeSlurpeeDay</t>
  </si>
  <si>
    <t>My #birthday was yesterday #cashapp me something sweet
$alytheproblwm
#awssummit2019 #ThursdayThoughts #ThursdayMotivation #FreeSlurpeeDay no #CashAppFriday but it would be a #HappyBirthday</t>
  </si>
  <si>
    <t>Don’t forget about #FreeSlurpeeDay at @7eleven today from 11am to 7pm! _xD83D__xDE0B_ https://t.co/dY6vklaa71</t>
  </si>
  <si>
    <t>Still hurts that there are no 7/11s in NC #FreeSlurpeeDay</t>
  </si>
  <si>
    <t>#FreeSlurpeeDay should be dedicated to Alexei</t>
  </si>
  <si>
    <t>It's #FreeSlurpeeDay! What flavor you getting today?! _xD83E__xDD64_ https://t.co/zpJoeQdSgq</t>
  </si>
  <si>
    <t>No one: 
Me at 7/11 cashier on my 5th slurpee like: 
#FreeSlurpeeDay https://t.co/e80jvpfmwQ</t>
  </si>
  <si>
    <t>everyone's talking about getting cherry slurpees in honor of Dr. Alexei and my heart just can't handle the fact he's getting all the love and support he deserves
#FreeSlurpeeDay https://t.co/k35qwugceD</t>
  </si>
  <si>
    <t>can we rename #FreeSlurpeeDay national alexei day please https://t.co/1DvVmq6joJ</t>
  </si>
  <si>
    <t>FRIENDS who Slurpee together, WORK better together!! #711slurpee #FreeSlurpeeDay https://t.co/F29EeoRatc</t>
  </si>
  <si>
    <t>7-Eleven is offering FREE Slurpees across Canada TODAY! _xD83D__xDE0D_https://t.co/I5zNaZFG8h #FreeSlurpeeDay https://t.co/0KdFT559xW</t>
  </si>
  <si>
    <t>Yes! #FreeSlurpeeDay /me is going to dallas right the f now. _xD83E__xDD23_ https://t.co/FyJP3WKY2q</t>
  </si>
  <si>
    <t>#marvel  #FreeSlurpeeDay https://t.co/49EWCvMHCv</t>
  </si>
  <si>
    <t>TRend 
#ThursdayThoughts
Paul Ryan
#SignsThatYouLiveInThePast
#FreeSlurpeeDay
#ThursdayMotivation
Melvin Gordon
Tropical Storm 
Ben Shapiro
#HTGAWM</t>
  </si>
  <si>
    <t>#FreeSlurpeeDay &amp;amp; whiskey _xD83E__xDD43_ @7eleven Don’t mind if we do https://t.co/woycPX2nEo</t>
  </si>
  <si>
    <t>Fun fact - since I’ve known @IngriddBaldwin we’ve never gone to get a #FreeSlurpeeDay slurpee on her birthday #7/11 #cancer</t>
  </si>
  <si>
    <t>It's July 11 i.e. 7-11 and @7eleven is celebrating its 92nd birthday by giving away FREE Slurpees! Here's how to get yours: https://t.co/fM9ryYvXFC #slurplife #7ElevenDay #freeslurpeeday https://t.co/2ab6O7JEQs</t>
  </si>
  <si>
    <t>No #strawberry, so a cherry #slurpee on 7-11 #FreeSlurpeeDay. #justiceforalexei #strangerthings3 https://t.co/51AAj0KY3c</t>
  </si>
  <si>
    <t>today is the only day in july that matters #FreeSlurpeeDay https://t.co/co8mufSfBp</t>
  </si>
  <si>
    <t>Enjoying #FreeSlurpeeDay? You can thank a Longhorn for that _xD83E__xDD18_
https://t.co/ZAcsTOS71G</t>
  </si>
  <si>
    <t>It's 7/11 and that means #FreeSlurpeeDay at @7eleven! From 11 AM - 7 PM, stop by and get a free small Slurpee https://t.co/BU6YSue8pS</t>
  </si>
  <si>
    <t>Somebody somewhere wished on a monkey's paw to live in interesting times. #TheSimpsons #ChineseProverb #ThursdayThoughts #FreeSlurpeeDay #TrumpRussia #StableGenius #Trump #Epstein #EpsteinsBlackBook https://t.co/ngXD10a5LO</t>
  </si>
  <si>
    <t>Happy #NationalSlurpeeDay from the only development platform capable of quenching your thirst on-the-go! https://t.co/A8pF6biTj0 #SlurpLife #Robots  #FreeSlurpeeDay</t>
  </si>
  <si>
    <t>Happy Birfday 7-Eleven!!
#711day #freeslurpeeday #ohthankheaven https://t.co/IzxfaYwMi8</t>
  </si>
  <si>
    <t>y’all better be out there getting a free (cherry) slurpee for our fallen soldier today #FreeSlurpeeDay https://t.co/goXmgy9KwO</t>
  </si>
  <si>
    <t>Wouldn't it be cool if there was a #FreeBook with your #FreeSlurpeeDay ?
#firstbook #bookideas #booksforkeeps #booksintheirhands #booksforall #booksbooksbooks #read #summerreading #summerlearningweek</t>
  </si>
  <si>
    <t>#freeslurpeeday getting a cherry #slurpee on 7-11 #freeslurpeeday.</t>
  </si>
  <si>
    <t>It's #FreeSlurpeeDay today _xD83D__xDC40_
Will you be visiting @7ElevenCanada today? https://t.co/Fs8H9saJJt</t>
  </si>
  <si>
    <t>Brain Freeze Anyone? _xD83E__xDD2F_ #FreeSlurpeeDay 
Free small Slurpee, today only! 11am to 7pm https://t.co/JJdcCQNQ3x</t>
  </si>
  <si>
    <t>#tfw you score your first slurpee on #FreeSlurpeeDay #711Day #slurplife https://t.co/9b99KospFi</t>
  </si>
  <si>
    <t>Me on #FreeSlurpeeDay ! https://t.co/vBUrRGHw5Q</t>
  </si>
  <si>
    <t>#FreeSlurpeeDay, @KylieJenner. Lol https://t.co/sPawm0s6Sp</t>
  </si>
  <si>
    <t>#FreeSlurpeeDay on _xD83D__xDD5B_ Halftime:
w/ @PhilElsonPxP &amp;amp; @TyeSportsRadio 
12:35 - @BobHoltADG
1:35 - @BillisKing
https://t.co/7Nx43zR6t8</t>
  </si>
  <si>
    <t>Today is #FreeSlurpeeDay !! https://t.co/mjtjEQ7orm</t>
  </si>
  <si>
    <t>Getting your free frozen treat today? We hope you don't get a brain freeze! #FreeSlurpeeDay https://t.co/hxYQBWc7vz</t>
  </si>
  <si>
    <t>My depression is kicking my ass today...
It also isn't helping that I live in a state with no 7-Eleven locations, so I can't even enjoy #FreeSlurpeeDay _xD83D__xDE22_</t>
  </si>
  <si>
    <t>There are fewer home to participate in this FREE tradition, but cheers to you on 7-11! #FreeSlurpeeDay #makingmemories #productofblacklove https://t.co/JX7Xhn4K5r</t>
  </si>
  <si>
    <t>I only clicked on #FreeSlurpeeDay because of the OG himself mutha fucking Alexei https://t.co/xzdlxhPLur</t>
  </si>
  <si>
    <t>#FreeSlurpeeDay https://t.co/vpmD3on77h</t>
  </si>
  <si>
    <t>I was at a Starbucks and they were blasting Disney songs on #FreeSlurpeeDay. Show some respect. Today we only play @HeathersMusical and @BeMoreChill.</t>
  </si>
  <si>
    <t>It's a cool holiday, y'all!  #FreeSlurpeeDay @slurpee! 
Happy Birthday @7eleven_xD83C__xDF89_ #slurplife #designMatters https://t.co/axjwJSnedM</t>
  </si>
  <si>
    <t>*in the bedroom*
#FreeSlurpeeDay</t>
  </si>
  <si>
    <t>#FreeSlurpeeDay Don’t forget to get your slurpee today!!</t>
  </si>
  <si>
    <t>Are you picking up your slurpee today? _xD83D__xDE0E_ #FreeSlurpeeDay https://t.co/bP76uEmmN9</t>
  </si>
  <si>
    <t>George is celebrating #FreeSlurpeeDay! Who else is enjoying the July 11 tradition? #WheresGeorge https://t.co/C0xflBxnhM</t>
  </si>
  <si>
    <t>@7eleven #FreeSlurpeeDay @slurpee #pinacolada #flavor #Slurplife #7ElevenDay _xD83C__xDF4D_ https://t.co/GKzQi7LZMS</t>
  </si>
  <si>
    <t>It's 7/11! Looking for a way to beat the heat (could hit 110 today in some spots) in Las #Vegas? Chill out with a #FreeSlurpeeDay on this @7eleven Day - 11am to 7pm - we are searching for the closest one to our #ClarkCounty Gov't. Ctr. right now! #slurplife #7ElevenDay https://t.co/DZoBNlkgOu</t>
  </si>
  <si>
    <t>You know what goes great with a free Slurpee from @7eleven? Tito’s. #711 #711slurpee #nationalslurpeeday #fresh #chips #7eleven #salsa #slurpee #slurpees #freeslurpeeday #titosburritos #titosburritosandwings https://t.co/GNtd08MoOF</t>
  </si>
  <si>
    <t>It's #FreeSlurpeeDay! What flavor you getting?! _xD83E__xDD64_ https://t.co/Mq9Fahu4XE</t>
  </si>
  <si>
    <t>United States America SEO
#ThursdayThoughts
London Business School and SBA are Tweeting about this
Paul Ryan
#SignsThatYouLiveInThePast
#FreeSlurpeeDay
Melvin Gordon
Ben Shapiro
#HTGAWM
#ThursdayMotivation
SBA is Tweeting about this
Tropical Storm Barry
Josh Norman</t>
  </si>
  <si>
    <t>happy #FreeSlurpeeDay to him and him only : https://t.co/JGzGcpUjQ5</t>
  </si>
  <si>
    <t>fun story about #FreeSlurpeeDay one time my best friend and I drove past a 7/11 I said I wonder who’s birthday is on 7/11, she laughed, realized I wasn’t kidding looked me dead in the eyes and said “yours” https://t.co/ix5X8Htndk</t>
  </si>
  <si>
    <t>#FreeSlurpeeDay hey https://t.co/DPO7oti7Qm https://t.co/pEhXqQkUYT</t>
  </si>
  <si>
    <t>am i the only one thinking of Alexei on this fine #FreeSlurpeeDay ? https://t.co/3MklyT7HuZ</t>
  </si>
  <si>
    <t>#FreeSlurpeeDay https://t.co/Ylcgaut8hF</t>
  </si>
  <si>
    <t>#freeslurpeeday</t>
  </si>
  <si>
    <t>Looking for a badass Mascot Logo for your gaming team and for personal? Dm me the details asap. #Mascot #gamingcommunity #gaminglife #gamergirls #Logo #banner #header #flyer #coverart #overlay #twitch #steam #ThursdayThoughts #ThursdayMotivation #FreeSlurpeeDay  #Paid https://t.co/HwKv3Qe9Uf</t>
  </si>
  <si>
    <t>Guess what!? It's #FreeSlurpeeDay! Head over to your local 7 Eleven and celebrate.</t>
  </si>
  <si>
    <t>IT'S 7/11! That means it's time for our annual #FreezeYourBrain contest, and a signed #HeathersNYC poster is up for grabs. Get slurpin' &amp;amp; snappin'! _xD83D__xDCF8__xD83E__xDD64_ Contest ends 11:59 July 11 2019. #FreeSlurpeeDay https://t.co/zHmAYppvs5</t>
  </si>
  <si>
    <t>Happy #FreeSlurpeeDay!! https://t.co/YVgxq196gz</t>
  </si>
  <si>
    <t>It’s #FreeSlurpeeDay and all I wanna do is get a Slurpee with Aleski :(  https://t.co/SDEv5WG1Wy</t>
  </si>
  <si>
    <t>#FreeSlurpeeDay What's the big deal, I can get a free Slurpee from the replicator everyday.</t>
  </si>
  <si>
    <t>If 7-11 gives away Slurpees on July 11th then Porsche should give away free Porsche 911’s on September 11th 
#FreeSlurpeeDay</t>
  </si>
  <si>
    <t>For alexei
Ps: they don't have cherry :((( 
I had to get strawberry 
#FreeSlurpeeDay https://t.co/tq3SmV47fA</t>
  </si>
  <si>
    <t>Happy @7eleven Day ~ It’s free slurpee day! _xD83D__xDE0B_ *Go and treat your kiddos today, OR just yourself._xD83D__xDE1D_ #freeslurpeeday https://t.co/7d1Kp4Off0</t>
  </si>
  <si>
    <t>Happy #7ElevenDay! Before you head over to @7Eleven to pick up your free Slurpee, make sure to take a look at @CRCKosher's updated list of #kosher flavors. https://t.co/1rbZeeDeq3 #FreeSlurpeeDay https://t.co/YlgXTsOuRZ</t>
  </si>
  <si>
    <t>It’s #FreeSlurpeeDay and all I can think about is Alexei on Stranger Things not getting his Cherry Slurpee and now I feel sad. _xD83D__xDE25_ _xD83D__xDE02_ @Stranger_Things @AlecUtgoff #StrangerThings3</t>
  </si>
  <si>
    <t>#FreeSlurpeeDay</t>
  </si>
  <si>
    <t>When they run out of slurpees for #FreeSlurpeeDay _xD83D__xDE24_ #FailArmy #7Eleven https://t.co/Nvp7NwbJRG</t>
  </si>
  <si>
    <t>Don’t @ me but 7/11 is for heathers and heathers only I love Alexei but boy get another day #FreeSlurpeeDay</t>
  </si>
  <si>
    <t>#yum _xD83D__xDE0B_ #7ElevenDay #FreeSlurpeeDay https://t.co/yKswaVv3AD</t>
  </si>
  <si>
    <t>Will you be taking advantage of #FreeSlurpeeDay? https://t.co/GRVfv0Ob8h</t>
  </si>
  <si>
    <t>Hello Guys!
This is my new work for my client. Are you want this type design then..
Click Here: https://t.co/8TFdju9s5S
#ThursdayThoughts #SignsThatYouLiveInThePast #FreeSlurpeeDay #BenShapiro
#ThursdayMotivation #HTGAWM #Cheddar #news #businesscard #graphicdesign #brandidentit https://t.co/Qbqw99TgX3</t>
  </si>
  <si>
    <t>It's #FreeSlurpeeDay at 7-Eleven! Stop in from 11 a.m. to 7 p.m. today to get a free small Slurpee, but be prepared to wait in long lines. https://t.co/4losE7mv2q</t>
  </si>
  <si>
    <t>When I was little, my dad always said he would get us a Slurpee after our softball game as long as we didn’t strike out looking. Moral of the story, I didn’t many Slurpees after the game. #FreeSlurpeeDay https://t.co/pSxYS2glmC</t>
  </si>
  <si>
    <t>Took kid 1 to 7-11 for #FreeSlurpeeDay   A nice treat for after Drivers Ed _xD83D__xDE98__xD83D__xDE98_. @TODDChason https://t.co/batRboPQby</t>
  </si>
  <si>
    <t>Got my FREE slurpee! #FreeSlurpeeDay https://t.co/79yCGqFUei</t>
  </si>
  <si>
    <t>#FreeSlurpeeDay Get yourself a delicate "Cherry slurpee." from 7 Eleven in honor of Alexei @Stranger_Things 
HAPPY ALEXEI DAY!</t>
  </si>
  <si>
    <t>Like so many great inventions, the Slurpee was created by accident. In the late-1950s, Omar Knedlik. When his soda fountain went out he improvised by putting some bottles in the freezer to stay cool. When he popped the top, they were a little frozen and slushy. #FreeSlurpeeDay https://t.co/UaRbs1mlfl</t>
  </si>
  <si>
    <t>#FreeSlurpeeDay Is Trending worldwide @711 @711philippines Is this the truth about a free Slurpee or not!?</t>
  </si>
  <si>
    <t>#FreeSlurpeeDay #7Eleven
https://t.co/enyKL8yXsl
https://t.co/8Qsoiq3yOE https://t.co/G2pv1hOHZl</t>
  </si>
  <si>
    <t>It's 7/11, and you know what that means—#FreeSlurpeeDay! Check out our blog to learn more about how Omar Knedlik unleashed the market opportunity to create the Slurpee market @7eleven. https://t.co/a18HUiED2p</t>
  </si>
  <si>
    <t>I feel the need to let every one know its #FreeSlurpeeDay: 7-11</t>
  </si>
  <si>
    <t>Free slurpee day!! #slurpee #711 #freeslurpeeday https://t.co/rboEbIYZI3</t>
  </si>
  <si>
    <t>#FreeSlurpeeDay at 7-11 , I need like 12 of them delicious drinks _xD83E__xDD23__xD83E__xDD23__xD83E__xDD37__xD83C__xDFFD_‍♀️ it’s free _xD83E__xDD24_</t>
  </si>
  <si>
    <t>just realized its 7/11 oh fucking hell yes #FreeSlurpeeDay @7eleven</t>
  </si>
  <si>
    <t>Fuck I forgot #FreeSlurpeeDay</t>
  </si>
  <si>
    <t>PSA: Today is #FreeSlurpeeDay! Get one until 7pm tonight! @WFLA https://t.co/c57F5MdmCX https://t.co/ZIG6UlETKc</t>
  </si>
  <si>
    <t>Yall go get a free slurpee at @7eleven for #FreeSlurpeeDay</t>
  </si>
  <si>
    <t>y’all better get a cherry slurpee to honour alexeï and of course, the iconic veronica sawyer #FreeSlurpeeDay https://t.co/tbNH5Jcnk0</t>
  </si>
  <si>
    <t>We tried calling you @jakeweissmann. Also, happy birthday @MourningWoody #FreeSlurpeeDay https://t.co/IeoNQMk0yY</t>
  </si>
  <si>
    <t>#FreeSlurpeeDay 
Holy Bible says Be Vegetarian !
The righteous know the needs of their animals, but the mercy of the wicked is cruel.” —Proverbs 12:10 https://t.co/gEZKUxxnRr</t>
  </si>
  <si>
    <t>When our Lord is Merciful, How can we be cruel?
He records every action of ours. It's a Heinous sin to kill innocent animals for the taste of tongue.
@MsTyma_
@Ms_Tymee
#ThursdayThoughts
#thursdaymorning
#FreeSlurpeeDay https://t.co/m2ItdtmrDi</t>
  </si>
  <si>
    <t>#FreeSlurpeeDay  Feeling awesome and ready ro rock! https://t.co/yF3xtRdBaN https://t.co/SGrBamv0Bh</t>
  </si>
  <si>
    <t>I miss #FreeSlurpeeDay even though them bitches small dab_xD83D__xDE02__xD83D__xDE2D_ https://t.co/PDTrOaHsin</t>
  </si>
  <si>
    <t>#FreeSlurpeeDay https://t.co/oMbZ7wrtQC</t>
  </si>
  <si>
    <t>#FreeSlurpeeDay _xD83C__xDF52__xD83C__xDF4F__xD83C__xDF49__xD83C__xDF4C__xD83C__xDF4D__xD83C__xDF4B_</t>
  </si>
  <si>
    <t>Happy 7/11 everyone! _xD83E__xDD38__xD83C__xDFFD_‍♀️#FreeSlurpeeDay https://t.co/9NvTkcK4TC</t>
  </si>
  <si>
    <t>My reward for walking this way was running into this Slurpee truck, getting a free Slurpee, and being reminded that it’s 7/11 Free Slurpee Day!! #FreeSlurpeeDay _xD83D__xDE1C__xD83D__xDC95_ https://t.co/vuxYHjn0e8</t>
  </si>
  <si>
    <t>#FreeSlurpeeDay is trending nationwide, which is a little frustrating when you live in a metro area of 6+ million people and the nearest 7-Eleven is 2 hours away</t>
  </si>
  <si>
    <t>I totally forgot today was #FreeSlurpeeDay! welp, time to go get some sugary diabetes! _xD83D__xDE09__xD83D__xDE09__xD83D__xDE09_ https://t.co/HDo2rwS6br</t>
  </si>
  <si>
    <t>I can’t with this #FreeSlurpeeDay! No thanks to all that sugar...I rather have something else worth those calories. #freeisntalwaysgood #nothanks711 #noslurpyforme #eatyourcaloriesdontdrinkthem #hatersgonnahate #byebitch</t>
  </si>
  <si>
    <t>Happy #FreeSlurpeeDay</t>
  </si>
  <si>
    <t>Y'all don't forget to grab a Free Slurpee #FreeSlurpeeDay</t>
  </si>
  <si>
    <t>While you're in there... _xD83D__xDE09_ #FreeSlurpeeDay https://t.co/S1lnhB78rp</t>
  </si>
  <si>
    <t>happy 7/11 day in honor of #FreeSlurpeeDay everybody is obligated to get a cherry slurpee bc of alexei https://t.co/vDGStk6WAD</t>
  </si>
  <si>
    <t>alexei would have definitely taken advantage of this day #FreeSlurpeeDay https://t.co/GtSU8d8iaF</t>
  </si>
  <si>
    <t>Our whole family going for our Slurpees. #freeslurpeeday https://t.co/BVVWSF72oI</t>
  </si>
  <si>
    <t>Guess what today is?!?!?
#FreeSlurpeeDay _xD83E__xDD64_
@7eleven @slurpee https://t.co/m4itKEctcm</t>
  </si>
  <si>
    <t>From bartlettpd #FreeSlurpeeDay https://t.co/6SThJ3Wlpu</t>
  </si>
  <si>
    <t>My friends please avoid #FreeSlurpeeDay are sugar drink cold temperature dysfunction digest.  Are prefer warm water digest harmonious</t>
  </si>
  <si>
    <t>Alexei : 
“Cherry Slurpee”
Hopper :
#FreeSlurpeeDay https://t.co/NGgwgwuwFi</t>
  </si>
  <si>
    <t>Went to @7eleven for #FreeSlurpeeDay and got me a cherry slurpee in honor of #Alexei. Rest in peace, comrade. #StrangerThings https://t.co/cTtqcPa1Ho</t>
  </si>
  <si>
    <t>#FreeSlurpeeDay $19.99 fee for specialized flavorings like bacon.</t>
  </si>
  <si>
    <t>“Slurpees are toxic, high fructose corn syrup, obesity in a cup”
Everyone else:  #FreeSlurpeeDay https://t.co/yxLgiARdJc</t>
  </si>
  <si>
    <t>I better get mine after work! #FreeSlurpeeDay</t>
  </si>
  <si>
    <t>@virtuallyassist it’s #FreeSlurpeeDay let’s go_xD83E__xDD7A_</t>
  </si>
  <si>
    <t>I might not be able to go to #FreeSlurpeeDay so just in case here is my tribute for #Alexeiday https://t.co/iCNiRfwyfo</t>
  </si>
  <si>
    <t>happy free slurpie day even tho I drank mine all hours ago so get rekt my  fellow weridos #FreeSlurpeeDay #FreeSlurpeeDay #FreeSlurpeeDay #FreeSlurpeeDay #FreeSlurpeeDay #FreeSlurpeeDay</t>
  </si>
  <si>
    <t>I love #freeslurpeeday  Thanks 7-11_xD83D__xDD17_:https://t.co/EsL8Zl7v6t https://t.co/KMIrxYgCbe</t>
  </si>
  <si>
    <t>If you want to buy good quality product then go to the link below : https://t.co/rQEKzowm38 
Nike Air Max 270 Men's Running Shoes Outdoor Sport Breathable Lace-up Durable Jogging Sneakers Walking Designer Athletic AH8050 @lenapaul6478 #FreeSlurpeeDay #Shoes https://t.co/twbflBz2TU</t>
  </si>
  <si>
    <t>Happy @7eleven Day! Check out some of these tees we designed for them! You can snag one on the @7eleven Inc. Amazon store. #FreeSlurpeeDay https://t.co/VtP3BJR4An</t>
  </si>
  <si>
    <t>I might have a problem... #FreeSlurpeeDay https://t.co/Tmqv2WpElW</t>
  </si>
  <si>
    <t>#FreeSlurpeeDay too bad we dont have ANY 7/11s here https://t.co/cwi8uSV75z</t>
  </si>
  <si>
    <t>#FreeSlurpeeDay
#ChristineLagarde  Convicted FELON who runs the #EU https://t.co/1Njqv4g7HV</t>
  </si>
  <si>
    <t>He's definitely about that #SlurpLife! #FreeSlurpeeDay https://t.co/dSwr24A5rR</t>
  </si>
  <si>
    <t>AMA's Managing Director, Maria Asuelimen took time out to enjoy @7eleven      #freeslurpeeday. Flavors: Blue Raspberry &amp;amp; Cherry _xD83D__xDE0B_ What flavor did you get today? https://t.co/JeLpZKaoPy</t>
  </si>
  <si>
    <t>Peace. 
I'm 
sure to 
attain a #FreeSlurpeeDay
from 711 today but for now Le Moor
 #NP 
"I Will Rise" 
BY @real9thprince</t>
  </si>
  <si>
    <t>Very happy that today is #FreeSlurpeeDay at 7-Eleven. Ever since my parents took away my credit card on my 29th birthday, my slurp budget has been slashed drastically. Long story short, the last 3 years have been very rough... #7ElevenDay #711Day</t>
  </si>
  <si>
    <t>half birthday on #FreeSlurpeeDay _xD83E__xDD37__xD83C__xDFFE_‍♀️ what it do baaabbyyyyyy</t>
  </si>
  <si>
    <t>Only true intellectuals get a free Slurpee for Veronica and Jason #FreeSlurpeeDay https://t.co/mg9K6e1p0a</t>
  </si>
  <si>
    <t>It’s cold. It’s fizzy. It’s sickly sweet. It’ll make you grab your head in pain if you drink it too fast. It’s the Slurpee. #FreeSlurpeeDay #7ElevenDay https://t.co/FKoQa2n5HH</t>
  </si>
  <si>
    <t>7/11
#FreeSlurpeeDay</t>
  </si>
  <si>
    <t>I thought #FreeSlurpeeDay was about eating pussy......</t>
  </si>
  <si>
    <t>It's @7eleven #FreeSlurpeeDay . Don't 4get to get urs. And while your'e at it, head on over 2 r team @discordapp to share ur pics!
https://t.co/yADqfDYKVW 
We're also accepting apps for any #streamers on any platform. No walls here. 
Sign up&amp;gt; https://t.co/c4FrQquIjw
#TheHive https://t.co/NNj5EoAt0p</t>
  </si>
  <si>
    <t>Went to @7eleven and got my free Slurpee. Best of all, it unlocked another free Slurpee on my 7Rewards app (the 7th cup free thing). I guess tomorrow is Free Slurpee Day, too. #FreeSlurpeeDay https://t.co/ffSlFQfrXZ</t>
  </si>
  <si>
    <t>No 7/11 around me so I guess theres no #FreeSlurpeeDay for me...</t>
  </si>
  <si>
    <t>_xD83D__xDE4C_ Get your Slurpee on! Today is 7-Eleven's 92nd birthday and they are celebrating with FREE slurpees!
What's your favorite flavor?
#FreeSlurpeeDay #7Eleven #7ElevenDay https://t.co/LVyDp6P9T8</t>
  </si>
  <si>
    <t>Took the kids to #FreeSlurpeeDay - made sure to buy a few things in the store too.</t>
  </si>
  <si>
    <t>There are four 7-11's within 3 miles of my house. Looks like I just won #FreeSlurpeeDay!</t>
  </si>
  <si>
    <t>Someone tell Paul Ryan to get a free slurpee day and be quite #FreeSlurpeeDay</t>
  </si>
  <si>
    <t>Yay!!  #FreeSlurpeeDay</t>
  </si>
  <si>
    <t>Today, go crazy, Broadway-style. #FreeSlurpeeDay https://t.co/7B8uUS8fRY</t>
  </si>
  <si>
    <t>Ben Shapiro #ThursdayThoughts Paul Ryan        #ThursdayMotivation Stable Genius      
         #FreeSlurpeeDay      Melvin Gordon #SignsThatYouLiveInThePast 
https://t.co/S9fiZVqOsC</t>
  </si>
  <si>
    <t>#FreeSlurpeeDay And slurp me. @saint__michael https://t.co/H13tiGTJkC</t>
  </si>
  <si>
    <t>#Slurpeechallenge #freeslurpeeday #711day https://t.co/eHiqFXD2jn</t>
  </si>
  <si>
    <t>#FreeSlurpeeDay https://t.co/cwCYYldrJH</t>
  </si>
  <si>
    <t>It’s #FreeSlurpeeDay and this is all I can think about #StrangerThings3 https://t.co/JcRoTT4GlE</t>
  </si>
  <si>
    <t>Happy #FreeSlurpeeDay ! #711 https://t.co/SNegez1Gza</t>
  </si>
  <si>
    <t>Great tip, Tyler! No @7eleven stores in Louisiana so I lose but for everyone else, please enjoy #FreeSlurpeeDay! https://t.co/uLm7ivePOs</t>
  </si>
  <si>
    <t>We'll try again later at another 7-11. #FreeSlurpeeDay</t>
  </si>
  <si>
    <t>For a minute I honestly couldn’t remember if it was #FreeSlurpeeDay or #FreeSquishyDay. https://t.co/09gkwgqqjy</t>
  </si>
  <si>
    <t>Wild Cherry plus Coke! Thanks @7eleven - #FreeSlurpeeDay #OriginalFlavors #NewJerseyMagician #ComedyMagic #35YearsOfMagicAndFun #FamilyEntertainment @ 7-Eleven https://t.co/cPHKacUEvy</t>
  </si>
  <si>
    <t>#FreeSlurpeeDay #USA #ThursdayThoughts 
⚠️|CHECK OUT NOW MUITO CALOR OZUNA'S NEW SONG WITH ANITTA.
⚠️| Assista MUITO CALOR novo videoclipe de @Ozuna_Pr e @Anitta no YouTube.
⚠️|Mira el clip de MUITO CALOR nueva música de Ozuna con Anitta.
∆ https://t.co/ZgbG5dSYvT</t>
  </si>
  <si>
    <t>https://t.co/0vrXxUYmhg #FreeSlurpeeDay</t>
  </si>
  <si>
    <t>#FreeSlurpeeDay
Me: Coming in the 7/11 store to get a free smoothie for the 11th time https://t.co/Y6FGwFCgVV</t>
  </si>
  <si>
    <t>Mission accomplished. #FreeSlurpeeDay this one’s for you Alexei #StrangerThings https://t.co/KQmLryxGMZ</t>
  </si>
  <si>
    <t>Hey @PerezDRPerez, @markfebrizio, @ZhoudanX, @BridgetDooling, &amp;amp; @BryceTheNoble it looks like there are two @7eleven stores nearby...afternoon team building exercise?? _xD83E__xDD14_
#FreeSlurpeeDay https://t.co/TSU6LUmGpQ</t>
  </si>
  <si>
    <t>It's Alexei day! #FreeSlurpeeDay _xD83C__xDF52__xD83C__xDF53_ https://t.co/9rSQXylrU6</t>
  </si>
  <si>
    <t>#FreeSlurpeeDay _xD83E__xDD74_ https://t.co/YGWXEmbn9L</t>
  </si>
  <si>
    <t>I want a free slurpee #FreeSlurpeeDay _xD83E__xDD7A_</t>
  </si>
  <si>
    <t>do i make a stranger things reference or a heathers reference? #FreeSlurpeeDay</t>
  </si>
  <si>
    <t>It’s #FreeSlurpeeDay so be sure to honor our comrade, Alexei. https://t.co/eN6tKBu8gY</t>
  </si>
  <si>
    <t>Today is fantastic simply because of #FreeSlurpeeDay !
But we have to ask the real questions here... _xD83E__xDD14_</t>
  </si>
  <si>
    <t>How will bitcoin price move in the next month?
#bitcoin #Crypto #cryptocurrency #cash #gold #ThursdayThoughts #ThrowbackThursday #thursdaymorning #SignsThatYouLiveInThePast #GetWellSoonMina #GetWellSoonByungchan #GetWellSoonHyungwon #FreeSlurpeeDay #FrankianaKnowsNoSpace #love https://t.co/I702MFgiD3</t>
  </si>
  <si>
    <t>Who’s going to 7-Eleven for #FreeSlurpeeDay ?</t>
  </si>
  <si>
    <t>Happy #freeslurpeeday!
#711 
#yum https://t.co/knIjlv9Xxp</t>
  </si>
  <si>
    <t>#FreeSlurpeeDay https://t.co/wMIKHV9TaL</t>
  </si>
  <si>
    <t>#ThursdayThoughts our New #Episode is getting a lot of attention!! We reviewed two #Horror movies first @AriAster 's #Midsommar and then New Film #AnnabelleComesHome ! Make sure to #subscribe to the #podcast!! https://t.co/lZXYNGv2Zs #PodernFamily #FreeSlurpeeDay #Geek #beer https://t.co/OpM3jqV32R</t>
  </si>
  <si>
    <t>#FreeSlurpeeDay Thank you, come again.</t>
  </si>
  <si>
    <t>Don’t forget. It’s #FreeSlurpeeDay  @7eleven</t>
  </si>
  <si>
    <t>I love how the #FreeSlurpeeDay is just flooded with photos of Alexei, it hurts so good https://t.co/EmFyUHJqy4</t>
  </si>
  <si>
    <t>the closest 7-eleven to me is 2 hours away I'm sad #FreeSlurpeeDay</t>
  </si>
  <si>
    <t>Thank you to @7eleven sponsoring #FtpmGolfOuting #FreeSlurpeeDay https://t.co/gtmrvaajH5</t>
  </si>
  <si>
    <t>#711 #freeslurpeeday https://t.co/lW6Xh5tmV2</t>
  </si>
  <si>
    <t>It's #National7ElevenDay ! Head to your local 7/11 store and get a free small #Slurpee from 11a-7p #FreeSlurpeeDay</t>
  </si>
  <si>
    <t>Happy #FreeSlurpeeDay! Go get yours! #slurplife https://t.co/l9iAA87enJ</t>
  </si>
  <si>
    <t>I just realized it's #FreeSlurpeeDay If it wasn't for Twitter I would have missed it. Probably not getting one anyway but now I know about it and knowing is half the battle. #gojoe #idrinkwater #80sreference</t>
  </si>
  <si>
    <t>Happy #ThiccThursday These 3 cats are LARGER than life. Meet Loop, Kiki and Kandy! These absolute units are available for adoption at ACCT Philly right now! #OhLawdTheyComin #NotoriousBIGcats #Cats #Internet #FreeSlurpeeDay #ThursdayThoughts #ThursdayMotivation https://t.co/VA5wUxtZHI</t>
  </si>
  <si>
    <t>7/11 #FreeSlurpeeDay _xD83E__xDD2A__xD83E__xDD64_</t>
  </si>
  <si>
    <t>REMINDER: Today is 7/11!
#FreeSlurpeeDay https://t.co/nATWgUvPVi</t>
  </si>
  <si>
    <t>Alexei would have appreciated this day! #FreeSlurpeeDay #StrangerThings3 https://t.co/9txSkvD5fj</t>
  </si>
  <si>
    <t>Who knew there were this many vegan options at @7eleven!? _xD83D__xDE31_❤️ #FreeSlurpeeDay 
https://t.co/TMhYG3xiGp</t>
  </si>
  <si>
    <t>This one is for you #Alexei #AlexeiDeservedBetter #FreeSlurpeeDay https://t.co/yEa1xpDaFx</t>
  </si>
  <si>
    <t>UPDATE:  #Playbook w/ @HorowitzJason &amp;amp; @GeorgeSchroeder on @SXMCollege #ESPNURadio #SXM84 is LIVE until 4pm ET!
- @RyanDLeaf 
- #WheelOfFootball (@TerpsFootball)
- @Jeff_Ermann 
- @dennisdoddcbs
- #TheTrifecta
- #WheelOfFootball
#FreeSlurpeeDay 
#AllAmericanPetPhotoDay https://t.co/nZDpHyyy3N</t>
  </si>
  <si>
    <t>Thursday's #Playbook w/ @HorowitzJason &amp;amp; @GeorgeSchroeder on @SXMCollege #ESPNURadio #SXM84 (1-4pm ET):
- @RyanDLeaf 
- #WheelOfFootball (@TerpsFootball)
- @Jeff_Ermann 
- #TheTrifecta
- #WheelOfFootball
#FreeSlurpeeDay 
#AllAmericanPetPhotoDay 
#NationalBlueberryMuffinDay https://t.co/nE3ySn1ujJ</t>
  </si>
  <si>
    <t>It's #FreeSlurpeeDay at 7/11! _xD83E__xDD64_ https://t.co/PDu9JS0gRi</t>
  </si>
  <si>
    <t>Happy 7/11 aka #FreeSlurpeeDay</t>
  </si>
  <si>
    <t>@MyAegean Μπορούν τα μέλη ΔΕΠ | λοιπό προσωπικό
και οι ΥΔ | απόφοιτοι | whatever του ΠΑ
να σχεδιάσουμε
την καμπύλη
της Ελλάδας;
#DespotsMustFall #FreeSlurpeeDay #GhanaBlackStars 
1) https://t.co/YN3Xtsimqx
@DSpinellis @nikosft @CoolSWEng @DepressedPasok 
2) https://t.co/vXkHIOL5NI</t>
  </si>
  <si>
    <t>The OG of Slurpee sippin'? Alexei #FreeSlurpeeDay https://t.co/6hDhMJgeFC</t>
  </si>
  <si>
    <t>You know what day it is!!! #7ElevenDay #FreeSlurpeeDay https://t.co/7WxhspiFfE</t>
  </si>
  <si>
    <t>Yall know what time it is. #FreeSlurpeeDay https://t.co/ekSC7upAIx</t>
  </si>
  <si>
    <t>PUBLIC SERVICE ANNOUNCEMENT:
Today is 7/11, which by law means you can get a complimentary Slurpee at any participating @7eleven
 #7ElevenDay #FreeSlurpeeDay https://t.co/aUC2jRmYFa</t>
  </si>
  <si>
    <t>So sad that there are no 7/11s in GA #FreeSlurpeeDay</t>
  </si>
  <si>
    <t>.@FOX13Tyler you just changed my outlook on the world #FreeSlurpeeDay @7eleven #makingsmallnotsmall https://t.co/FQjlNrm2dd</t>
  </si>
  <si>
    <t>IMPORTANT ANNOUNCEMENT:
Today's date is 7-11 which means FREE slurpee day!!! Make sure to stop by a 711 and get yourself a nice chilling slurpee! Free till 7pm! 
Your welcome _xD83D__xDE05_
#711Day #FreeSlurpeeDay https://t.co/0lucQRKtZ8</t>
  </si>
  <si>
    <t>I literally took one sip. Y'all tried it. Thanks though!
#FreeSlurpeeDay https://t.co/fhQgM01db8</t>
  </si>
  <si>
    <t>#FreeSlurpeeDay
https://t.co/CeSw6f8Hxp</t>
  </si>
  <si>
    <t>Sub your brain freeze for a #tbt on #FreeSlurpeeDay! Masatoshi Ito is owner/founder of Seven &amp;amp; I Holdings, parent company of Japan’s @7eleven chain of retail stores, and co-namesake for the Drucker School. He's seen here, visiting with students on a past study trip to Japan. https://t.co/gOZmnomstF</t>
  </si>
  <si>
    <t>Me and Alexei got our free cherry slurpie at 7/11 and now we’re heading to the fair!! #FreeSlurpeeDay https://t.co/mvS1H93RKp</t>
  </si>
  <si>
    <t>Last year my brother and I got 13.... who knows what today will bring us #FreeSlurpeeDay</t>
  </si>
  <si>
    <t>Folks it's no just July 11, it's 7-11 Day!!!!! #FreeSlurpeeDay @7eleven https://t.co/Rzebb3Jr2I</t>
  </si>
  <si>
    <t>#FreeSlurpeeDay Liberator of the world is in India!
Saint Rampal Ji Maharaj is the Savior.
- Nostradamus prophecy https://t.co/H6JXLwRuKl</t>
  </si>
  <si>
    <t>#FreeSlurpeeDay
Savior of the world is in India !
Savior will take birth in that country in Asian region which has an ocean by its name (Indian Ocean). - Nostradamus shocking Prophecy. https://t.co/BXZtjINbiw</t>
  </si>
  <si>
    <t>WHEEEE - how I feel after slurping on a FREE @Slurpee! Free Slurpee drinks at @7Eleven stores today (7/11) from 11am - 7pm for #7ElevenDay! _xD83D__xDE42_
#Slurplife #sponsored #FreeSlurpeeDay https://t.co/7sHaUvTCHU</t>
  </si>
  <si>
    <t>My favorite holiday is today!! #FreeSlurpeeDay</t>
  </si>
  <si>
    <t>Dog angry Maine Coon...
#ThursdayThoughts #SignsThatYouLiveInThePast
#FreeSlurpeeDay #HTGAWM https://t.co/ELBxO3rwHh</t>
  </si>
  <si>
    <t>#FreeSlurpeeDay y’all better be getting *CHERRY* for Alexei</t>
  </si>
  <si>
    <t>@jimrome All I want is a free Slurpee but every freak in town is here today
#FreeSlurpeeDay https://t.co/sgvtXkIro1</t>
  </si>
  <si>
    <t>Free slurpee day! You know who would enjoy this the most? #FreeSlurpeeDay #7ElevenDay #StrangerThings3 https://t.co/0iZaWj3dg3</t>
  </si>
  <si>
    <t>it's #freeslurpeeday but there's no 7-eleven close to where i live _xD83D__xDE14_ https://t.co/h0lwlcz0Q3</t>
  </si>
  <si>
    <t>Brb getting a cherry slurpee for my boi Alexei #FreeSlurpeeDay https://t.co/yuT6lhNS0E</t>
  </si>
  <si>
    <t>#FreeSlurpeeDay GET YOUR FREE SLURPEE!!! ITS FREE FOR A REASON :D</t>
  </si>
  <si>
    <t>Is it just a coincidence #ICEraids, #FreeSlurpeeDay, and 7-Eleven are all trending at the same time?</t>
  </si>
  <si>
    <t>@jesseblade3434  #FreeSlurpeeDay #ThursdayThoughts #ThursdayMotivation #TeenChoice #711Day https://t.co/gfT72blU6U</t>
  </si>
  <si>
    <t>#TFW you've already eaten your free fruit on #freeslurpeeday. At least this Marianas Fruit Bat (Pteropus mariannus) is...chilling out.
_xD83D__xDCF8_: Yushi Osawa
#bats #batsofinstagram #conservation #batconservation https://t.co/3ir7WNV3F2</t>
  </si>
  <si>
    <t>http://ow.ly/MHO550uXW7n</t>
  </si>
  <si>
    <t>https://twitter.com/DCCheerleaders/status/1149348142745341952</t>
  </si>
  <si>
    <t>https://trib.al/eolPXuH</t>
  </si>
  <si>
    <t>https://twitter.com/JimNicar/status/1149316703492481025</t>
  </si>
  <si>
    <t>https://media.giphy.com/media/xT5LMvbCxtgefZhUxW/source.gif</t>
  </si>
  <si>
    <t>https://www.youtube.com/watch?v=7rCegMJAqhA</t>
  </si>
  <si>
    <t>https://www.instagram.com/p/BzyLczWhem5/?igshid=1vceyekhwz8y5</t>
  </si>
  <si>
    <t>https://twitter.com/Stranger_Things/status/1149319431400644608</t>
  </si>
  <si>
    <t>https://twitter.com/7eleven/status/1148381548498079744</t>
  </si>
  <si>
    <t>http://stripchat.com/LillyStephens</t>
  </si>
  <si>
    <t>https://www.instagram.com/p/BzyMizigmornaHWlYoYnXkRiFoNBgIABmXMCd00/?igshid=laf2hakvalfq</t>
  </si>
  <si>
    <t>http://bit.ly/cSddT5</t>
  </si>
  <si>
    <t>https://twitter.com/7eleven/status/1149294795216609282</t>
  </si>
  <si>
    <t>https://bit.ly/2Jswm4o</t>
  </si>
  <si>
    <t>https://bit.ly/2xHgvZh</t>
  </si>
  <si>
    <t>https://www.instagram.com/p/BzyMbHvhbFy/ http://MarkinOut.com</t>
  </si>
  <si>
    <t>http://bit.ly/2YHSWew</t>
  </si>
  <si>
    <t>https://www.instagram.com/p/BzyMuthAjdcPlM5uuvc3iayn5jm29bnq8y8RFY0/?igshid=fb7g0egwxfxy</t>
  </si>
  <si>
    <t>https://www.wfla.com/dont-miss/get-a-free-slurpee-at-7-eleven-on-7-11/</t>
  </si>
  <si>
    <t>http://visitme.live/Ayleen__</t>
  </si>
  <si>
    <t>https://twitter.com/fox13tyler/status/1149270913306812416</t>
  </si>
  <si>
    <t>https://twitter.com/bartlettpd/status/1149365905161367560</t>
  </si>
  <si>
    <t>https://ift.tt/2YXHIm8</t>
  </si>
  <si>
    <t>http://s.click.aliexpress.com/e/HA3j2rq</t>
  </si>
  <si>
    <t>https://twitter.com/NickABC13/status/1149364972096544770</t>
  </si>
  <si>
    <t>https://discord.me/resurgence http://join.resurgence.live</t>
  </si>
  <si>
    <t>http://smithmag.co/o8wBBi</t>
  </si>
  <si>
    <t>https://www.instagram.com/p/BzyNoMGJ_dP/?igshid=1ialm1yu4kulw</t>
  </si>
  <si>
    <t>https://www.youtube.com/watch?v=yKRWV0yjqJ0</t>
  </si>
  <si>
    <t>https://www.instagram.com/p/BzyNzpZHn9f/?igshid=nauaytrmur6w</t>
  </si>
  <si>
    <t>https://youtu.be/wuvlEJxI9wM</t>
  </si>
  <si>
    <t>https://www.usatoday.com/story/money/2019/07/10/bun-recall-hot-dog-hamburger-rolls-pulled-over-plastic-worries/1696889001/</t>
  </si>
  <si>
    <t>https://twitter.com/FOX13Tyler/status/1149270913306812416</t>
  </si>
  <si>
    <t>https://twitter.com/riveraapril85/status/1149162196682850304</t>
  </si>
  <si>
    <t>https://www.instagram.com/p/BzyOF4lhLg0/?igshid=1fngo6jx631pc</t>
  </si>
  <si>
    <t>https://www.instagram.com/p/BzyOKfVAT20/?igshid=1hsk0yjsd99fq</t>
  </si>
  <si>
    <t>https://open.spotify.com/track/249eZZvOoV1mFb5WF3dBv7?si=DXwN6v5dRcqMhRtQIlnHpw</t>
  </si>
  <si>
    <t>https://chooseveg.com/blog/its-free-slurpee-day-so-here-are-our-favorite/</t>
  </si>
  <si>
    <t>https://www.youtube.com/watch?v=htxLf_M2eTc https://www.youtube.com/watch?v=nlD4Zx2GsyE</t>
  </si>
  <si>
    <t>https://youtu.be/xd8xxl222Ls</t>
  </si>
  <si>
    <t>https://twitter.com/jesuspasos09/status/1149360245313015808</t>
  </si>
  <si>
    <t>ow.ly</t>
  </si>
  <si>
    <t>twitter.com</t>
  </si>
  <si>
    <t>trib.al</t>
  </si>
  <si>
    <t>giphy.com</t>
  </si>
  <si>
    <t>youtube.com</t>
  </si>
  <si>
    <t>instagram.com</t>
  </si>
  <si>
    <t>stripchat.com</t>
  </si>
  <si>
    <t>bit.ly</t>
  </si>
  <si>
    <t>instagram.com markinout.com</t>
  </si>
  <si>
    <t>wfla.com</t>
  </si>
  <si>
    <t>visitme.live</t>
  </si>
  <si>
    <t>ift.tt</t>
  </si>
  <si>
    <t>aliexpress.com</t>
  </si>
  <si>
    <t>discord.me resurgence.live</t>
  </si>
  <si>
    <t>smithmag.co</t>
  </si>
  <si>
    <t>youtu.be</t>
  </si>
  <si>
    <t>usatoday.com</t>
  </si>
  <si>
    <t>spotify.com</t>
  </si>
  <si>
    <t>chooseveg.com</t>
  </si>
  <si>
    <t>youtube.com youtube.com</t>
  </si>
  <si>
    <t>freeslurpeeday</t>
  </si>
  <si>
    <t>freeslurpeeday strangerthings</t>
  </si>
  <si>
    <t>birthday cashapp awssummit2019 thursdaythoughts thursdaymotivation freeslurpeeday cashappfriday happybirthday</t>
  </si>
  <si>
    <t>711slurpee freeslurpeeday</t>
  </si>
  <si>
    <t>marvel freeslurpeeday</t>
  </si>
  <si>
    <t>thursdaythoughts signsthatyouliveinthepast freeslurpeeday thursdaymotivation htgawm</t>
  </si>
  <si>
    <t>freeslurpeeday cancer</t>
  </si>
  <si>
    <t>slurplife 7elevenday freeslurpeeday</t>
  </si>
  <si>
    <t>strawberry slurpee freeslurpeeday justiceforalexei strangerthings3</t>
  </si>
  <si>
    <t>thesimpsons chineseproverb thursdaythoughts freeslurpeeday trumprussia stablegenius trump epstein epsteinsblackbook</t>
  </si>
  <si>
    <t>nationalslurpeeday slurplife robots freeslurpeeday</t>
  </si>
  <si>
    <t>nationalslurpeeday</t>
  </si>
  <si>
    <t>711day freeslurpeeday ohthankheaven</t>
  </si>
  <si>
    <t>freebook freeslurpeeday firstbook bookideas booksforkeeps booksintheirhands booksforall booksbooksbooks read summerreading summerlearningweek</t>
  </si>
  <si>
    <t>freeslurpeeday slurpee freeslurpeeday</t>
  </si>
  <si>
    <t>tfw freeslurpeeday 711day slurplife</t>
  </si>
  <si>
    <t>freeslurpeeday makingmemories productofblacklove</t>
  </si>
  <si>
    <t>freeslurpeeday slurplife designmatters</t>
  </si>
  <si>
    <t>freeslurpeeday wheresgeorge</t>
  </si>
  <si>
    <t>freeslurpeeday pinacolada flavor slurplife 7elevenday</t>
  </si>
  <si>
    <t>vegas</t>
  </si>
  <si>
    <t>711slurpee nationalslurpeeday fresh chips 7eleven salsa slurpee slurpees freeslurpeeday titosburritos titosburritosandwings</t>
  </si>
  <si>
    <t>711slurpee nationalslurpeeday fresh chips</t>
  </si>
  <si>
    <t>thursdaythoughts signsthatyouliveinthepast freeslurpeeday htgawm thursdaymotivation</t>
  </si>
  <si>
    <t>mascot gamingcommunity gaminglife gamergirls logo banner header flyer coverart overlay twitch steam thursdaythoughts thursdaymotivation freeslurpeeday paid</t>
  </si>
  <si>
    <t>freezeyourbrain heathersnyc freeslurpeeday</t>
  </si>
  <si>
    <t>freezeyourbrain heathersnyc</t>
  </si>
  <si>
    <t>7elevenday kosher freeslurpeeday</t>
  </si>
  <si>
    <t>7elevenday</t>
  </si>
  <si>
    <t>freeslurpeeday strangerthings3</t>
  </si>
  <si>
    <t>freeslurpeeday failarmy 7eleven</t>
  </si>
  <si>
    <t>yum 7elevenday freeslurpeeday</t>
  </si>
  <si>
    <t>thursdaythoughts signsthatyouliveinthepast freeslurpeeday benshapiro thursdaymotivation htgawm cheddar news businesscard graphicdesign brandidentit</t>
  </si>
  <si>
    <t>freeslurpeeday 7eleven</t>
  </si>
  <si>
    <t>slurpee freeslurpeeday</t>
  </si>
  <si>
    <t>thursdaythoughts thursdaymorning freeslurpeeday</t>
  </si>
  <si>
    <t>freeslurpeeday freeisntalwaysgood nothanks711 noslurpyforme eatyourcaloriesdontdrinkthem hatersgonnahate byebitch</t>
  </si>
  <si>
    <t>freeslurpeeday alexei strangerthings</t>
  </si>
  <si>
    <t>freeslurpeeday alexeiday</t>
  </si>
  <si>
    <t>freeslurpeeday freeslurpeeday freeslurpeeday freeslurpeeday freeslurpeeday freeslurpeeday</t>
  </si>
  <si>
    <t>freeslurpeeday shoes</t>
  </si>
  <si>
    <t>freeslurpeeday christinelagarde eu</t>
  </si>
  <si>
    <t>slurplife freeslurpeeday</t>
  </si>
  <si>
    <t>freeslurpeeday np</t>
  </si>
  <si>
    <t>freeslurpeeday 7elevenday 711day</t>
  </si>
  <si>
    <t>freeslurpeeday streamers thehive</t>
  </si>
  <si>
    <t>freeslurpeeday 7elevenday</t>
  </si>
  <si>
    <t>freeslurpeeday 7eleven 7elevenday</t>
  </si>
  <si>
    <t>thursdaythoughts thursdaymotivation freeslurpeeday signsthatyouliveinthepast</t>
  </si>
  <si>
    <t>slurpeechallenge freeslurpeeday 711day</t>
  </si>
  <si>
    <t>freeslurpeeday freesquishyday</t>
  </si>
  <si>
    <t>freeslurpeeday originalflavors newjerseymagician comedymagic 35yearsofmagicandfun familyentertainment</t>
  </si>
  <si>
    <t>freeslurpeeday usa thursdaythoughts</t>
  </si>
  <si>
    <t>vegas freeslurpeeday clarkcounty slurplife 7elevenday</t>
  </si>
  <si>
    <t>bitcoin crypto cryptocurrency cash gold thursdaythoughts throwbackthursday thursdaymorning signsthatyouliveinthepast getwellsoonmina getwellsoonbyungchan getwellsoonhyungwon freeslurpeeday frankianaknowsnospace love</t>
  </si>
  <si>
    <t>freeslurpeeday yum</t>
  </si>
  <si>
    <t>thursdaythoughts episode horror</t>
  </si>
  <si>
    <t>ftpmgolfouting freeslurpeeday</t>
  </si>
  <si>
    <t>national7elevenday slurpee freeslurpeeday</t>
  </si>
  <si>
    <t>thursdaythoughts episode horror midsommar annabellecomeshome subscribe podcast podernfamily freeslurpeeday geek beer</t>
  </si>
  <si>
    <t>freeslurpeeday slurplife</t>
  </si>
  <si>
    <t>freeslurpeeday gojoe idrinkwater 80sreference</t>
  </si>
  <si>
    <t>thiccthursday ohlawdtheycomin notoriousbigcats cats internet freeslurpeeday thursdaythoughts thursdaymotivation</t>
  </si>
  <si>
    <t>thiccthursday</t>
  </si>
  <si>
    <t>alexei alexeideservedbetter freeslurpeeday</t>
  </si>
  <si>
    <t>playbook espnuradio sxm84 wheeloffootball thetrifecta wheeloffootball freeslurpeeday allamericanpetphotoday</t>
  </si>
  <si>
    <t>playbook espnuradio sxm84</t>
  </si>
  <si>
    <t>playbook espnuradio sxm84 wheeloffootball thetrifecta wheeloffootball freeslurpeeday allamericanpetphotoday nationalblueberrymuffinday</t>
  </si>
  <si>
    <t>despotsmustfall freeslurpeeday ghanablackstars</t>
  </si>
  <si>
    <t>7elevenday freeslurpeeday</t>
  </si>
  <si>
    <t>freeslurpeeday makingsmallnotsmall</t>
  </si>
  <si>
    <t>711day freeslurpeeday</t>
  </si>
  <si>
    <t>tbt freeslurpeeday</t>
  </si>
  <si>
    <t>7elevenday slurplife sponsored freeslurpeeday</t>
  </si>
  <si>
    <t>thursdaythoughts signsthatyouliveinthepast freeslurpeeday htgawm</t>
  </si>
  <si>
    <t>freeslurpeeday 7elevenday strangerthings3</t>
  </si>
  <si>
    <t>iceraids freeslurpeeday</t>
  </si>
  <si>
    <t>freeslurpeeday thursdaythoughts thursdaymotivation teenchoice 711day</t>
  </si>
  <si>
    <t>tfw freeslurpeeday bats batsofinstagram conservation batconservation</t>
  </si>
  <si>
    <t>https://pbs.twimg.com/tweet_video_thumb/D_NbY_YWkAIu_C1.jpg</t>
  </si>
  <si>
    <t>https://pbs.twimg.com/tweet_video_thumb/D_NRB3aXoAIoTpb.jpg</t>
  </si>
  <si>
    <t>https://pbs.twimg.com/media/D_M373uXYAEh5hu.jpg</t>
  </si>
  <si>
    <t>https://pbs.twimg.com/media/D_MHzYkX4AECsu_.jpg</t>
  </si>
  <si>
    <t>https://pbs.twimg.com/media/D_MOZQVXYAIriby.png</t>
  </si>
  <si>
    <t>https://pbs.twimg.com/media/D_M3E0bWkAAuTfi.jpg</t>
  </si>
  <si>
    <t>https://pbs.twimg.com/tweet_video_thumb/D_NbmqmUcAAVVQr.jpg</t>
  </si>
  <si>
    <t>https://pbs.twimg.com/tweet_video_thumb/D_NblinUcAAaH62.jpg</t>
  </si>
  <si>
    <t>https://pbs.twimg.com/tweet_video_thumb/D_MRqWcVAAUcuJp.jpg</t>
  </si>
  <si>
    <t>https://pbs.twimg.com/media/D_MkseaXoAAPyfV.jpg</t>
  </si>
  <si>
    <t>https://pbs.twimg.com/media/D_MwryjWsAItoWH.jpg</t>
  </si>
  <si>
    <t>https://pbs.twimg.com/media/D_NbrmDX4AI5cLC.jpg</t>
  </si>
  <si>
    <t>https://pbs.twimg.com/media/D_NbianXYAU3kqS.jpg</t>
  </si>
  <si>
    <t>https://pbs.twimg.com/media/D_NXcHJW4AU8bvg.jpg</t>
  </si>
  <si>
    <t>https://pbs.twimg.com/ext_tw_video_thumb/1149363429599326208/pu/img/lt77f2W34VDyLVVV.jpg</t>
  </si>
  <si>
    <t>https://pbs.twimg.com/media/D_NcADdWwAMytaY.jpg</t>
  </si>
  <si>
    <t>https://pbs.twimg.com/media/D_NcDleWwAAh8cg.jpg</t>
  </si>
  <si>
    <t>https://pbs.twimg.com/tweet_video_thumb/D_NcDyoUIAAB5Lr.jpg</t>
  </si>
  <si>
    <t>https://pbs.twimg.com/media/D_MbeUIXkAY2n-I.jpg</t>
  </si>
  <si>
    <t>https://pbs.twimg.com/media/D_NcH-MXoAYN6yn.jpg</t>
  </si>
  <si>
    <t>https://pbs.twimg.com/tweet_video_thumb/D_NXvN9U0AA7KXG.jpg</t>
  </si>
  <si>
    <t>https://pbs.twimg.com/media/D_Mwoo9XUAAj7oz.png</t>
  </si>
  <si>
    <t>https://pbs.twimg.com/media/D_NcRBXWkAA8G8k.jpg</t>
  </si>
  <si>
    <t>https://pbs.twimg.com/tweet_video_thumb/D_NcR0GUYAA-215.jpg</t>
  </si>
  <si>
    <t>https://pbs.twimg.com/tweet_video_thumb/D_NcUcjXoAA_PCt.jpg</t>
  </si>
  <si>
    <t>https://pbs.twimg.com/ext_tw_video_thumb/1149095245981745152/pu/img/bPmxZqV40ZqR79ht.jpg</t>
  </si>
  <si>
    <t>https://pbs.twimg.com/media/D_NcdowWwAAAPOP.jpg</t>
  </si>
  <si>
    <t>https://pbs.twimg.com/media/D_NchPrXYAUkjuD.jpg</t>
  </si>
  <si>
    <t>https://pbs.twimg.com/tweet_video_thumb/D_NcjjaU0AEOEnR.jpg</t>
  </si>
  <si>
    <t>https://pbs.twimg.com/media/D_NckG-W4AAoi90.jpg</t>
  </si>
  <si>
    <t>https://pbs.twimg.com/media/D_NXHNBUIAA4zi9.jpg</t>
  </si>
  <si>
    <t>https://pbs.twimg.com/media/D_NctuRUcAAWJzu.jpg</t>
  </si>
  <si>
    <t>https://pbs.twimg.com/media/D_NcsnvXsAAN2BT.jpg</t>
  </si>
  <si>
    <t>https://pbs.twimg.com/media/D_NZ340X4AAMx4P.jpg</t>
  </si>
  <si>
    <t>https://pbs.twimg.com/tweet_video_thumb/D_Nc5RNVUAIVbo-.jpg</t>
  </si>
  <si>
    <t>https://pbs.twimg.com/media/D_NZYUaUcAAdZYu.jpg</t>
  </si>
  <si>
    <t>https://pbs.twimg.com/tweet_video_thumb/D_Nc8lAX4AAgsH8.jpg</t>
  </si>
  <si>
    <t>https://pbs.twimg.com/media/D_Nc3wKXkAs_zU1.jpg</t>
  </si>
  <si>
    <t>https://pbs.twimg.com/tweet_video_thumb/D_NcdwLXUAA3y5I.jpg</t>
  </si>
  <si>
    <t>https://pbs.twimg.com/media/D_NdAY_W4AA4aGr.jpg</t>
  </si>
  <si>
    <t>https://pbs.twimg.com/media/D_NdDh3WwAAhTIa.jpg</t>
  </si>
  <si>
    <t>https://pbs.twimg.com/media/D_KqqITXYAEdPoH.png</t>
  </si>
  <si>
    <t>https://pbs.twimg.com/media/D_NdJsSXsAAmnQZ.jpg</t>
  </si>
  <si>
    <t>https://pbs.twimg.com/tweet_video_thumb/D_MoIdXXUAAnmNR.jpg</t>
  </si>
  <si>
    <t>https://pbs.twimg.com/media/D_NdWWlXYAIxlfw.jpg</t>
  </si>
  <si>
    <t>https://pbs.twimg.com/media/D_M2oNsXYAAqkbr.jpg</t>
  </si>
  <si>
    <t>https://pbs.twimg.com/ext_tw_video_thumb/1149362999775203328/pu/img/79ml8MP-peaM1zlV.jpg</t>
  </si>
  <si>
    <t>https://pbs.twimg.com/tweet_video_thumb/D_Ndd2BUwAARatl.jpg</t>
  </si>
  <si>
    <t>https://pbs.twimg.com/media/D_NclF3U8AIBzRR.jpg</t>
  </si>
  <si>
    <t>https://pbs.twimg.com/media/D_NdixCXsAY5gy0.jpg</t>
  </si>
  <si>
    <t>https://pbs.twimg.com/media/D_Ndi8VX4AAFi_m.jpg</t>
  </si>
  <si>
    <t>https://pbs.twimg.com/media/D_Nc8LmX4AAPhhi.jpg</t>
  </si>
  <si>
    <t>https://pbs.twimg.com/media/D_NdoEOXUAc0mIK.png</t>
  </si>
  <si>
    <t>https://pbs.twimg.com/media/D_NdkqtWsAUyMUF.png</t>
  </si>
  <si>
    <t>https://pbs.twimg.com/media/D_NMPhhXkAYcjRA.jpg</t>
  </si>
  <si>
    <t>https://pbs.twimg.com/tweet_video_thumb/D_MbsqSU8AE3dNS.jpg</t>
  </si>
  <si>
    <t>https://pbs.twimg.com/media/D_NeCF6WkAABVGn.jpg</t>
  </si>
  <si>
    <t>https://pbs.twimg.com/media/D_M6A5NUIAAyhV1.jpg</t>
  </si>
  <si>
    <t>https://pbs.twimg.com/media/D_M76txU8AE_JUR.jpg</t>
  </si>
  <si>
    <t>https://pbs.twimg.com/media/D_NeBDJXoAAGJy0.jpg</t>
  </si>
  <si>
    <t>https://pbs.twimg.com/tweet_video_thumb/D_NeFXwX4AAP7qJ.jpg</t>
  </si>
  <si>
    <t>https://pbs.twimg.com/media/D_NdwbwW4AIStBA.jpg</t>
  </si>
  <si>
    <t>https://pbs.twimg.com/media/D_MaznpXYAA2q2M.jpg</t>
  </si>
  <si>
    <t>https://pbs.twimg.com/tweet_video_thumb/D_NXre5XYAYK8S4.jpg</t>
  </si>
  <si>
    <t>https://pbs.twimg.com/media/D_NLldAWkAAyKdH.jpg</t>
  </si>
  <si>
    <t>https://pbs.twimg.com/tweet_video_thumb/D_M-SY4XkAIiQ7i.jpg</t>
  </si>
  <si>
    <t>https://pbs.twimg.com/media/D_NeTlwXoAE7WaR.jpg</t>
  </si>
  <si>
    <t>https://pbs.twimg.com/ext_tw_video_thumb/1149288787123625984/pu/img/N5k233mI6qWWtd10.jpg</t>
  </si>
  <si>
    <t>https://pbs.twimg.com/ext_tw_video_thumb/1149366070722981888/pu/img/Ic-dG_usFCDMuJ4h.jpg</t>
  </si>
  <si>
    <t>https://pbs.twimg.com/media/D_NeXv-WkAALmxC.jpg</t>
  </si>
  <si>
    <t>https://pbs.twimg.com/ext_tw_video_thumb/1149366113337323521/pu/img/5DFAeQv6yjCNsin5.jpg</t>
  </si>
  <si>
    <t>https://pbs.twimg.com/media/D_Nelc6W4AA6xPb.png</t>
  </si>
  <si>
    <t>https://pbs.twimg.com/media/D_NeqMoW4AEAvVk.jpg</t>
  </si>
  <si>
    <t>https://pbs.twimg.com/media/D_NerZMU0AAXIec.png</t>
  </si>
  <si>
    <t>https://pbs.twimg.com/media/D_NetEtXkAAzfSU.jpg</t>
  </si>
  <si>
    <t>https://pbs.twimg.com/tweet_video_thumb/D_NevgSXoAI4vjt.jpg</t>
  </si>
  <si>
    <t>https://pbs.twimg.com/tweet_video_thumb/D_MeZo9XsAYyQoW.jpg</t>
  </si>
  <si>
    <t>https://pbs.twimg.com/media/D_Nek0PU4AAzzCh.jpg</t>
  </si>
  <si>
    <t>https://pbs.twimg.com/media/D_Ne3y3W4AITtnz.jpg</t>
  </si>
  <si>
    <t>https://pbs.twimg.com/tweet_video_thumb/D_MXyB0XoAEEcIR.jpg</t>
  </si>
  <si>
    <t>https://pbs.twimg.com/media/D_NfEexU8AE7gVz.png</t>
  </si>
  <si>
    <t>https://pbs.twimg.com/tweet_video_thumb/D_NfLikXkAEvEaT.jpg</t>
  </si>
  <si>
    <t>https://pbs.twimg.com/media/D_NfMRKUwAAWg_G.png</t>
  </si>
  <si>
    <t>https://pbs.twimg.com/ext_tw_video_thumb/1149322247234101249/pu/img/h432pZ0x-MCMARMV.jpg</t>
  </si>
  <si>
    <t>https://pbs.twimg.com/ext_tw_video_thumb/1146719300956372993/pu/img/LFlw7zrIR29Q5byJ.jpg</t>
  </si>
  <si>
    <t>https://pbs.twimg.com/media/D_NfOhqXoAA69ey.png</t>
  </si>
  <si>
    <t>https://pbs.twimg.com/ext_tw_video_thumb/1149367185946632192/pu/img/MaMN3WhfVPqokTTJ.jpg</t>
  </si>
  <si>
    <t>https://pbs.twimg.com/media/D_NfbJBW4AIPXvJ.jpg</t>
  </si>
  <si>
    <t>https://pbs.twimg.com/tweet_video_thumb/D_Nel9zXUAAki8X.jpg</t>
  </si>
  <si>
    <t>https://pbs.twimg.com/ext_tw_video_thumb/1149367135992332288/pu/img/OkYXgcsig_eBIRBT.jpg</t>
  </si>
  <si>
    <t>https://pbs.twimg.com/media/D_NgB1sWkAAqxod.jpg</t>
  </si>
  <si>
    <t>https://pbs.twimg.com/media/D_NJt02XYAAqUvH.jpg</t>
  </si>
  <si>
    <t>https://pbs.twimg.com/media/D_MwbuoXUAEHC20.jpg</t>
  </si>
  <si>
    <t>https://pbs.twimg.com/media/D_NfYtdWsAAuSOj.png</t>
  </si>
  <si>
    <t>https://pbs.twimg.com/tweet_video_thumb/D_NgLYjUcAAk6Ym.jpg</t>
  </si>
  <si>
    <t>https://pbs.twimg.com/tweet_video_thumb/D_NH0rzUwAMqwq8.jpg</t>
  </si>
  <si>
    <t>https://pbs.twimg.com/tweet_video_thumb/D_NODRbUIAAoQBS.jpg</t>
  </si>
  <si>
    <t>https://pbs.twimg.com/media/D_NgXxRU0AAh_R2.jpg</t>
  </si>
  <si>
    <t>https://pbs.twimg.com/media/D_Ngd8_XsAABlCR.jpg</t>
  </si>
  <si>
    <t>https://pbs.twimg.com/media/D_NgjpRXkAErDWT.jpg</t>
  </si>
  <si>
    <t>https://pbs.twimg.com/media/D_Ngl51WwAAsQOx.jpg</t>
  </si>
  <si>
    <t>https://pbs.twimg.com/media/D_NgCOhXYAAe9ij.jpg</t>
  </si>
  <si>
    <t>https://pbs.twimg.com/media/D_NgnKzXYAEiNy8.jpg</t>
  </si>
  <si>
    <t>https://pbs.twimg.com/media/D_NewWzXkAAqG5_.jpg</t>
  </si>
  <si>
    <t>https://pbs.twimg.com/media/D_MsKgmUEAAfXUp.jpg</t>
  </si>
  <si>
    <t>https://pbs.twimg.com/media/D_NgsEnU4AAPdZ2.jpg</t>
  </si>
  <si>
    <t>https://pbs.twimg.com/media/D_NguzCWkAAOfuc.jpg</t>
  </si>
  <si>
    <t>https://pbs.twimg.com/tweet_video_thumb/D_NguSWW4AETJV8.jpg</t>
  </si>
  <si>
    <t>https://pbs.twimg.com/tweet_video_thumb/D_NXRKUXsAIzcwF.jpg</t>
  </si>
  <si>
    <t>https://pbs.twimg.com/tweet_video_thumb/D_Ng4oRU4AA9AXk.jpg</t>
  </si>
  <si>
    <t>https://pbs.twimg.com/tweet_video_thumb/D_Ngiv8XYAAglNd.jpg</t>
  </si>
  <si>
    <t>https://pbs.twimg.com/media/D_NfZyQXYAArF5K.jpg</t>
  </si>
  <si>
    <t>https://pbs.twimg.com/tweet_video_thumb/D_Ng_fEUIAAj5Kv.jpg</t>
  </si>
  <si>
    <t>https://pbs.twimg.com/tweet_video_thumb/D_NhBc8XoAI0Dtx.jpg</t>
  </si>
  <si>
    <t>https://pbs.twimg.com/media/D_MmYTjU4AgRN2_.jpg</t>
  </si>
  <si>
    <t>https://pbs.twimg.com/media/D_NVHE5XUAAW-tD.jpg</t>
  </si>
  <si>
    <t>https://pbs.twimg.com/media/D_Ng9KoU0AAvprr.jpg</t>
  </si>
  <si>
    <t>https://pbs.twimg.com/media/D_NhHsOXsAEw-Qv.jpg</t>
  </si>
  <si>
    <t>https://pbs.twimg.com/tweet_video_thumb/D_Nf5LGUIAA7Bvb.jpg</t>
  </si>
  <si>
    <t>https://pbs.twimg.com/media/D_Ng2hHUIAEdeJ_.jpg</t>
  </si>
  <si>
    <t>https://pbs.twimg.com/media/D_NhFTaVAAE5M9C.jpg</t>
  </si>
  <si>
    <t>https://pbs.twimg.com/media/D_NhGIOX4AEsBIV.jpg</t>
  </si>
  <si>
    <t>https://pbs.twimg.com/ext_tw_video_thumb/1149368515444367360/pu/img/U_ieSo74-VoF7lTM.jpg</t>
  </si>
  <si>
    <t>https://pbs.twimg.com/media/D_M8MwBU4AATvQE.jpg</t>
  </si>
  <si>
    <t>https://pbs.twimg.com/tweet_video_thumb/D_NhPcSXYAEDrwc.jpg</t>
  </si>
  <si>
    <t>https://pbs.twimg.com/media/D_NEtn9U4AEDlgc.jpg</t>
  </si>
  <si>
    <t>https://pbs.twimg.com/media/D_M1FwpXYAAN8Iz.png</t>
  </si>
  <si>
    <t>https://pbs.twimg.com/media/D_NhSKpX4AUXrj3.jpg</t>
  </si>
  <si>
    <t>http://pbs.twimg.com/profile_images/1112870837093322756/0Q_XSAQk_normal.png</t>
  </si>
  <si>
    <t>http://pbs.twimg.com/profile_images/458651525217136640/Kpvi7Lna_normal.jpeg</t>
  </si>
  <si>
    <t>http://pbs.twimg.com/profile_images/1148672390160949250/pQB_CwRj_normal.jpg</t>
  </si>
  <si>
    <t>http://pbs.twimg.com/profile_images/975972504823939072/FWDpLYjX_normal.jpg</t>
  </si>
  <si>
    <t>http://pbs.twimg.com/profile_images/1144137914181230597/7blfIVEs_normal.jpg</t>
  </si>
  <si>
    <t>http://pbs.twimg.com/profile_images/1115293766552825857/McKqD5fk_normal.jpg</t>
  </si>
  <si>
    <t>http://pbs.twimg.com/profile_images/1146915987762999296/-mZC-hx1_normal.jpg</t>
  </si>
  <si>
    <t>http://pbs.twimg.com/profile_images/1130102012018868226/nquWxJYD_normal.jpg</t>
  </si>
  <si>
    <t>http://pbs.twimg.com/profile_images/1141805137360371712/y5IIiGh5_normal.jpg</t>
  </si>
  <si>
    <t>http://pbs.twimg.com/profile_images/1136350846868869120/sZ-Ivdpp_normal.jpg</t>
  </si>
  <si>
    <t>http://pbs.twimg.com/profile_images/1142236586689667077/nmO-w9xV_normal.jpg</t>
  </si>
  <si>
    <t>http://pbs.twimg.com/profile_images/1148036018068545536/w-MRFQUF_normal.jpg</t>
  </si>
  <si>
    <t>http://pbs.twimg.com/profile_images/1142070689681162240/hLO024ni_normal.jpg</t>
  </si>
  <si>
    <t>http://pbs.twimg.com/profile_images/1121466629798363139/L3bW_Gta_normal.jpg</t>
  </si>
  <si>
    <t>http://pbs.twimg.com/profile_images/1148446487162032128/UtPvuy2N_normal.jpg</t>
  </si>
  <si>
    <t>http://pbs.twimg.com/profile_images/1141166786643136514/Y5U795HI_normal.jpg</t>
  </si>
  <si>
    <t>http://pbs.twimg.com/profile_images/983929938104512512/zXAVl3aZ_normal.jpg</t>
  </si>
  <si>
    <t>http://pbs.twimg.com/profile_images/1148289382476132353/8FgRhrhy_normal.jpg</t>
  </si>
  <si>
    <t>http://pbs.twimg.com/profile_images/1012550125757976576/Jzgh-_-Z_normal.jpg</t>
  </si>
  <si>
    <t>http://pbs.twimg.com/profile_images/1118700864657604608/j4jgT2Sc_normal.png</t>
  </si>
  <si>
    <t>http://pbs.twimg.com/profile_images/654707627742486528/bj4LwMAS_normal.jpg</t>
  </si>
  <si>
    <t>http://pbs.twimg.com/profile_images/1149365381729050626/2ulYyra0_normal.jpg</t>
  </si>
  <si>
    <t>http://pbs.twimg.com/profile_images/1148375695824998406/ShathgoO_normal.jpg</t>
  </si>
  <si>
    <t>http://pbs.twimg.com/profile_images/821373778764713986/3M83fLqZ_normal.jpg</t>
  </si>
  <si>
    <t>http://pbs.twimg.com/profile_images/441605100440547328/vJhIbf6j_normal.png</t>
  </si>
  <si>
    <t>http://pbs.twimg.com/profile_images/1148713235899662336/sEGtIRMq_normal.jpg</t>
  </si>
  <si>
    <t>http://pbs.twimg.com/profile_images/1141836723766333442/oDZ060-p_normal.jpg</t>
  </si>
  <si>
    <t>http://pbs.twimg.com/profile_images/842260816179077121/OQa4NFk__normal.jpg</t>
  </si>
  <si>
    <t>http://pbs.twimg.com/profile_images/1143052082078834689/Nn523MUS_normal.jpg</t>
  </si>
  <si>
    <t>http://pbs.twimg.com/profile_images/1148407492382220290/D5xocCYv_normal.jpg</t>
  </si>
  <si>
    <t>http://pbs.twimg.com/profile_images/1050208196541997056/J7C7ysvm_normal.jpg</t>
  </si>
  <si>
    <t>http://pbs.twimg.com/profile_images/1019006879396220928/PXQVuaFD_normal.jpg</t>
  </si>
  <si>
    <t>http://pbs.twimg.com/profile_images/1123047346139484161/qfcKhQkm_normal.jpg</t>
  </si>
  <si>
    <t>http://pbs.twimg.com/profile_images/1138865985841246214/hB7nCPtO_normal.jpg</t>
  </si>
  <si>
    <t>http://pbs.twimg.com/profile_images/1143696881354182657/MggWO121_normal.jpg</t>
  </si>
  <si>
    <t>http://pbs.twimg.com/profile_images/1145842718964191232/ViLh-6_6_normal.jpg</t>
  </si>
  <si>
    <t>http://pbs.twimg.com/profile_images/1101353055591768064/hUfEv6hF_normal.jpg</t>
  </si>
  <si>
    <t>http://pbs.twimg.com/profile_images/1142470437793931264/oEwhOsbP_normal.jpg</t>
  </si>
  <si>
    <t>http://pbs.twimg.com/profile_images/1149170064639217664/E5RFyP1a_normal.jpg</t>
  </si>
  <si>
    <t>http://pbs.twimg.com/profile_images/1146072897464745986/6quO4-YI_normal.jpg</t>
  </si>
  <si>
    <t>http://pbs.twimg.com/profile_images/1029155333292417025/8hgDCMcQ_normal.jpg</t>
  </si>
  <si>
    <t>http://pbs.twimg.com/profile_images/1147856559755735041/32NxZcK__normal.jpg</t>
  </si>
  <si>
    <t>http://pbs.twimg.com/profile_images/1130952738802720768/ykNc9QRi_normal.jpg</t>
  </si>
  <si>
    <t>http://pbs.twimg.com/profile_images/1049097850674696199/HAlvOEUM_normal.jpg</t>
  </si>
  <si>
    <t>http://pbs.twimg.com/profile_images/919801773711331328/U00yXEg9_normal.jpg</t>
  </si>
  <si>
    <t>http://pbs.twimg.com/profile_images/1145549568819572737/baGW0YzL_normal.jpg</t>
  </si>
  <si>
    <t>http://pbs.twimg.com/profile_images/885671836318662656/B_EY6fds_normal.jpg</t>
  </si>
  <si>
    <t>http://pbs.twimg.com/profile_images/1148459353441071105/vZAWI12f_normal.jpg</t>
  </si>
  <si>
    <t>http://pbs.twimg.com/profile_images/1144667321258168321/k-8xbVGl_normal.jpg</t>
  </si>
  <si>
    <t>http://pbs.twimg.com/profile_images/1127772116777086977/l2q4QiWX_normal.jpg</t>
  </si>
  <si>
    <t>http://pbs.twimg.com/profile_images/1113234776788537344/fUqQH4zW_normal.jpg</t>
  </si>
  <si>
    <t>http://pbs.twimg.com/profile_images/1145008509756616705/Pp5GEoPh_normal.jpg</t>
  </si>
  <si>
    <t>http://pbs.twimg.com/profile_images/1144365611390296065/QTK_6NzY_normal.jpg</t>
  </si>
  <si>
    <t>http://pbs.twimg.com/profile_images/943562262526156802/SdqlPch-_normal.jpg</t>
  </si>
  <si>
    <t>http://pbs.twimg.com/profile_images/1029926036471996417/mC4W2XBx_normal.jpg</t>
  </si>
  <si>
    <t>http://pbs.twimg.com/profile_images/1112884150707511296/-tGiBHyp_normal.png</t>
  </si>
  <si>
    <t>http://pbs.twimg.com/profile_images/1141549415599157249/dcVvyW6n_normal.jpg</t>
  </si>
  <si>
    <t>http://pbs.twimg.com/profile_images/1148600580190941184/ZQK-Ypq5_normal.jpg</t>
  </si>
  <si>
    <t>http://pbs.twimg.com/profile_images/1145823752397250563/lesXU0ba_normal.jpg</t>
  </si>
  <si>
    <t>http://pbs.twimg.com/profile_images/1680216349/image_normal.jpg</t>
  </si>
  <si>
    <t>http://pbs.twimg.com/profile_images/1101936301987762178/kAB1xX1Q_normal.jpg</t>
  </si>
  <si>
    <t>http://pbs.twimg.com/profile_images/1132104585504382982/QC_K3Zf8_normal.jpg</t>
  </si>
  <si>
    <t>http://pbs.twimg.com/profile_images/539917513031569410/V58Ev6FD_normal.jpeg</t>
  </si>
  <si>
    <t>http://pbs.twimg.com/profile_images/801109255923240960/b9lUwUcA_normal.jpg</t>
  </si>
  <si>
    <t>http://pbs.twimg.com/profile_images/984573891451523073/vFEOzzqu_normal.jpg</t>
  </si>
  <si>
    <t>http://pbs.twimg.com/profile_images/990299943213514752/PuQiT56a_normal.jpg</t>
  </si>
  <si>
    <t>http://pbs.twimg.com/profile_images/473613539614011392/W-eF4dTz_normal.png</t>
  </si>
  <si>
    <t>http://pbs.twimg.com/profile_images/1148610548294197250/BivQ5WuI_normal.jpg</t>
  </si>
  <si>
    <t>http://pbs.twimg.com/profile_images/1097358088523431936/Z5PleHxA_normal.jpg</t>
  </si>
  <si>
    <t>http://pbs.twimg.com/profile_images/1133391179276529664/u_VoJy5S_normal.jpg</t>
  </si>
  <si>
    <t>http://pbs.twimg.com/profile_images/1141014587002806272/sMJrTZ51_normal.jpg</t>
  </si>
  <si>
    <t>http://pbs.twimg.com/profile_images/2521333323/8uduf0j60xbkmd9mrk45_normal.png</t>
  </si>
  <si>
    <t>http://pbs.twimg.com/profile_images/1133851987089416192/9ieWf6Ko_normal.png</t>
  </si>
  <si>
    <t>http://pbs.twimg.com/profile_images/1146846058934341632/KmwZNRY2_normal.jpg</t>
  </si>
  <si>
    <t>http://pbs.twimg.com/profile_images/1118693241484800000/wsMz7oaJ_normal.jpg</t>
  </si>
  <si>
    <t>http://pbs.twimg.com/profile_images/1055507229175091200/Nzp443Oa_normal.png</t>
  </si>
  <si>
    <t>http://pbs.twimg.com/profile_images/1133530608846757888/YZc9t_gs_normal.jpg</t>
  </si>
  <si>
    <t>http://abs.twimg.com/sticky/default_profile_images/default_profile_normal.png</t>
  </si>
  <si>
    <t>http://pbs.twimg.com/profile_images/1147230200318398464/DL6qkWcz_normal.png</t>
  </si>
  <si>
    <t>http://pbs.twimg.com/profile_images/985223834243493888/Hjb8ei6L_normal.jpg</t>
  </si>
  <si>
    <t>http://pbs.twimg.com/profile_images/714862338109792256/tkvsG7bY_normal.jpg</t>
  </si>
  <si>
    <t>http://pbs.twimg.com/profile_images/1121563428554981377/yhYlYUUk_normal.jpg</t>
  </si>
  <si>
    <t>http://pbs.twimg.com/profile_images/1145944912724201472/TKC93FPX_normal.png</t>
  </si>
  <si>
    <t>http://pbs.twimg.com/profile_images/1136702040271441922/Lcs0oEUe_normal.jpg</t>
  </si>
  <si>
    <t>http://pbs.twimg.com/profile_images/948360041844785153/jtSmAnvV_normal.jpg</t>
  </si>
  <si>
    <t>http://pbs.twimg.com/profile_images/1148132188333862912/0OfQmA_Z_normal.jpg</t>
  </si>
  <si>
    <t>http://pbs.twimg.com/profile_images/1145821820463001602/FX-uHLgp_normal.jpg</t>
  </si>
  <si>
    <t>http://pbs.twimg.com/profile_images/1112157834408538114/XPWCELBt_normal.jpg</t>
  </si>
  <si>
    <t>http://pbs.twimg.com/profile_images/838454131710955522/moTohSim_normal.jpg</t>
  </si>
  <si>
    <t>http://pbs.twimg.com/profile_images/1148294059703906304/frZJkViz_normal.jpg</t>
  </si>
  <si>
    <t>http://pbs.twimg.com/profile_images/786794164105060352/F0PsK94f_normal.jpg</t>
  </si>
  <si>
    <t>http://pbs.twimg.com/profile_images/1130342609396916227/526Gesus_normal.jpg</t>
  </si>
  <si>
    <t>http://pbs.twimg.com/profile_images/1116795675235233793/tdJF-DSi_normal.jpg</t>
  </si>
  <si>
    <t>http://pbs.twimg.com/profile_images/1142996837470654464/IE-hJcmG_normal.jpg</t>
  </si>
  <si>
    <t>http://pbs.twimg.com/profile_images/1140320146625454081/NO4VmIF8_normal.jpg</t>
  </si>
  <si>
    <t>http://pbs.twimg.com/profile_images/1149306719283175424/QxpNciWo_normal.jpg</t>
  </si>
  <si>
    <t>http://pbs.twimg.com/profile_images/1144424792881336322/E9dn4NXY_normal.jpg</t>
  </si>
  <si>
    <t>http://pbs.twimg.com/profile_images/1131592787948900354/LTrKwN8b_normal.jpg</t>
  </si>
  <si>
    <t>http://pbs.twimg.com/profile_images/1117574048576413696/2Kfpb4Y7_normal.png</t>
  </si>
  <si>
    <t>http://pbs.twimg.com/profile_images/1146523275872395264/Nu1tGeST_normal.jpg</t>
  </si>
  <si>
    <t>http://pbs.twimg.com/profile_images/1144113045792182272/ytwmOKII_normal.jpg</t>
  </si>
  <si>
    <t>http://pbs.twimg.com/profile_images/1147243515501588480/tQh52NNx_normal.jpg</t>
  </si>
  <si>
    <t>http://pbs.twimg.com/profile_images/969853038717530113/1ofBi2ZC_normal.jpg</t>
  </si>
  <si>
    <t>http://pbs.twimg.com/profile_images/801266591879073792/8dZ42u-s_normal.jpg</t>
  </si>
  <si>
    <t>http://pbs.twimg.com/profile_images/932543626202066944/9YjuOJQH_normal.jpg</t>
  </si>
  <si>
    <t>http://pbs.twimg.com/profile_images/1148599207441457152/Wyq_E91f_normal.jpg</t>
  </si>
  <si>
    <t>http://pbs.twimg.com/profile_images/1143313772876050433/4LeuMDla_normal.jpg</t>
  </si>
  <si>
    <t>http://pbs.twimg.com/profile_images/1094594784134615040/-cUzaIdC_normal.jpg</t>
  </si>
  <si>
    <t>http://pbs.twimg.com/profile_images/1102489677871775744/Uy-4c1Sg_normal.jpg</t>
  </si>
  <si>
    <t>http://pbs.twimg.com/profile_images/1147372642233487360/-8sAxZSv_normal.jpg</t>
  </si>
  <si>
    <t>http://pbs.twimg.com/profile_images/1112565226640232448/_PcLQYxe_normal.png</t>
  </si>
  <si>
    <t>http://pbs.twimg.com/profile_images/1140411230835789824/wO25uhLa_normal.jpg</t>
  </si>
  <si>
    <t>http://pbs.twimg.com/profile_images/1093861223399972864/ZVHmN9WB_normal.jpg</t>
  </si>
  <si>
    <t>http://pbs.twimg.com/profile_images/553255735136501760/QPCHVEMN_normal.jpeg</t>
  </si>
  <si>
    <t>http://pbs.twimg.com/profile_images/407918779/PATCH_normal.bmp</t>
  </si>
  <si>
    <t>http://pbs.twimg.com/profile_images/1148993619333963778/8Euh05xi_normal.jpg</t>
  </si>
  <si>
    <t>http://pbs.twimg.com/profile_images/1148680607347728386/lcdrD3rn_normal.jpg</t>
  </si>
  <si>
    <t>http://pbs.twimg.com/profile_images/1139053304049049600/hUEhLRro_normal.jpg</t>
  </si>
  <si>
    <t>http://pbs.twimg.com/profile_images/1108818957325266945/L57ZSkoW_normal.jpg</t>
  </si>
  <si>
    <t>http://pbs.twimg.com/profile_images/971905606943637504/d7X0zKRy_normal.jpg</t>
  </si>
  <si>
    <t>http://pbs.twimg.com/profile_images/815963269466886144/xQ_x8HJB_normal.jpg</t>
  </si>
  <si>
    <t>http://pbs.twimg.com/profile_images/1148113226732670976/9LGj8Shj_normal.png</t>
  </si>
  <si>
    <t>http://pbs.twimg.com/profile_images/378800000090637521/1aa74388ff5fb7160f0630113a3e1880_normal.jpeg</t>
  </si>
  <si>
    <t>http://pbs.twimg.com/profile_images/1066150217278521344/dy1sXPfV_normal.jpg</t>
  </si>
  <si>
    <t>http://pbs.twimg.com/profile_images/1136003189646381057/RBmULBXX_normal.jpg</t>
  </si>
  <si>
    <t>http://pbs.twimg.com/profile_images/1142152354482966528/Vs2FYBb3_normal.jpg</t>
  </si>
  <si>
    <t>http://pbs.twimg.com/profile_images/1015305998599426048/ehw0ThD-_normal.jpg</t>
  </si>
  <si>
    <t>http://pbs.twimg.com/profile_images/1105669457169604609/irixT3w9_normal.jpg</t>
  </si>
  <si>
    <t>http://pbs.twimg.com/profile_images/1149367280897286144/Z9jy78QV_normal.png</t>
  </si>
  <si>
    <t>http://pbs.twimg.com/profile_images/1107614342361563137/_ikWA8cP_normal.jpg</t>
  </si>
  <si>
    <t>http://pbs.twimg.com/profile_images/1126887797313327104/BbLPnq97_normal.jpg</t>
  </si>
  <si>
    <t>http://pbs.twimg.com/profile_images/1132991811293786112/IHvrNCk5_normal.jpg</t>
  </si>
  <si>
    <t>http://pbs.twimg.com/profile_images/1096264849586192384/gDnuTafV_normal.jpg</t>
  </si>
  <si>
    <t>http://pbs.twimg.com/profile_images/1146251014598725632/hNW58Bqm_normal.jpg</t>
  </si>
  <si>
    <t>http://pbs.twimg.com/profile_images/785550362723880960/uTU_nReS_normal.jpg</t>
  </si>
  <si>
    <t>http://pbs.twimg.com/profile_images/1098318542225719297/yBAY8oW2_normal.jpg</t>
  </si>
  <si>
    <t>http://pbs.twimg.com/profile_images/2705634889/853afb574ac4a7c500bd297b9a3c7fcd_normal.jpeg</t>
  </si>
  <si>
    <t>http://pbs.twimg.com/profile_images/1149346285473927169/2-F4ES_v_normal.jpg</t>
  </si>
  <si>
    <t>http://pbs.twimg.com/profile_images/1302889719/Bevo_normal.jpg</t>
  </si>
  <si>
    <t>http://pbs.twimg.com/profile_images/1149181996955910144/N6V3Kc-r_normal.jpg</t>
  </si>
  <si>
    <t>http://pbs.twimg.com/profile_images/882000827233128448/phK0aVmh_normal.jpg</t>
  </si>
  <si>
    <t>http://pbs.twimg.com/profile_images/1025691110218326016/Z9LWqGf9_normal.jpg</t>
  </si>
  <si>
    <t>http://pbs.twimg.com/profile_images/1145054164021473280/OsfH-QP4_normal.jpg</t>
  </si>
  <si>
    <t>http://pbs.twimg.com/profile_images/1148683592416894976/tvU__pky_normal.png</t>
  </si>
  <si>
    <t>http://pbs.twimg.com/profile_images/2677315307/207d6d6e13e8c4b3da5f609397433a09_normal.png</t>
  </si>
  <si>
    <t>http://pbs.twimg.com/profile_images/378800000577467760/91d8a524df492a7f8bdb0fe8b730a0d1_normal.jpeg</t>
  </si>
  <si>
    <t>http://pbs.twimg.com/profile_images/742468828962000896/4GLIjjM0_normal.jpg</t>
  </si>
  <si>
    <t>http://pbs.twimg.com/profile_images/1129899824436961280/72XS6Qqj_normal.jpg</t>
  </si>
  <si>
    <t>http://pbs.twimg.com/profile_images/1137178527625818113/Koorwb1d_normal.jpg</t>
  </si>
  <si>
    <t>http://pbs.twimg.com/profile_images/1146491721393549314/rSBWMPVB_normal.jpg</t>
  </si>
  <si>
    <t>http://pbs.twimg.com/profile_images/1134181803999268864/4EQ3pfnV_normal.jpg</t>
  </si>
  <si>
    <t>http://pbs.twimg.com/profile_images/738219064955396097/qmH2_3A9_normal.jpg</t>
  </si>
  <si>
    <t>http://pbs.twimg.com/profile_images/1095708425596661760/o9fZQItu_normal.png</t>
  </si>
  <si>
    <t>http://pbs.twimg.com/profile_images/713472675968995328/RHQylI5k_normal.jpg</t>
  </si>
  <si>
    <t>http://pbs.twimg.com/profile_images/985575390033956864/5x9vkv1q_normal.jpg</t>
  </si>
  <si>
    <t>http://pbs.twimg.com/profile_images/2937683886/95d727d9525c10b1c6035498bae7d97c_normal.jpeg</t>
  </si>
  <si>
    <t>http://pbs.twimg.com/profile_images/1143756497584873472/wWkxHAOb_normal.jpg</t>
  </si>
  <si>
    <t>http://pbs.twimg.com/profile_images/1143554733904420864/ET80lN_E_normal.jpg</t>
  </si>
  <si>
    <t>http://pbs.twimg.com/profile_images/1148988937748275200/G4YKbXBF_normal.jpg</t>
  </si>
  <si>
    <t>http://pbs.twimg.com/profile_images/1148439110023036930/wsumXqVh_normal.jpg</t>
  </si>
  <si>
    <t>http://pbs.twimg.com/profile_images/1127975329560133633/tl7IrgvC_normal.jpg</t>
  </si>
  <si>
    <t>http://pbs.twimg.com/profile_images/1100295189065859073/JkufxLSG_normal.jpg</t>
  </si>
  <si>
    <t>http://pbs.twimg.com/profile_images/1119636242075979778/MZ0A5hwj_normal.jpg</t>
  </si>
  <si>
    <t>http://pbs.twimg.com/profile_images/1134452436846993408/ac_Xgli9_normal.jpg</t>
  </si>
  <si>
    <t>http://pbs.twimg.com/profile_images/663962480767401988/XBGM2zXA_normal.png</t>
  </si>
  <si>
    <t>http://pbs.twimg.com/profile_images/1076999680830177280/d9U0Tqy7_normal.jpg</t>
  </si>
  <si>
    <t>http://pbs.twimg.com/profile_images/1123962639267311620/9OSSC12k_normal.jpg</t>
  </si>
  <si>
    <t>http://pbs.twimg.com/profile_images/1149195482272583680/wGFFfNaH_normal.jpg</t>
  </si>
  <si>
    <t>http://pbs.twimg.com/profile_images/1146886512581066752/UCmqa5ra_normal.jpg</t>
  </si>
  <si>
    <t>http://pbs.twimg.com/profile_images/378800000670990939/ba49f0dcf5dfeea404d171a5ea47b06e_normal.jpeg</t>
  </si>
  <si>
    <t>http://pbs.twimg.com/profile_images/1131315473797267461/V1B3168n_normal.jpg</t>
  </si>
  <si>
    <t>http://pbs.twimg.com/profile_images/1139644844027056129/L1PHfOL1_normal.jpg</t>
  </si>
  <si>
    <t>http://pbs.twimg.com/profile_images/950556247505362945/FJXBXgZG_normal.jpg</t>
  </si>
  <si>
    <t>http://pbs.twimg.com/profile_images/988589068077367296/rp82zPBS_normal.jpg</t>
  </si>
  <si>
    <t>http://pbs.twimg.com/profile_images/2236509547/eb5a5b7ea2d211e1a9f71231382044a1_7_normal.jpg</t>
  </si>
  <si>
    <t>http://pbs.twimg.com/profile_images/1069711115469373440/FLYqbYPO_normal.jpg</t>
  </si>
  <si>
    <t>http://pbs.twimg.com/profile_images/616985592212008965/XAL_URYT_normal.jpg</t>
  </si>
  <si>
    <t>http://pbs.twimg.com/profile_images/1147067941059383297/9Se19OeU_normal.jpg</t>
  </si>
  <si>
    <t>http://pbs.twimg.com/profile_images/1074467060640563200/qQ_BMn-n_normal.jpg</t>
  </si>
  <si>
    <t>http://pbs.twimg.com/profile_images/1147521688999006208/d6IlbrMF_normal.png</t>
  </si>
  <si>
    <t>http://pbs.twimg.com/profile_images/537735695473733632/XZO_C8Wg_normal.jpeg</t>
  </si>
  <si>
    <t>http://pbs.twimg.com/profile_images/1120685070761644033/Z7Clpybb_normal.jpg</t>
  </si>
  <si>
    <t>http://pbs.twimg.com/profile_images/1091253602809724928/WnC213ds_normal.jpg</t>
  </si>
  <si>
    <t>http://pbs.twimg.com/profile_images/1138407640713826305/UC3DGBUu_normal.jpg</t>
  </si>
  <si>
    <t>http://pbs.twimg.com/profile_images/924554093921628160/wbuaz1lw_normal.jpg</t>
  </si>
  <si>
    <t>http://pbs.twimg.com/profile_images/1105306227662155776/QHZX_f8d_normal.png</t>
  </si>
  <si>
    <t>http://pbs.twimg.com/profile_images/1070475185260806144/vzN5msFI_normal.jpg</t>
  </si>
  <si>
    <t>http://pbs.twimg.com/profile_images/1029116833834577920/AqSaIl9k_normal.jpg</t>
  </si>
  <si>
    <t>http://pbs.twimg.com/profile_images/1149355716387516417/wZ5FbplA_normal.jpg</t>
  </si>
  <si>
    <t>http://pbs.twimg.com/profile_images/1148747395712331776/P4Jjlr8C_normal.jpg</t>
  </si>
  <si>
    <t>http://pbs.twimg.com/profile_images/1113106116324610053/hcs9TAfk_normal.png</t>
  </si>
  <si>
    <t>http://pbs.twimg.com/profile_images/1140865260301291520/e_KsKavV_normal.jpg</t>
  </si>
  <si>
    <t>http://pbs.twimg.com/profile_images/1146337445572567045/loiuJjMr_normal.jpg</t>
  </si>
  <si>
    <t>http://pbs.twimg.com/profile_images/1142852093079896064/uuC62KdY_normal.jpg</t>
  </si>
  <si>
    <t>http://pbs.twimg.com/profile_images/1147679068822876160/PA33ZE9t_normal.jpg</t>
  </si>
  <si>
    <t>http://pbs.twimg.com/profile_images/1127695963471192066/C2bM5Yo8_normal.jpg</t>
  </si>
  <si>
    <t>http://pbs.twimg.com/profile_images/1145957083923144704/6ULZ3prt_normal.jpg</t>
  </si>
  <si>
    <t>http://pbs.twimg.com/profile_images/1110093423762202624/g1FaW4t3_normal.jpg</t>
  </si>
  <si>
    <t>http://pbs.twimg.com/profile_images/1033225480181362688/lVCrNrzV_normal.jpg</t>
  </si>
  <si>
    <t>http://pbs.twimg.com/profile_images/511999635838091264/HN5qia39_normal.jpeg</t>
  </si>
  <si>
    <t>http://pbs.twimg.com/profile_images/1087565191666167808/ab_faMFw_normal.jpg</t>
  </si>
  <si>
    <t>http://pbs.twimg.com/profile_images/1147733695077539842/0F1EUtCg_normal.jpg</t>
  </si>
  <si>
    <t>http://pbs.twimg.com/profile_images/700740750942732289/OQvyACzN_normal.jpg</t>
  </si>
  <si>
    <t>http://pbs.twimg.com/profile_images/990323455236042752/K3poWiQa_normal.jpg</t>
  </si>
  <si>
    <t>http://pbs.twimg.com/profile_images/1098964130457939968/R7Z_3t_z_normal.png</t>
  </si>
  <si>
    <t>http://pbs.twimg.com/profile_images/948062567565377536/xBcMIxus_normal.jpg</t>
  </si>
  <si>
    <t>http://pbs.twimg.com/profile_images/819360689227792384/6GSjO5c7_normal.jpg</t>
  </si>
  <si>
    <t>http://pbs.twimg.com/profile_images/1033833533737975808/X7PPBSR1_normal.jpg</t>
  </si>
  <si>
    <t>http://pbs.twimg.com/profile_images/1145149209802264577/0t9WqnxT_normal.jpg</t>
  </si>
  <si>
    <t>http://pbs.twimg.com/profile_images/1099753033712484354/H8fe5OAX_normal.png</t>
  </si>
  <si>
    <t>http://pbs.twimg.com/profile_images/966535205254086656/zJqlm4hL_normal.jpg</t>
  </si>
  <si>
    <t>http://pbs.twimg.com/profile_images/1145700952353021952/Ejlyf9x6_normal.png</t>
  </si>
  <si>
    <t>http://pbs.twimg.com/profile_images/1007086634670739457/V0iwz2WU_normal.jpg</t>
  </si>
  <si>
    <t>http://pbs.twimg.com/profile_images/987003437832224768/R2phlCwp_normal.jpg</t>
  </si>
  <si>
    <t>http://pbs.twimg.com/profile_images/890767004793221121/GOXXQlJF_normal.jpg</t>
  </si>
  <si>
    <t>http://pbs.twimg.com/profile_images/1142152032968593408/aQpk_Eom_normal.jpg</t>
  </si>
  <si>
    <t>http://pbs.twimg.com/profile_images/1141001137786519552/sGmfy_hC_normal.jpg</t>
  </si>
  <si>
    <t>http://pbs.twimg.com/profile_images/1148772321580085248/geboCp-c_normal.jpg</t>
  </si>
  <si>
    <t>http://pbs.twimg.com/profile_images/1121532337643192320/jPUeyQSh_normal.jpg</t>
  </si>
  <si>
    <t>http://pbs.twimg.com/profile_images/597032518412541952/iaw8QMy0_normal.png</t>
  </si>
  <si>
    <t>http://pbs.twimg.com/profile_images/1145108676648349699/V9TBEle9_normal.jpg</t>
  </si>
  <si>
    <t>http://pbs.twimg.com/profile_images/1149070770284453891/WXBI-0SV_normal.jpg</t>
  </si>
  <si>
    <t>http://pbs.twimg.com/profile_images/1147036733059588097/jHzAX_8R_normal.jpg</t>
  </si>
  <si>
    <t>http://pbs.twimg.com/profile_images/756328731161923584/WI9_sd8M_normal.jpg</t>
  </si>
  <si>
    <t>http://pbs.twimg.com/profile_images/672216081046634496/sTxRjUOn_normal.jpg</t>
  </si>
  <si>
    <t>http://pbs.twimg.com/profile_images/1107532102155681792/s_5_nvTi_normal.jpg</t>
  </si>
  <si>
    <t>http://pbs.twimg.com/profile_images/714859783006892034/D0NRSAV7_normal.jpg</t>
  </si>
  <si>
    <t>http://pbs.twimg.com/profile_images/1104585398263570432/bfxbI1SC_normal.jpg</t>
  </si>
  <si>
    <t>http://pbs.twimg.com/profile_images/1088131388585345024/LSZ_QEYV_normal.jpg</t>
  </si>
  <si>
    <t>http://pbs.twimg.com/profile_images/1139695744582070272/eewHPupp_normal.jpg</t>
  </si>
  <si>
    <t>http://pbs.twimg.com/profile_images/1125549799154036737/U7HGKdeX_normal.jpg</t>
  </si>
  <si>
    <t>http://pbs.twimg.com/profile_images/1128016866394419200/51yWLJ28_normal.jpg</t>
  </si>
  <si>
    <t>http://pbs.twimg.com/profile_images/1141442137466294272/eCWFg7Ys_normal.jpg</t>
  </si>
  <si>
    <t>http://pbs.twimg.com/profile_images/1144608670099152896/0Ni7Qe2H_normal.jpg</t>
  </si>
  <si>
    <t>http://pbs.twimg.com/profile_images/1034082185484140546/z4pluOCQ_normal.jpg</t>
  </si>
  <si>
    <t>http://pbs.twimg.com/profile_images/765412630785761280/YQEtSyAi_normal.jpg</t>
  </si>
  <si>
    <t>http://pbs.twimg.com/profile_images/1146827020694933504/DvPhdhn4_normal.png</t>
  </si>
  <si>
    <t>http://pbs.twimg.com/profile_images/1120687904081240064/5BRyNnjT_normal.jpg</t>
  </si>
  <si>
    <t>http://pbs.twimg.com/profile_images/1123507690251083776/0bZd4nfj_normal.jpg</t>
  </si>
  <si>
    <t>http://pbs.twimg.com/profile_images/2963255142/999085163eb6c12c02a41a0350d837f6_normal.jpeg</t>
  </si>
  <si>
    <t>http://pbs.twimg.com/profile_images/1148083474475225091/kenp3Gzw_normal.jpg</t>
  </si>
  <si>
    <t>17:00:26</t>
  </si>
  <si>
    <t>17:00:29</t>
  </si>
  <si>
    <t>15:59:48</t>
  </si>
  <si>
    <t>17:00:32</t>
  </si>
  <si>
    <t>17:00:41</t>
  </si>
  <si>
    <t>17:00:44</t>
  </si>
  <si>
    <t>17:00:47</t>
  </si>
  <si>
    <t>17:00:57</t>
  </si>
  <si>
    <t>17:01:00</t>
  </si>
  <si>
    <t>17:01:01</t>
  </si>
  <si>
    <t>17:01:04</t>
  </si>
  <si>
    <t>17:01:06</t>
  </si>
  <si>
    <t>17:01:11</t>
  </si>
  <si>
    <t>17:01:13</t>
  </si>
  <si>
    <t>17:01:15</t>
  </si>
  <si>
    <t>17:01:21</t>
  </si>
  <si>
    <t>17:01:28</t>
  </si>
  <si>
    <t>17:01:29</t>
  </si>
  <si>
    <t>17:01:30</t>
  </si>
  <si>
    <t>13:01:27</t>
  </si>
  <si>
    <t>17:01:33</t>
  </si>
  <si>
    <t>17:01:41</t>
  </si>
  <si>
    <t>17:01:43</t>
  </si>
  <si>
    <t>17:01:50</t>
  </si>
  <si>
    <t>17:01:51</t>
  </si>
  <si>
    <t>17:01:56</t>
  </si>
  <si>
    <t>17:02:05</t>
  </si>
  <si>
    <t>17:02:07</t>
  </si>
  <si>
    <t>17:02:21</t>
  </si>
  <si>
    <t>17:02:31</t>
  </si>
  <si>
    <t>16:43:10</t>
  </si>
  <si>
    <t>17:02:42</t>
  </si>
  <si>
    <t>17:02:53</t>
  </si>
  <si>
    <t>17:02:54</t>
  </si>
  <si>
    <t>17:02:59</t>
  </si>
  <si>
    <t>17:03:01</t>
  </si>
  <si>
    <t>17:03:04</t>
  </si>
  <si>
    <t>17:03:08</t>
  </si>
  <si>
    <t>17:03:10</t>
  </si>
  <si>
    <t>17:03:15</t>
  </si>
  <si>
    <t>17:03:19</t>
  </si>
  <si>
    <t>17:03:20</t>
  </si>
  <si>
    <t>17:03:23</t>
  </si>
  <si>
    <t>17:03:09</t>
  </si>
  <si>
    <t>17:03:26</t>
  </si>
  <si>
    <t>12:45:00</t>
  </si>
  <si>
    <t>17:03:27</t>
  </si>
  <si>
    <t>17:02:50</t>
  </si>
  <si>
    <t>17:03:29</t>
  </si>
  <si>
    <t>17:03:30</t>
  </si>
  <si>
    <t>17:03:36</t>
  </si>
  <si>
    <t>17:03:37</t>
  </si>
  <si>
    <t>17:03:40</t>
  </si>
  <si>
    <t>17:03:42</t>
  </si>
  <si>
    <t>17:03:43</t>
  </si>
  <si>
    <t>17:03:52</t>
  </si>
  <si>
    <t>17:03:57</t>
  </si>
  <si>
    <t>17:04:01</t>
  </si>
  <si>
    <t>16:44:28</t>
  </si>
  <si>
    <t>17:04:10</t>
  </si>
  <si>
    <t>17:04:11</t>
  </si>
  <si>
    <t>17:04:14</t>
  </si>
  <si>
    <t>17:04:18</t>
  </si>
  <si>
    <t>17:04:27</t>
  </si>
  <si>
    <t>17:04:28</t>
  </si>
  <si>
    <t>17:04:30</t>
  </si>
  <si>
    <t>17:04:17</t>
  </si>
  <si>
    <t>17:04:35</t>
  </si>
  <si>
    <t>17:04:41</t>
  </si>
  <si>
    <t>17:04:45</t>
  </si>
  <si>
    <t>16:47:54</t>
  </si>
  <si>
    <t>17:05:00</t>
  </si>
  <si>
    <t>17:05:05</t>
  </si>
  <si>
    <t>17:05:08</t>
  </si>
  <si>
    <t>17:04:54</t>
  </si>
  <si>
    <t>17:05:14</t>
  </si>
  <si>
    <t>17:05:20</t>
  </si>
  <si>
    <t>17:05:22</t>
  </si>
  <si>
    <t>17:05:23</t>
  </si>
  <si>
    <t>17:05:25</t>
  </si>
  <si>
    <t>13:53:49</t>
  </si>
  <si>
    <t>17:05:29</t>
  </si>
  <si>
    <t>17:05:30</t>
  </si>
  <si>
    <t>17:05:34</t>
  </si>
  <si>
    <t>17:05:35</t>
  </si>
  <si>
    <t>17:05:39</t>
  </si>
  <si>
    <t>17:05:43</t>
  </si>
  <si>
    <t>17:05:44</t>
  </si>
  <si>
    <t>17:05:46</t>
  </si>
  <si>
    <t>17:05:51</t>
  </si>
  <si>
    <t>17:05:55</t>
  </si>
  <si>
    <t>17:05:57</t>
  </si>
  <si>
    <t>17:05:59</t>
  </si>
  <si>
    <t>17:06:03</t>
  </si>
  <si>
    <t>14:37:46</t>
  </si>
  <si>
    <t>17:06:12</t>
  </si>
  <si>
    <t>17:06:17</t>
  </si>
  <si>
    <t>17:06:19</t>
  </si>
  <si>
    <t>17:06:27</t>
  </si>
  <si>
    <t>17:06:31</t>
  </si>
  <si>
    <t>17:06:34</t>
  </si>
  <si>
    <t>17:06:38</t>
  </si>
  <si>
    <t>17:06:46</t>
  </si>
  <si>
    <t>16:53:46</t>
  </si>
  <si>
    <t>17:06:47</t>
  </si>
  <si>
    <t>17:06:42</t>
  </si>
  <si>
    <t>17:06:48</t>
  </si>
  <si>
    <t>17:06:56</t>
  </si>
  <si>
    <t>17:06:41</t>
  </si>
  <si>
    <t>17:06:59</t>
  </si>
  <si>
    <t>17:07:00</t>
  </si>
  <si>
    <t>17:07:04</t>
  </si>
  <si>
    <t>17:07:05</t>
  </si>
  <si>
    <t>17:07:06</t>
  </si>
  <si>
    <t>17:07:09</t>
  </si>
  <si>
    <t>17:07:14</t>
  </si>
  <si>
    <t>17:07:15</t>
  </si>
  <si>
    <t>17:07:11</t>
  </si>
  <si>
    <t>17:07:20</t>
  </si>
  <si>
    <t>17:07:28</t>
  </si>
  <si>
    <t>17:07:29</t>
  </si>
  <si>
    <t>17:07:25</t>
  </si>
  <si>
    <t>17:07:31</t>
  </si>
  <si>
    <t>17:07:32</t>
  </si>
  <si>
    <t>17:07:39</t>
  </si>
  <si>
    <t>17:07:45</t>
  </si>
  <si>
    <t>17:07:47</t>
  </si>
  <si>
    <t>17:07:52</t>
  </si>
  <si>
    <t>17:07:53</t>
  </si>
  <si>
    <t>04:08:15</t>
  </si>
  <si>
    <t>17:08:03</t>
  </si>
  <si>
    <t>17:08:07</t>
  </si>
  <si>
    <t>17:08:11</t>
  </si>
  <si>
    <t>17:08:18</t>
  </si>
  <si>
    <t>15:30:22</t>
  </si>
  <si>
    <t>17:08:24</t>
  </si>
  <si>
    <t>17:08:26</t>
  </si>
  <si>
    <t>17:08:27</t>
  </si>
  <si>
    <t>17:08:31</t>
  </si>
  <si>
    <t>17:08:32</t>
  </si>
  <si>
    <t>17:08:34</t>
  </si>
  <si>
    <t>17:08:54</t>
  </si>
  <si>
    <t>17:08:59</t>
  </si>
  <si>
    <t>17:09:00</t>
  </si>
  <si>
    <t>17:09:03</t>
  </si>
  <si>
    <t>14:28:14</t>
  </si>
  <si>
    <t>17:09:07</t>
  </si>
  <si>
    <t>17:09:10</t>
  </si>
  <si>
    <t>17:09:12</t>
  </si>
  <si>
    <t>17:09:25</t>
  </si>
  <si>
    <t>17:09:29</t>
  </si>
  <si>
    <t>17:09:19</t>
  </si>
  <si>
    <t>17:09:31</t>
  </si>
  <si>
    <t>17:09:34</t>
  </si>
  <si>
    <t>17:09:37</t>
  </si>
  <si>
    <t>17:09:38</t>
  </si>
  <si>
    <t>17:09:40</t>
  </si>
  <si>
    <t>17:09:42</t>
  </si>
  <si>
    <t>17:09:43</t>
  </si>
  <si>
    <t>15:40:01</t>
  </si>
  <si>
    <t>17:09:45</t>
  </si>
  <si>
    <t>17:09:49</t>
  </si>
  <si>
    <t>17:09:50</t>
  </si>
  <si>
    <t>17:10:00</t>
  </si>
  <si>
    <t>17:10:01</t>
  </si>
  <si>
    <t>17:10:03</t>
  </si>
  <si>
    <t>17:10:09</t>
  </si>
  <si>
    <t>17:10:10</t>
  </si>
  <si>
    <t>17:10:12</t>
  </si>
  <si>
    <t>17:10:13</t>
  </si>
  <si>
    <t>17:10:14</t>
  </si>
  <si>
    <t>17:10:21</t>
  </si>
  <si>
    <t>17:10:22</t>
  </si>
  <si>
    <t>17:10:23</t>
  </si>
  <si>
    <t>17:10:27</t>
  </si>
  <si>
    <t>17:10:29</t>
  </si>
  <si>
    <t>17:10:39</t>
  </si>
  <si>
    <t>17:10:42</t>
  </si>
  <si>
    <t>17:10:48</t>
  </si>
  <si>
    <t>17:10:50</t>
  </si>
  <si>
    <t>17:10:52</t>
  </si>
  <si>
    <t>17:10:53</t>
  </si>
  <si>
    <t>17:10:56</t>
  </si>
  <si>
    <t>17:10:57</t>
  </si>
  <si>
    <t>17:11:03</t>
  </si>
  <si>
    <t>17:11:04</t>
  </si>
  <si>
    <t>17:11:10</t>
  </si>
  <si>
    <t>17:11:16</t>
  </si>
  <si>
    <t>17:11:24</t>
  </si>
  <si>
    <t>17:11:25</t>
  </si>
  <si>
    <t>15:54:34</t>
  </si>
  <si>
    <t>17:11:27</t>
  </si>
  <si>
    <t>17:11:30</t>
  </si>
  <si>
    <t>17:11:40</t>
  </si>
  <si>
    <t>12:22:09</t>
  </si>
  <si>
    <t>17:11:51</t>
  </si>
  <si>
    <t>17:11:57</t>
  </si>
  <si>
    <t>14:34:47</t>
  </si>
  <si>
    <t>17:04:34</t>
  </si>
  <si>
    <t>14:42:57</t>
  </si>
  <si>
    <t>17:11:58</t>
  </si>
  <si>
    <t>17:12:07</t>
  </si>
  <si>
    <t>17:12:09</t>
  </si>
  <si>
    <t>17:12:11</t>
  </si>
  <si>
    <t>17:12:17</t>
  </si>
  <si>
    <t>17:12:26</t>
  </si>
  <si>
    <t>17:12:27</t>
  </si>
  <si>
    <t>17:12:30</t>
  </si>
  <si>
    <t>12:18:14</t>
  </si>
  <si>
    <t>17:12:33</t>
  </si>
  <si>
    <t>17:12:34</t>
  </si>
  <si>
    <t>17:12:37</t>
  </si>
  <si>
    <t>16:44:13</t>
  </si>
  <si>
    <t>17:12:39</t>
  </si>
  <si>
    <t>17:12:40</t>
  </si>
  <si>
    <t>17:12:57</t>
  </si>
  <si>
    <t>16:42:16</t>
  </si>
  <si>
    <t>17:13:01</t>
  </si>
  <si>
    <t>17:12:56</t>
  </si>
  <si>
    <t>17:13:02</t>
  </si>
  <si>
    <t>15:52:06</t>
  </si>
  <si>
    <t>17:13:08</t>
  </si>
  <si>
    <t>17:13:13</t>
  </si>
  <si>
    <t>17:13:18</t>
  </si>
  <si>
    <t>17:13:20</t>
  </si>
  <si>
    <t>17:13:22</t>
  </si>
  <si>
    <t>12:06:18</t>
  </si>
  <si>
    <t>17:13:23</t>
  </si>
  <si>
    <t>17:13:24</t>
  </si>
  <si>
    <t>17:13:25</t>
  </si>
  <si>
    <t>16:51:38</t>
  </si>
  <si>
    <t>17:13:26</t>
  </si>
  <si>
    <t>17:13:28</t>
  </si>
  <si>
    <t>17:13:37</t>
  </si>
  <si>
    <t>17:13:39</t>
  </si>
  <si>
    <t>17:13:49</t>
  </si>
  <si>
    <t>17:14:01</t>
  </si>
  <si>
    <t>17:14:04</t>
  </si>
  <si>
    <t>17:14:10</t>
  </si>
  <si>
    <t>17:14:13</t>
  </si>
  <si>
    <t>17:14:16</t>
  </si>
  <si>
    <t>17:14:21</t>
  </si>
  <si>
    <t>17:14:22</t>
  </si>
  <si>
    <t>17:14:26</t>
  </si>
  <si>
    <t>17:14:30</t>
  </si>
  <si>
    <t>17:14:34</t>
  </si>
  <si>
    <t>17:14:36</t>
  </si>
  <si>
    <t>17:14:39</t>
  </si>
  <si>
    <t>17:14:41</t>
  </si>
  <si>
    <t>17:14:51</t>
  </si>
  <si>
    <t>17:14:53</t>
  </si>
  <si>
    <t>17:15:02</t>
  </si>
  <si>
    <t>17:15:05</t>
  </si>
  <si>
    <t>12:33:57</t>
  </si>
  <si>
    <t>17:15:19</t>
  </si>
  <si>
    <t>17:14:56</t>
  </si>
  <si>
    <t>17:15:20</t>
  </si>
  <si>
    <t>17:15:32</t>
  </si>
  <si>
    <t>17:15:16</t>
  </si>
  <si>
    <t>17:15:38</t>
  </si>
  <si>
    <t>17:15:40</t>
  </si>
  <si>
    <t>17:15:43</t>
  </si>
  <si>
    <t>17:15:46</t>
  </si>
  <si>
    <t>17:15:50</t>
  </si>
  <si>
    <t>17:15:53</t>
  </si>
  <si>
    <t>17:16:00</t>
  </si>
  <si>
    <t>17:16:06</t>
  </si>
  <si>
    <t>17:16:13</t>
  </si>
  <si>
    <t>17:16:15</t>
  </si>
  <si>
    <t>12:05:03</t>
  </si>
  <si>
    <t>17:16:16</t>
  </si>
  <si>
    <t>17:16:14</t>
  </si>
  <si>
    <t>17:16:18</t>
  </si>
  <si>
    <t>17:16:20</t>
  </si>
  <si>
    <t>17:16:24</t>
  </si>
  <si>
    <t>17:16:26</t>
  </si>
  <si>
    <t>17:16:28</t>
  </si>
  <si>
    <t>17:16:29</t>
  </si>
  <si>
    <t>17:16:32</t>
  </si>
  <si>
    <t>17:15:13</t>
  </si>
  <si>
    <t>17:16:39</t>
  </si>
  <si>
    <t>17:16:48</t>
  </si>
  <si>
    <t>17:16:49</t>
  </si>
  <si>
    <t>17:16:54</t>
  </si>
  <si>
    <t>17:16:36</t>
  </si>
  <si>
    <t>17:16:57</t>
  </si>
  <si>
    <t>17:16:59</t>
  </si>
  <si>
    <t>17:17:06</t>
  </si>
  <si>
    <t>17:17:10</t>
  </si>
  <si>
    <t>17:17:17</t>
  </si>
  <si>
    <t>17:17:20</t>
  </si>
  <si>
    <t>17:17:25</t>
  </si>
  <si>
    <t>17:17:26</t>
  </si>
  <si>
    <t>17:17:29</t>
  </si>
  <si>
    <t>17:17:36</t>
  </si>
  <si>
    <t>17:17:37</t>
  </si>
  <si>
    <t>17:17:44</t>
  </si>
  <si>
    <t>17:17:47</t>
  </si>
  <si>
    <t>17:17:50</t>
  </si>
  <si>
    <t>17:17:53</t>
  </si>
  <si>
    <t>16:15:08</t>
  </si>
  <si>
    <t>17:17:54</t>
  </si>
  <si>
    <t>17:17:57</t>
  </si>
  <si>
    <t>17:17:59</t>
  </si>
  <si>
    <t>17:18:02</t>
  </si>
  <si>
    <t>17:18:07</t>
  </si>
  <si>
    <t>17:18:08</t>
  </si>
  <si>
    <t>17:18:09</t>
  </si>
  <si>
    <t>17:18:10</t>
  </si>
  <si>
    <t>17:18:12</t>
  </si>
  <si>
    <t>17:17:30</t>
  </si>
  <si>
    <t>17:17:40</t>
  </si>
  <si>
    <t>17:18:14</t>
  </si>
  <si>
    <t>17:18:19</t>
  </si>
  <si>
    <t>17:18:20</t>
  </si>
  <si>
    <t>17:18:21</t>
  </si>
  <si>
    <t>17:18:30</t>
  </si>
  <si>
    <t>17:18:45</t>
  </si>
  <si>
    <t>17:18:49</t>
  </si>
  <si>
    <t>17:18:52</t>
  </si>
  <si>
    <t>17:18:53</t>
  </si>
  <si>
    <t>17:18:54</t>
  </si>
  <si>
    <t>17:18:57</t>
  </si>
  <si>
    <t>17:19:00</t>
  </si>
  <si>
    <t>17:19:10</t>
  </si>
  <si>
    <t>17:19:11</t>
  </si>
  <si>
    <t>17:19:31</t>
  </si>
  <si>
    <t>17:19:41</t>
  </si>
  <si>
    <t>17:19:50</t>
  </si>
  <si>
    <t>17:19:52</t>
  </si>
  <si>
    <t>17:19:53</t>
  </si>
  <si>
    <t>17:19:55</t>
  </si>
  <si>
    <t>17:19:57</t>
  </si>
  <si>
    <t>17:20:00</t>
  </si>
  <si>
    <t>17:20:01</t>
  </si>
  <si>
    <t>17:20:05</t>
  </si>
  <si>
    <t>17:20:06</t>
  </si>
  <si>
    <t>17:20:20</t>
  </si>
  <si>
    <t>17:20:21</t>
  </si>
  <si>
    <t>17:20:32</t>
  </si>
  <si>
    <t>17:20:33</t>
  </si>
  <si>
    <t>17:20:34</t>
  </si>
  <si>
    <t>15:34:00</t>
  </si>
  <si>
    <t>17:20:37</t>
  </si>
  <si>
    <t>17:20:38</t>
  </si>
  <si>
    <t>17:20:41</t>
  </si>
  <si>
    <t>17:20:42</t>
  </si>
  <si>
    <t>15:43:13</t>
  </si>
  <si>
    <t>17:20:53</t>
  </si>
  <si>
    <t>13:52:44</t>
  </si>
  <si>
    <t>16:54:16</t>
  </si>
  <si>
    <t>17:20:55</t>
  </si>
  <si>
    <t>17:21:12</t>
  </si>
  <si>
    <t>17:21:18</t>
  </si>
  <si>
    <t>17:21:22</t>
  </si>
  <si>
    <t>17:01:02</t>
  </si>
  <si>
    <t>17:21:24</t>
  </si>
  <si>
    <t>17:21:25</t>
  </si>
  <si>
    <t>17:21:27</t>
  </si>
  <si>
    <t>17:21:29</t>
  </si>
  <si>
    <t>17:21:32</t>
  </si>
  <si>
    <t>15:35:34</t>
  </si>
  <si>
    <t>17:21:38</t>
  </si>
  <si>
    <t>17:21:39</t>
  </si>
  <si>
    <t>14:19:34</t>
  </si>
  <si>
    <t>17:21:45</t>
  </si>
  <si>
    <t>16:02:10</t>
  </si>
  <si>
    <t>17:21:49</t>
  </si>
  <si>
    <t>17:21:52</t>
  </si>
  <si>
    <t>17:21:59</t>
  </si>
  <si>
    <t>17:22:02</t>
  </si>
  <si>
    <t>17:22:06</t>
  </si>
  <si>
    <t>17:22:09</t>
  </si>
  <si>
    <t>17:22:10</t>
  </si>
  <si>
    <t>17:22:15</t>
  </si>
  <si>
    <t>15:49:33</t>
  </si>
  <si>
    <t>17:22:23</t>
  </si>
  <si>
    <t>13:54:02</t>
  </si>
  <si>
    <t>17:22:27</t>
  </si>
  <si>
    <t>17:22:30</t>
  </si>
  <si>
    <t>17:22:34</t>
  </si>
  <si>
    <t>17:22:38</t>
  </si>
  <si>
    <t>17:22:39</t>
  </si>
  <si>
    <t>17:22:40</t>
  </si>
  <si>
    <t>17:22:53</t>
  </si>
  <si>
    <t>17:22:57</t>
  </si>
  <si>
    <t>17:22:59</t>
  </si>
  <si>
    <t>17:23:02</t>
  </si>
  <si>
    <t>17:23:04</t>
  </si>
  <si>
    <t>17:23:07</t>
  </si>
  <si>
    <t>17:23:09</t>
  </si>
  <si>
    <t>17:23:11</t>
  </si>
  <si>
    <t>17:23:12</t>
  </si>
  <si>
    <t>17:23:13</t>
  </si>
  <si>
    <t>17:23:14</t>
  </si>
  <si>
    <t>17:23:18</t>
  </si>
  <si>
    <t>17:23:20</t>
  </si>
  <si>
    <t>17:15:06</t>
  </si>
  <si>
    <t>17:23:23</t>
  </si>
  <si>
    <t>17:23:29</t>
  </si>
  <si>
    <t>17:23:35</t>
  </si>
  <si>
    <t>13:34:05</t>
  </si>
  <si>
    <t>17:23:36</t>
  </si>
  <si>
    <t>17:23:40</t>
  </si>
  <si>
    <t>16:30:37</t>
  </si>
  <si>
    <t>17:23:45</t>
  </si>
  <si>
    <t>17:23:57</t>
  </si>
  <si>
    <t>17:05:45</t>
  </si>
  <si>
    <t>17:13:32</t>
  </si>
  <si>
    <t>16:43:30</t>
  </si>
  <si>
    <t>17:24:10</t>
  </si>
  <si>
    <t>17:23:31</t>
  </si>
  <si>
    <t>17:24:13</t>
  </si>
  <si>
    <t>17:24:23</t>
  </si>
  <si>
    <t>17:24:24</t>
  </si>
  <si>
    <t>17:24:25</t>
  </si>
  <si>
    <t>17:24:28</t>
  </si>
  <si>
    <t>17:24:29</t>
  </si>
  <si>
    <t>17:24:30</t>
  </si>
  <si>
    <t>17:24:33</t>
  </si>
  <si>
    <t>17:24:36</t>
  </si>
  <si>
    <t>17:24:39</t>
  </si>
  <si>
    <t>17:24:12</t>
  </si>
  <si>
    <t>17:24:41</t>
  </si>
  <si>
    <t>17:24:50</t>
  </si>
  <si>
    <t>17:24:55</t>
  </si>
  <si>
    <t>17:25:01</t>
  </si>
  <si>
    <t>17:25:06</t>
  </si>
  <si>
    <t>17:25:08</t>
  </si>
  <si>
    <t>13:08:48</t>
  </si>
  <si>
    <t>17:25:10</t>
  </si>
  <si>
    <t>17:24:59</t>
  </si>
  <si>
    <t>16:33:15</t>
  </si>
  <si>
    <t>17:25:12</t>
  </si>
  <si>
    <t>17:24:22</t>
  </si>
  <si>
    <t>17:25:14</t>
  </si>
  <si>
    <t>17:25:15</t>
  </si>
  <si>
    <t>17:25:20</t>
  </si>
  <si>
    <t>17:25:21</t>
  </si>
  <si>
    <t>17:25:27</t>
  </si>
  <si>
    <t>17:25:28</t>
  </si>
  <si>
    <t>17:25:30</t>
  </si>
  <si>
    <t>17:25:33</t>
  </si>
  <si>
    <t>17:25:36</t>
  </si>
  <si>
    <t>17:25:38</t>
  </si>
  <si>
    <t>17:25:43</t>
  </si>
  <si>
    <t>17:25:44</t>
  </si>
  <si>
    <t>17:25:48</t>
  </si>
  <si>
    <t>17:25:49</t>
  </si>
  <si>
    <t>14:25:31</t>
  </si>
  <si>
    <t>17:25:40</t>
  </si>
  <si>
    <t>17:25:24</t>
  </si>
  <si>
    <t>17:25:35</t>
  </si>
  <si>
    <t>17:25:51</t>
  </si>
  <si>
    <t>17:25:56</t>
  </si>
  <si>
    <t>14:44:07</t>
  </si>
  <si>
    <t>17:25:58</t>
  </si>
  <si>
    <t>17:26:00</t>
  </si>
  <si>
    <t>11:38:17</t>
  </si>
  <si>
    <t>17:25:07</t>
  </si>
  <si>
    <t>11:24:00</t>
  </si>
  <si>
    <t>17:25:16</t>
  </si>
  <si>
    <t>10:55:12</t>
  </si>
  <si>
    <t>15:21:24</t>
  </si>
  <si>
    <t>17:25:53</t>
  </si>
  <si>
    <t>14:21:46</t>
  </si>
  <si>
    <t>14:13:18</t>
  </si>
  <si>
    <t>17:26:01</t>
  </si>
  <si>
    <t>17:26:02</t>
  </si>
  <si>
    <t>16:34:18</t>
  </si>
  <si>
    <t>17:26:04</t>
  </si>
  <si>
    <t>17:26:05</t>
  </si>
  <si>
    <t>17:26:09</t>
  </si>
  <si>
    <t>14:53:21</t>
  </si>
  <si>
    <t>17:26:10</t>
  </si>
  <si>
    <t>13:16:32</t>
  </si>
  <si>
    <t>17:26:11</t>
  </si>
  <si>
    <t>https://twitter.com/dixon2289/status/1149362825304969216</t>
  </si>
  <si>
    <t>https://twitter.com/tdelucci/status/1149362839481716741</t>
  </si>
  <si>
    <t>https://twitter.com/gofooji/status/1149347566238261249</t>
  </si>
  <si>
    <t>https://twitter.com/immortalb4/status/1149362852743925760</t>
  </si>
  <si>
    <t>https://twitter.com/thiccbusann/status/1149362887384883200</t>
  </si>
  <si>
    <t>https://twitter.com/lifeofveronicaa/status/1149362887460294657</t>
  </si>
  <si>
    <t>https://twitter.com/daddo11robert/status/1149362901460738049</t>
  </si>
  <si>
    <t>https://twitter.com/colbyjacob26/status/1149362916069642240</t>
  </si>
  <si>
    <t>https://twitter.com/thereason1824/status/1149362957387780096</t>
  </si>
  <si>
    <t>https://twitter.com/mfeldner417/status/1149362969177985026</t>
  </si>
  <si>
    <t>https://twitter.com/brianmcwilliams/status/1149362973053374464</t>
  </si>
  <si>
    <t>https://twitter.com/its_laslo/status/1149362986642841600</t>
  </si>
  <si>
    <t>https://twitter.com/golmaggie/status/1149362995295903744</t>
  </si>
  <si>
    <t>https://twitter.com/princehakeem/status/1149362995803254784</t>
  </si>
  <si>
    <t>https://twitter.com/alyandavej/status/1149363015218847745</t>
  </si>
  <si>
    <t>https://twitter.com/johnnyrvv/status/1149363022617427968</t>
  </si>
  <si>
    <t>https://twitter.com/iam__ryan_/status/1149363033183010818</t>
  </si>
  <si>
    <t>https://twitter.com/scottkinmartin/status/1149363056352174080</t>
  </si>
  <si>
    <t>https://twitter.com/telameshaaa/status/1149363058004955136</t>
  </si>
  <si>
    <t>https://twitter.com/anahisustaita1/status/1149363085234376711</t>
  </si>
  <si>
    <t>https://twitter.com/we963pdx/status/1149363089222991873</t>
  </si>
  <si>
    <t>https://twitter.com/bluedolphins10/status/1149363095623622661</t>
  </si>
  <si>
    <t>https://twitter.com/cigasnes/status/1149302685310566401</t>
  </si>
  <si>
    <t>https://twitter.com/ghostofizela/status/1149362850919411712</t>
  </si>
  <si>
    <t>https://twitter.com/ghostofizela/status/1149363108856487936</t>
  </si>
  <si>
    <t>https://twitter.com/workandfriends/status/1149363138506235909</t>
  </si>
  <si>
    <t>https://twitter.com/otafest/status/1149363147637215232</t>
  </si>
  <si>
    <t>https://twitter.com/_itsleena_/status/1149363179455045632</t>
  </si>
  <si>
    <t>https://twitter.com/thesinfulreaper/status/1149363183955529729</t>
  </si>
  <si>
    <t>https://twitter.com/abigail_bywater/status/1149363202381242369</t>
  </si>
  <si>
    <t>https://twitter.com/shippers_world_/status/1149363241442783232</t>
  </si>
  <si>
    <t>https://twitter.com/ariadneonfire/status/1149363251026812931</t>
  </si>
  <si>
    <t>https://twitter.com/moneybvgs/status/1149363307075330053</t>
  </si>
  <si>
    <t>https://twitter.com/ccashmerecandy/status/1149363349395845120</t>
  </si>
  <si>
    <t>https://twitter.com/salabbinanti/status/1149358480232452096</t>
  </si>
  <si>
    <t>https://twitter.com/phillyradiogeek/status/1149363397114441728</t>
  </si>
  <si>
    <t>https://twitter.com/lit_dot/status/1149363443633401857</t>
  </si>
  <si>
    <t>https://twitter.com/naomi_bhalla/status/1149363446485590020</t>
  </si>
  <si>
    <t>https://twitter.com/sagamorespirit/status/1149363467339612160</t>
  </si>
  <si>
    <t>https://twitter.com/thedavidbaldwin/status/1149363476713922560</t>
  </si>
  <si>
    <t>https://twitter.com/offers/status/1149363487828774918</t>
  </si>
  <si>
    <t>https://twitter.com/chloedorann/status/1149363506438987776</t>
  </si>
  <si>
    <t>https://twitter.com/adamchao2/status/1149363512667361280</t>
  </si>
  <si>
    <t>https://twitter.com/claireisrad/status/1149363534544982017</t>
  </si>
  <si>
    <t>https://twitter.com/cz_seattle/status/1149363551053783040</t>
  </si>
  <si>
    <t>https://twitter.com/pinchedani_/status/1149363555604426753</t>
  </si>
  <si>
    <t>https://twitter.com/troon75/status/1149363567961006081</t>
  </si>
  <si>
    <t>https://twitter.com/spotadick/status/1149363510515765249</t>
  </si>
  <si>
    <t>https://twitter.com/spotadick/status/1149363582045437952</t>
  </si>
  <si>
    <t>https://twitter.com/b_florian13/status/1149363582892572672</t>
  </si>
  <si>
    <t>https://twitter.com/officialjoelf/status/1149298543393423361</t>
  </si>
  <si>
    <t>https://twitter.com/anaisabel_07/status/1149363583588999169</t>
  </si>
  <si>
    <t>https://twitter.com/dantcomedy/status/1149363586868883456</t>
  </si>
  <si>
    <t>https://twitter.com/bfeld/status/1149363430568022016</t>
  </si>
  <si>
    <t>https://twitter.com/motorious_tv/status/1149363595177811974</t>
  </si>
  <si>
    <t>https://twitter.com/lejeuneimmortel/status/1149363595676913664</t>
  </si>
  <si>
    <t>https://twitter.com/gfcfdoneeasy/status/1149363595773390848</t>
  </si>
  <si>
    <t>https://twitter.com/juliescamp/status/1149363624051298305</t>
  </si>
  <si>
    <t>https://twitter.com/floralpains/status/1149363627046166528</t>
  </si>
  <si>
    <t>https://twitter.com/cristinasaays/status/1149363639058493440</t>
  </si>
  <si>
    <t>https://twitter.com/natalijiselle/status/1149363640828665862</t>
  </si>
  <si>
    <t>https://twitter.com/audreacouture/status/1149363646121664512</t>
  </si>
  <si>
    <t>https://twitter.com/tommoftlawley/status/1149363651347910661</t>
  </si>
  <si>
    <t>https://twitter.com/cocainedayne/status/1149363691898441729</t>
  </si>
  <si>
    <t>https://twitter.com/playyay/status/1149363708994445314</t>
  </si>
  <si>
    <t>https://twitter.com/cooperativeness/status/1149363729521360899</t>
  </si>
  <si>
    <t>https://twitter.com/memoryexpress/status/1149358809485209600</t>
  </si>
  <si>
    <t>https://twitter.com/armaan_sethi11/status/1149363763977453568</t>
  </si>
  <si>
    <t>https://twitter.com/sp00kymeadow/status/1149363770440818688</t>
  </si>
  <si>
    <t>https://twitter.com/ridergal428/status/1149363770667364352</t>
  </si>
  <si>
    <t>https://twitter.com/ttaylorahs/status/1149363783585996800</t>
  </si>
  <si>
    <t>https://twitter.com/_beefsoda/status/1149363800266510337</t>
  </si>
  <si>
    <t>https://twitter.com/alabbar94/status/1149363835213664257</t>
  </si>
  <si>
    <t>https://twitter.com/shaqjjohnson/status/1149363842897588226</t>
  </si>
  <si>
    <t>https://twitter.com/perineum007/status/1149363848702550016</t>
  </si>
  <si>
    <t>https://twitter.com/simplycalgarian/status/1149363794549735424</t>
  </si>
  <si>
    <t>https://twitter.com/simplycalgarian/status/1149363871443910657</t>
  </si>
  <si>
    <t>https://twitter.com/thisiskaylaj/status/1149363896966426625</t>
  </si>
  <si>
    <t>https://twitter.com/emilyguanaca/status/1149363912858411008</t>
  </si>
  <si>
    <t>https://twitter.com/hitthatlinear/status/1149359671846875138</t>
  </si>
  <si>
    <t>https://twitter.com/christyg1287/status/1149363974057521152</t>
  </si>
  <si>
    <t>https://twitter.com/britdo123/status/1149363975496204291</t>
  </si>
  <si>
    <t>https://twitter.com/dathansmith/status/1149363977174040578</t>
  </si>
  <si>
    <t>https://twitter.com/nnins/status/1149363996971208704</t>
  </si>
  <si>
    <t>https://twitter.com/snugglem00se/status/1149364007096246272</t>
  </si>
  <si>
    <t>https://twitter.com/mykimdao/status/1149363949915312129</t>
  </si>
  <si>
    <t>https://twitter.com/mykimdao/status/1149364034094948353</t>
  </si>
  <si>
    <t>https://twitter.com/lesliesimons10/status/1149364059848028160</t>
  </si>
  <si>
    <t>https://twitter.com/softrock977/status/1149364066604896258</t>
  </si>
  <si>
    <t>https://twitter.com/therealkwtb/status/1149364069616500738</t>
  </si>
  <si>
    <t>https://twitter.com/andres84998419/status/1149364081788366848</t>
  </si>
  <si>
    <t>https://twitter.com/pettyphillips/status/1149315863444672512</t>
  </si>
  <si>
    <t>https://twitter.com/aidytv/status/1149364082107195392</t>
  </si>
  <si>
    <t>https://twitter.com/houstoncoen/status/1149364097991024641</t>
  </si>
  <si>
    <t>https://twitter.com/maximum_q/status/1149364100708872192</t>
  </si>
  <si>
    <t>https://twitter.com/danirose0129/status/1149364100742303745</t>
  </si>
  <si>
    <t>https://twitter.com/edtaymatt18/status/1149364102822674432</t>
  </si>
  <si>
    <t>https://twitter.com/manateemaxcom/status/1149364118836719616</t>
  </si>
  <si>
    <t>https://twitter.com/orcapegasus/status/1149364121625858052</t>
  </si>
  <si>
    <t>https://twitter.com/nrgdesign/status/1149364137291669504</t>
  </si>
  <si>
    <t>https://twitter.com/tylerle_23/status/1149364155117424640</t>
  </si>
  <si>
    <t>https://twitter.com/whtever4everrrr/status/1149364159282388993</t>
  </si>
  <si>
    <t>https://twitter.com/naatiiexx/status/1149364167482073088</t>
  </si>
  <si>
    <t>https://twitter.com/iickyviicky/status/1149364170036527104</t>
  </si>
  <si>
    <t>https://twitter.com/lavellez/status/1149364190538190849</t>
  </si>
  <si>
    <t>https://twitter.com/anaxviiim/status/1149364205180506112</t>
  </si>
  <si>
    <t>https://twitter.com/nialacy/status/1149364213225336833</t>
  </si>
  <si>
    <t>https://twitter.com/cantescapememes/status/1149364221819404288</t>
  </si>
  <si>
    <t>https://twitter.com/drayzze/status/1149364241192894464</t>
  </si>
  <si>
    <t>https://twitter.com/thegfmband/status/1149326923887235078</t>
  </si>
  <si>
    <t>https://twitter.com/caseyparanoia/status/1149364278799024129</t>
  </si>
  <si>
    <t>https://twitter.com/cptndj/status/1149364299418095616</t>
  </si>
  <si>
    <t>https://twitter.com/george_peabody/status/1149364307324362752</t>
  </si>
  <si>
    <t>https://twitter.com/_dominqueeee/status/1149364340090445827</t>
  </si>
  <si>
    <t>https://twitter.com/bamilmusic/status/1149364340354686983</t>
  </si>
  <si>
    <t>https://twitter.com/pdoubt/status/1149364356066377728</t>
  </si>
  <si>
    <t>https://twitter.com/dmackarrington/status/1149364371044405248</t>
  </si>
  <si>
    <t>https://twitter.com/alondraisokay/status/1149364385514737665</t>
  </si>
  <si>
    <t>https://twitter.com/rcese14/status/1149364418993688577</t>
  </si>
  <si>
    <t>https://twitter.com/titosburritos/status/1149361148174721024</t>
  </si>
  <si>
    <t>https://twitter.com/swagnipple789/status/1149364422500147200</t>
  </si>
  <si>
    <t>https://twitter.com/richardwisdom_/status/1149364423842238465</t>
  </si>
  <si>
    <t>https://twitter.com/jamesbasri/status/1149364425251590144</t>
  </si>
  <si>
    <t>https://twitter.com/jude0_/status/1149364403831132160</t>
  </si>
  <si>
    <t>https://twitter.com/jude0_/status/1149364429554741248</t>
  </si>
  <si>
    <t>https://twitter.com/lexyquiroz47/status/1149364462308098048</t>
  </si>
  <si>
    <t>https://twitter.com/justsmol1/status/1149364400123457536</t>
  </si>
  <si>
    <t>https://twitter.com/justsmol1/status/1149364474874388481</t>
  </si>
  <si>
    <t>https://twitter.com/live955/status/1149364478695239681</t>
  </si>
  <si>
    <t>https://twitter.com/usa_seoservices/status/1149364493996240896</t>
  </si>
  <si>
    <t>https://twitter.com/eljohnnybambino/status/1149364499780182017</t>
  </si>
  <si>
    <t>https://twitter.com/thisisleanne/status/1149364503236231168</t>
  </si>
  <si>
    <t>https://twitter.com/lucero2282/status/1149364515777257473</t>
  </si>
  <si>
    <t>https://twitter.com/reillysayswhat/status/1149364535393996801</t>
  </si>
  <si>
    <t>https://twitter.com/lillystephens_/status/1149364540980846593</t>
  </si>
  <si>
    <t>https://twitter.com/heyitsmelunaa/status/1149364475725844481</t>
  </si>
  <si>
    <t>https://twitter.com/heyitsmelunaa/status/1149364524602089474</t>
  </si>
  <si>
    <t>https://twitter.com/heyitsmelunaa/status/1149364561583251457</t>
  </si>
  <si>
    <t>https://twitter.com/_victoryvictini/status/1149364597163548674</t>
  </si>
  <si>
    <t>https://twitter.com/mberroseee/status/1149364598174302208</t>
  </si>
  <si>
    <t>https://twitter.com/eleanor997/status/1149364581644607488</t>
  </si>
  <si>
    <t>https://twitter.com/eleanor997/status/1149364608270028811</t>
  </si>
  <si>
    <t>https://twitter.com/icantkickflip/status/1149364613592637441</t>
  </si>
  <si>
    <t>https://twitter.com/kthomson318/status/1149364642965311488</t>
  </si>
  <si>
    <t>https://twitter.com/_marthasue/status/1149364666273030144</t>
  </si>
  <si>
    <t>https://twitter.com/j_wilsonn85/status/1149364666675662848</t>
  </si>
  <si>
    <t>https://twitter.com/esmochi_/status/1149364676137852928</t>
  </si>
  <si>
    <t>https://twitter.com/completecare_er/status/1149364698019766272</t>
  </si>
  <si>
    <t>https://twitter.com/bsentigar/status/1149364699261071362</t>
  </si>
  <si>
    <t>https://twitter.com/heathersmusical/status/1149168501460013056</t>
  </si>
  <si>
    <t>https://twitter.com/larryisokeefe/status/1149364741720170499</t>
  </si>
  <si>
    <t>https://twitter.com/slicecomm/status/1149364759894122496</t>
  </si>
  <si>
    <t>https://twitter.com/firdairianti/status/1149364775861678080</t>
  </si>
  <si>
    <t>https://twitter.com/trentevola/status/1149364807491080197</t>
  </si>
  <si>
    <t>https://twitter.com/parallelriker/status/1149340159562792965</t>
  </si>
  <si>
    <t>https://twitter.com/returnzork/status/1149364830496645120</t>
  </si>
  <si>
    <t>https://twitter.com/abbbymixer/status/1149364838788980736</t>
  </si>
  <si>
    <t>https://twitter.com/itsselenaaag/status/1149364842681294849</t>
  </si>
  <si>
    <t>https://twitter.com/jam_maldo/status/1149364858246377474</t>
  </si>
  <si>
    <t>https://twitter.com/babydollce/status/1149364864256827393</t>
  </si>
  <si>
    <t>https://twitter.com/yulissarochaaa/status/1149364873932894213</t>
  </si>
  <si>
    <t>https://twitter.com/jswilliams1962/status/1149364957089320960</t>
  </si>
  <si>
    <t>https://twitter.com/alyssaxfoti/status/1149364975653261312</t>
  </si>
  <si>
    <t>https://twitter.com/senpainics/status/1149364983291154432</t>
  </si>
  <si>
    <t>https://twitter.com/asquaredmom/status/1149364993110028288</t>
  </si>
  <si>
    <t>https://twitter.com/jewishtweets/status/1149324523004735489</t>
  </si>
  <si>
    <t>https://twitter.com/talkingtv/status/1149364996507426816</t>
  </si>
  <si>
    <t>https://twitter.com/guerrero_070/status/1149365011749494784</t>
  </si>
  <si>
    <t>https://twitter.com/geetikalizardi/status/1149365023996669955</t>
  </si>
  <si>
    <t>https://twitter.com/spicymcnugget6/status/1149365025506766849</t>
  </si>
  <si>
    <t>https://twitter.com/cin_vela/status/1149365031957458944</t>
  </si>
  <si>
    <t>https://twitter.com/reallylostcar/status/1149365088220041216</t>
  </si>
  <si>
    <t>https://twitter.com/samanthallll/status/1149365102207877120</t>
  </si>
  <si>
    <t>https://twitter.com/adventuresscrew/status/1149365060638089217</t>
  </si>
  <si>
    <t>https://twitter.com/adventuresscrew/status/1149365110969782272</t>
  </si>
  <si>
    <t>https://twitter.com/failarmy/status/1149365122697064448</t>
  </si>
  <si>
    <t>https://twitter.com/danher1970/status/1149365135666024448</t>
  </si>
  <si>
    <t>https://twitter.com/payton47392249/status/1149365140271304704</t>
  </si>
  <si>
    <t>https://twitter.com/kararalemara/status/1149365149398179845</t>
  </si>
  <si>
    <t>https://twitter.com/alisonrose775/status/1149365157702672384</t>
  </si>
  <si>
    <t>https://twitter.com/do206/status/1149365158961020928</t>
  </si>
  <si>
    <t>https://twitter.com/rajupaul034/status/1149365161607647232</t>
  </si>
  <si>
    <t>https://twitter.com/suntimes/status/1149342588794736640</t>
  </si>
  <si>
    <t>https://twitter.com/_chicagoedbhome/status/1149365170897973248</t>
  </si>
  <si>
    <t>https://twitter.com/awesomeamt/status/1149365187616616448</t>
  </si>
  <si>
    <t>https://twitter.com/terichason/status/1149365192301654016</t>
  </si>
  <si>
    <t>https://twitter.com/arewildz28/status/1149365233917599744</t>
  </si>
  <si>
    <t>https://twitter.com/camrynalyxander/status/1149365235456839691</t>
  </si>
  <si>
    <t>https://twitter.com/aczeii/status/1149365238552092673</t>
  </si>
  <si>
    <t>https://twitter.com/dr_lemons/status/1149365247377072129</t>
  </si>
  <si>
    <t>https://twitter.com/danieleubank22/status/1149365272358334464</t>
  </si>
  <si>
    <t>https://twitter.com/bankonip/status/1149365274572918784</t>
  </si>
  <si>
    <t>https://twitter.com/mikedpchelpserv/status/1149365281954942977</t>
  </si>
  <si>
    <t>https://twitter.com/markinout/status/1149365284182089728</t>
  </si>
  <si>
    <t>https://twitter.com/madewithmerit/status/1149365288628084736</t>
  </si>
  <si>
    <t>https://twitter.com/lilxnando/status/1149365291408740352</t>
  </si>
  <si>
    <t>https://twitter.com/james_j_cunnane/status/1149365323042308096</t>
  </si>
  <si>
    <t>https://twitter.com/jarrod_rieger3/status/1149365324728414208</t>
  </si>
  <si>
    <t>https://twitter.com/luissalazar_17/status/1149365325101707264</t>
  </si>
  <si>
    <t>https://twitter.com/ethereaiparker/status/1149365329568702465</t>
  </si>
  <si>
    <t>https://twitter.com/emily_boyd11/status/1149365345762848770</t>
  </si>
  <si>
    <t>https://twitter.com/jenort_1027/status/1149365354264764423</t>
  </si>
  <si>
    <t>https://twitter.com/tdickens13/status/1149365398971617280</t>
  </si>
  <si>
    <t>https://twitter.com/orlind_/status/1149365408115204097</t>
  </si>
  <si>
    <t>https://twitter.com/tonythetigr/status/1149365435638472704</t>
  </si>
  <si>
    <t>https://twitter.com/zhanguuri/status/1149365443154632705</t>
  </si>
  <si>
    <t>https://twitter.com/strongcourage27/status/1149365453057400834</t>
  </si>
  <si>
    <t>https://twitter.com/stev3rogers/status/1149365454370033664</t>
  </si>
  <si>
    <t>https://twitter.com/_yungfeo/status/1149365468160860161</t>
  </si>
  <si>
    <t>https://twitter.com/makayla_ivy/status/1149365470035943424</t>
  </si>
  <si>
    <t>https://twitter.com/atweeterisme/status/1149365474049679362</t>
  </si>
  <si>
    <t>https://twitter.com/averipettyjohn/status/1149365499589013505</t>
  </si>
  <si>
    <t>https://twitter.com/milksteakart/status/1149365503158358016</t>
  </si>
  <si>
    <t>https://twitter.com/laraeakins/status/1149365526516383745</t>
  </si>
  <si>
    <t>https://twitter.com/jponce107/status/1149365552848281600</t>
  </si>
  <si>
    <t>https://twitter.com/depewiee/status/1149365587589468160</t>
  </si>
  <si>
    <t>https://twitter.com/darling__hanna/status/1149365588524855296</t>
  </si>
  <si>
    <t>https://twitter.com/alecsysm/status/1149365591326642176</t>
  </si>
  <si>
    <t>https://twitter.com/wflaomar/status/1149346248643796993</t>
  </si>
  <si>
    <t>https://twitter.com/jamiecsrq/status/1149365599203680256</t>
  </si>
  <si>
    <t>https://twitter.com/taescutebutt/status/1149365610670907393</t>
  </si>
  <si>
    <t>https://twitter.com/jo5if/status/1149365652748193792</t>
  </si>
  <si>
    <t>https://twitter.com/lcvewinona/status/1149292792289435654</t>
  </si>
  <si>
    <t>https://twitter.com/janiathepanda/status/1149365698080202753</t>
  </si>
  <si>
    <t>https://twitter.com/bk11648/status/1149365725641003013</t>
  </si>
  <si>
    <t>https://twitter.com/priyada80978740/status/1149326172586512384</t>
  </si>
  <si>
    <t>https://twitter.com/anubala360221/status/1149363864137392128</t>
  </si>
  <si>
    <t>https://twitter.com/sabkuchuska1/status/1149328226709196800</t>
  </si>
  <si>
    <t>https://twitter.com/anubala360221/status/1149365726760689665</t>
  </si>
  <si>
    <t>https://twitter.com/ayleen1o/status/1149365728677699584</t>
  </si>
  <si>
    <t>https://twitter.com/chalamethc/status/1149365764362817537</t>
  </si>
  <si>
    <t>https://twitter.com/trigga_keno22/status/1149365775389601792</t>
  </si>
  <si>
    <t>https://twitter.com/giggitygoo421/status/1149365782633209862</t>
  </si>
  <si>
    <t>https://twitter.com/laurena_x0/status/1149365809065680898</t>
  </si>
  <si>
    <t>https://twitter.com/coachjj22/status/1149365844994134021</t>
  </si>
  <si>
    <t>https://twitter.com/ag_adore/status/1149365850664603648</t>
  </si>
  <si>
    <t>https://twitter.com/properaesthetic/status/1149365863679574016</t>
  </si>
  <si>
    <t>https://twitter.com/rose_tea_ribbon/status/1149291808574382080</t>
  </si>
  <si>
    <t>https://twitter.com/teckiegirl/status/1149365876489109511</t>
  </si>
  <si>
    <t>https://twitter.com/_xxcaroll/status/1149365878221185025</t>
  </si>
  <si>
    <t>https://twitter.com/shwrites/status/1149365890988806145</t>
  </si>
  <si>
    <t>https://twitter.com/diamondiskewl/status/1149365891982942210</t>
  </si>
  <si>
    <t>https://twitter.com/hadans/status/1149365892452671488</t>
  </si>
  <si>
    <t>https://twitter.com/superfox5/status/1149358746512044033</t>
  </si>
  <si>
    <t>https://twitter.com/tvisbeefy/status/1149365901751463936</t>
  </si>
  <si>
    <t>https://twitter.com/kimtthanhnguyen/status/1149365977601253376</t>
  </si>
  <si>
    <t>https://twitter.com/corsair/status/1149358252263526400</t>
  </si>
  <si>
    <t>https://twitter.com/alberti2chris/status/1149365990876155904</t>
  </si>
  <si>
    <t>https://twitter.com/alberti2chris/status/1149365969892106241</t>
  </si>
  <si>
    <t>https://twitter.com/chiefchar_/status/1149365990926344192</t>
  </si>
  <si>
    <t>https://twitter.com/tuscan9leather/status/1149365998925099009</t>
  </si>
  <si>
    <t>https://twitter.com/virginialottery/status/1149345628046135297</t>
  </si>
  <si>
    <t>https://twitter.com/hurtfitzgerald/status/1149366023579197441</t>
  </si>
  <si>
    <t>https://twitter.com/frito4president/status/1149366043028025349</t>
  </si>
  <si>
    <t>https://twitter.com/stephanieluna_/status/1149366064947634176</t>
  </si>
  <si>
    <t>https://twitter.com/acciorobin/status/1149366070609940482</t>
  </si>
  <si>
    <t>https://twitter.com/mannon_david/status/1149366071826231296</t>
  </si>
  <si>
    <t>https://twitter.com/madinaaaman/status/1149366081133449217</t>
  </si>
  <si>
    <t>https://twitter.com/g88gassi/status/1149288806228606978</t>
  </si>
  <si>
    <t>https://twitter.com/sammyyduhhh/status/1149366083016482816</t>
  </si>
  <si>
    <t>https://twitter.com/bartlettilnews/status/1149366090281213952</t>
  </si>
  <si>
    <t>https://twitter.com/ray__cyst/status/1149366092306845697</t>
  </si>
  <si>
    <t>https://twitter.com/dakendellfire/status/1149360610984914945</t>
  </si>
  <si>
    <t>https://twitter.com/dakendellfire/status/1149366092835348480</t>
  </si>
  <si>
    <t>https://twitter.com/connie_reacts/status/1149366095587028992</t>
  </si>
  <si>
    <t>https://twitter.com/bhadgalzee/status/1149366107817558016</t>
  </si>
  <si>
    <t>https://twitter.com/gregoriancant/status/1149366143754178565</t>
  </si>
  <si>
    <t>https://twitter.com/beetlegin/status/1149366150666555394</t>
  </si>
  <si>
    <t>https://twitter.com/ukfan1980/status/1149366193825964032</t>
  </si>
  <si>
    <t>https://twitter.com/j__estrada/status/1149366244333592576</t>
  </si>
  <si>
    <t>https://twitter.com/itsabboy/status/1149366246384664576</t>
  </si>
  <si>
    <t>https://twitter.com/shanaianarisma/status/1149366258892042240</t>
  </si>
  <si>
    <t>https://twitter.com/callmelima/status/1149366280711024641</t>
  </si>
  <si>
    <t>https://twitter.com/sanjanamohantea/status/1149366281197539328</t>
  </si>
  <si>
    <t>https://twitter.com/bermewdez728/status/1149366295420264448</t>
  </si>
  <si>
    <t>https://twitter.com/its_joja/status/1149366308619739136</t>
  </si>
  <si>
    <t>https://twitter.com/hannahmae025/status/1149366326831591424</t>
  </si>
  <si>
    <t>https://twitter.com/alexand34438266/status/1149366332317716480</t>
  </si>
  <si>
    <t>https://twitter.com/adutta64/status/1149366350697127936</t>
  </si>
  <si>
    <t>https://twitter.com/chillnoob1/status/1149366366325084162</t>
  </si>
  <si>
    <t>https://twitter.com/pdjf1/status/1149366380795486208</t>
  </si>
  <si>
    <t>https://twitter.com/kayleeturner240/status/1149366390320594945</t>
  </si>
  <si>
    <t>https://twitter.com/irshaidnadia/status/1149366404295954432</t>
  </si>
  <si>
    <t>https://twitter.com/instagramhre/status/1149366410117865472</t>
  </si>
  <si>
    <t>https://twitter.com/lenapaul6478/status/1149366454447271936</t>
  </si>
  <si>
    <t>https://twitter.com/tmblwdtexstyles/status/1149366462890594304</t>
  </si>
  <si>
    <t>https://twitter.com/sleuthsorlando/status/1149366502019215360</t>
  </si>
  <si>
    <t>https://twitter.com/sexycurrygoat/status/1149366511166992384</t>
  </si>
  <si>
    <t>https://twitter.com/brookemarieann/status/1149295764516089857</t>
  </si>
  <si>
    <t>https://twitter.com/theyluvjazz/status/1149366571204263936</t>
  </si>
  <si>
    <t>https://twitter.com/theyluvjazz/status/1149366476656271360</t>
  </si>
  <si>
    <t>https://twitter.com/lopez_vickyy/status/1149366575452971008</t>
  </si>
  <si>
    <t>https://twitter.com/brookemxdison/status/1149366626631987200</t>
  </si>
  <si>
    <t>https://twitter.com/panchoquema/status/1149366557140758528</t>
  </si>
  <si>
    <t>https://twitter.com/panchoquema/status/1149366649335799808</t>
  </si>
  <si>
    <t>https://twitter.com/comodity_man/status/1149366658445824000</t>
  </si>
  <si>
    <t>https://twitter.com/brendaaguinaga_/status/1149366672379305984</t>
  </si>
  <si>
    <t>https://twitter.com/_tiffanytrinh_/status/1149366684479868931</t>
  </si>
  <si>
    <t>https://twitter.com/bitchillah/status/1149366702301302784</t>
  </si>
  <si>
    <t>https://twitter.com/stripesstores/status/1149366713105993728</t>
  </si>
  <si>
    <t>https://twitter.com/ama_consulting/status/1149366742671663106</t>
  </si>
  <si>
    <t>https://twitter.com/hottaescada/status/1149366766998392832</t>
  </si>
  <si>
    <t>https://twitter.com/thesackartist76/status/1149366769464877056</t>
  </si>
  <si>
    <t>https://twitter.com/valientparoxysm/status/1149366799210864640</t>
  </si>
  <si>
    <t>https://twitter.com/nerdicab/status/1149366806617972736</t>
  </si>
  <si>
    <t>https://twitter.com/foreverqc/status/1149366806785581056</t>
  </si>
  <si>
    <t>https://twitter.com/helikesbrownies/status/1149288488577183745</t>
  </si>
  <si>
    <t>https://twitter.com/pinkccccccc/status/1149366808853585921</t>
  </si>
  <si>
    <t>https://twitter.com/_smileysteph/status/1149366802314452992</t>
  </si>
  <si>
    <t>https://twitter.com/_smileysteph/status/1149366818236063744</t>
  </si>
  <si>
    <t>https://twitter.com/pets4cats/status/1149366828298395648</t>
  </si>
  <si>
    <t>https://twitter.com/knitgnosis/status/1149366844555431937</t>
  </si>
  <si>
    <t>https://twitter.com/chrisfiggg/status/1149366851765321728</t>
  </si>
  <si>
    <t>https://twitter.com/lizhale02/status/1149366852797292544</t>
  </si>
  <si>
    <t>https://twitter.com/theholyforeskin/status/1149366853753380864</t>
  </si>
  <si>
    <t>https://twitter.com/gracewiiilson/status/1149366859952734209</t>
  </si>
  <si>
    <t>https://twitter.com/resurgegg/status/1149366865610756097</t>
  </si>
  <si>
    <t>https://twitter.com/harrisonthamacc/status/1149366877006770186</t>
  </si>
  <si>
    <t>https://twitter.com/smithsonianmag/status/1149366545459666947</t>
  </si>
  <si>
    <t>https://twitter.com/deeep_blue/status/1149366878189576192</t>
  </si>
  <si>
    <t>https://twitter.com/xkinginwithtroy/status/1149366906945712128</t>
  </si>
  <si>
    <t>https://twitter.com/lonemarshmallow/status/1149366946330218496</t>
  </si>
  <si>
    <t>https://twitter.com/hotnewjohnny/status/1149366949945565184</t>
  </si>
  <si>
    <t>https://twitter.com/rxfreddyleone/status/1149366971101843456</t>
  </si>
  <si>
    <t>https://twitter.com/courtkitten/status/1149366971881930753</t>
  </si>
  <si>
    <t>https://twitter.com/jazzyfe_/status/1149366895944097793</t>
  </si>
  <si>
    <t>https://twitter.com/jazzyfe_/status/1149366981373698050</t>
  </si>
  <si>
    <t>https://twitter.com/_pyguy_/status/1149366990894706688</t>
  </si>
  <si>
    <t>https://twitter.com/manythoughtz32/status/1149367018619068416</t>
  </si>
  <si>
    <t>https://twitter.com/bobsheating/status/1149367037451362305</t>
  </si>
  <si>
    <t>https://twitter.com/kaitdeck/status/1149367067692417026</t>
  </si>
  <si>
    <t>https://twitter.com/talesftfandom/status/1149367078740275200</t>
  </si>
  <si>
    <t>https://twitter.com/comeonpaul/status/1149367098151526401</t>
  </si>
  <si>
    <t>https://twitter.com/cave_xplorer/status/1149367105520713728</t>
  </si>
  <si>
    <t>https://twitter.com/julycampos1d/status/1149367114677084161</t>
  </si>
  <si>
    <t>https://twitter.com/pufferfish1980/status/1149367115511730179</t>
  </si>
  <si>
    <t>https://twitter.com/m423/status/1149367144074928130</t>
  </si>
  <si>
    <t>https://twitter.com/kismetannette/status/1149367149418438656</t>
  </si>
  <si>
    <t>https://twitter.com/andreayeet/status/1149367151414980609</t>
  </si>
  <si>
    <t>https://twitter.com/grouchomarx1011/status/1149367178971365376</t>
  </si>
  <si>
    <t>https://twitter.com/gayvelys/status/1149367193756471296</t>
  </si>
  <si>
    <t>https://twitter.com/saint__michael/status/1149367194272374791</t>
  </si>
  <si>
    <t>https://twitter.com/alexcarrizal1/status/1149367203726315523</t>
  </si>
  <si>
    <t>https://twitter.com/cmfan321/status/1149367218871963648</t>
  </si>
  <si>
    <t>https://twitter.com/nerdist/status/1149351425509605379</t>
  </si>
  <si>
    <t>https://twitter.com/nowheremanchild/status/1149367223573798912</t>
  </si>
  <si>
    <t>https://twitter.com/edures_/status/1149367234315390976</t>
  </si>
  <si>
    <t>https://twitter.com/heavymetal_trvp/status/1149367240988471296</t>
  </si>
  <si>
    <t>https://twitter.com/happydolans9/status/1149367254267650048</t>
  </si>
  <si>
    <t>https://twitter.com/iuv2min/status/1149367275792809984</t>
  </si>
  <si>
    <t>https://twitter.com/jennaenglish15/status/1149367281308377090</t>
  </si>
  <si>
    <t>https://twitter.com/moemoeloveshale/status/1149367284076548096</t>
  </si>
  <si>
    <t>https://twitter.com/hilda__mj_/status/1149367286790160384</t>
  </si>
  <si>
    <t>https://twitter.com/rayrique08/status/1149367296365924354</t>
  </si>
  <si>
    <t>https://twitter.com/jadejulieann1/status/1149367119836045312</t>
  </si>
  <si>
    <t>https://twitter.com/jadejulieann1/status/1149367164366983170</t>
  </si>
  <si>
    <t>https://twitter.com/jadejulieann1/status/1149367307313057795</t>
  </si>
  <si>
    <t>https://twitter.com/abigailgtay/status/1149366350374199296</t>
  </si>
  <si>
    <t>https://twitter.com/sammymichelles/status/1149367324752973825</t>
  </si>
  <si>
    <t>https://twitter.com/brittaroni/status/1149367329840619522</t>
  </si>
  <si>
    <t>https://twitter.com/its_sagastume/status/1149367332797464579</t>
  </si>
  <si>
    <t>https://twitter.com/dashergalaxy/status/1149367332843728897</t>
  </si>
  <si>
    <t>https://twitter.com/pffulton/status/1149367370584068096</t>
  </si>
  <si>
    <t>https://twitter.com/mommabarriga/status/1149367435025424385</t>
  </si>
  <si>
    <t>https://twitter.com/raydollaasign/status/1149367453232836617</t>
  </si>
  <si>
    <t>https://twitter.com/chickenmcsade/status/1149367466419609600</t>
  </si>
  <si>
    <t>https://twitter.com/char_manders_/status/1149367468491759617</t>
  </si>
  <si>
    <t>https://twitter.com/utaustin/status/1149362968360030209</t>
  </si>
  <si>
    <t>https://twitter.com/kaaaatttilyn__/status/1149367470068830208</t>
  </si>
  <si>
    <t>https://twitter.com/ileyanadelgado/status/1149367232964640768</t>
  </si>
  <si>
    <t>https://twitter.com/ileyanadelgado/status/1149367256205287425</t>
  </si>
  <si>
    <t>https://twitter.com/ileyanadelgado/status/1149367436052795393</t>
  </si>
  <si>
    <t>https://twitter.com/ileyanadelgado/status/1149367471196930048</t>
  </si>
  <si>
    <t>https://twitter.com/valgal911/status/1149367485193510914</t>
  </si>
  <si>
    <t>https://twitter.com/leslyannlarios/status/1149367498002690048</t>
  </si>
  <si>
    <t>https://twitter.com/lynnoonoo/status/1149367542248378370</t>
  </si>
  <si>
    <t>https://twitter.com/youlovejas_/status/1149367545788542976</t>
  </si>
  <si>
    <t>https://twitter.com/totallyalyssa84/status/1149367628600881154</t>
  </si>
  <si>
    <t>https://twitter.com/poppawhitelow/status/1149367670753677317</t>
  </si>
  <si>
    <t>https://twitter.com/shytumber/status/1149367706405101568</t>
  </si>
  <si>
    <t>https://twitter.com/dolansjuju/status/1149367716605640704</t>
  </si>
  <si>
    <t>https://twitter.com/chris_sam401/status/1149367720984678400</t>
  </si>
  <si>
    <t>https://twitter.com/horrorshow__pod/status/1149367729247465473</t>
  </si>
  <si>
    <t>https://twitter.com/benaar/status/1149367739225538560</t>
  </si>
  <si>
    <t>https://twitter.com/7ukhan/status/1149367748780331008</t>
  </si>
  <si>
    <t>https://twitter.com/recklessheart92/status/1149367752408387585</t>
  </si>
  <si>
    <t>https://twitter.com/magicmarkwurst/status/1149367769642803202</t>
  </si>
  <si>
    <t>https://twitter.com/xoadriiig/status/1149367773627183109</t>
  </si>
  <si>
    <t>https://twitter.com/asswipeyy/status/1149367833823834113</t>
  </si>
  <si>
    <t>https://twitter.com/gusttavoadolfos/status/1149367836571242497</t>
  </si>
  <si>
    <t>https://twitter.com/akmediaenterta1/status/1149367886227681280</t>
  </si>
  <si>
    <t>https://twitter.com/enriquesaenz02/status/1149367889519992832</t>
  </si>
  <si>
    <t>https://twitter.com/sweeteahyun/status/1149367893101957120</t>
  </si>
  <si>
    <t>https://twitter.com/clydetombaugh/status/1149341074843942913</t>
  </si>
  <si>
    <t>https://twitter.com/leonoralovelove/status/1149367904866975744</t>
  </si>
  <si>
    <t>https://twitter.com/iihaleyeveii/status/1149367908025470977</t>
  </si>
  <si>
    <t>https://twitter.com/erika_thi/status/1149367920348336128</t>
  </si>
  <si>
    <t>https://twitter.com/lovelytheash/status/1149367927835189248</t>
  </si>
  <si>
    <t>https://twitter.com/olemurica/status/1149343392624721925</t>
  </si>
  <si>
    <t>https://twitter.com/deidrew90231592/status/1149367971380379648</t>
  </si>
  <si>
    <t>https://twitter.com/rosexolored/status/1149315590777163777</t>
  </si>
  <si>
    <t>https://twitter.com/supermaddd/status/1149367972361842689</t>
  </si>
  <si>
    <t>https://twitter.com/liangweihan4/status/1149361274096160769</t>
  </si>
  <si>
    <t>https://twitter.com/sebadangerfield/status/1149367981396226048</t>
  </si>
  <si>
    <t>https://twitter.com/jasminneexo/status/1149368052401573889</t>
  </si>
  <si>
    <t>https://twitter.com/regstudies/status/1149368076821041157</t>
  </si>
  <si>
    <t>https://twitter.com/veemilkovich/status/1149368093195378688</t>
  </si>
  <si>
    <t>https://twitter.com/lirownthenight/status/1149368095598764038</t>
  </si>
  <si>
    <t>https://twitter.com/dailyhiveyyc/status/1149362978971705344</t>
  </si>
  <si>
    <t>https://twitter.com/_skglover/status/1149368103731548161</t>
  </si>
  <si>
    <t>https://twitter.com/little__f0ot/status/1149368108433530880</t>
  </si>
  <si>
    <t>https://twitter.com/riveraapril85/status/1149368116461391872</t>
  </si>
  <si>
    <t>https://twitter.com/hanna_gurrola/status/1149368124833054720</t>
  </si>
  <si>
    <t>https://twitter.com/brigitte_516/status/1149368137864769537</t>
  </si>
  <si>
    <t>https://twitter.com/clarkcountynv/status/1149341466793148417</t>
  </si>
  <si>
    <t>https://twitter.com/jenpbradley/status/1149368161965236225</t>
  </si>
  <si>
    <t>https://twitter.com/dopeest96/status/1149368163995398144</t>
  </si>
  <si>
    <t>https://twitter.com/dailysimpsons/status/1149322341991833600</t>
  </si>
  <si>
    <t>https://twitter.com/crazyc_cc/status/1149368189131923457</t>
  </si>
  <si>
    <t>https://twitter.com/sweaterpawsmyg/status/1149368191069634560</t>
  </si>
  <si>
    <t>https://twitter.com/adamhlavac/status/1149348163477573634</t>
  </si>
  <si>
    <t>https://twitter.com/uberbaldy/status/1149368205850419200</t>
  </si>
  <si>
    <t>https://twitter.com/webaroundgaming/status/1149368219725172738</t>
  </si>
  <si>
    <t>https://twitter.com/sarabaji_/status/1149368249248899073</t>
  </si>
  <si>
    <t>https://twitter.com/anureetgill2/status/1149368261806415872</t>
  </si>
  <si>
    <t>https://twitter.com/asiaxquisite/status/1149368279850541056</t>
  </si>
  <si>
    <t>https://twitter.com/jinjjoh/status/1149368290185269248</t>
  </si>
  <si>
    <t>https://twitter.com/crypto_coinsnow/status/1149368295465734144</t>
  </si>
  <si>
    <t>https://twitter.com/maarianaguevara/status/1149368315661492224</t>
  </si>
  <si>
    <t>https://twitter.com/anbeautifulsoul/status/1149344987458334720</t>
  </si>
  <si>
    <t>https://twitter.com/anbeautifulsoul/status/1149368348662067200</t>
  </si>
  <si>
    <t>https://twitter.com/thisoldrunner/status/1149315918545264641</t>
  </si>
  <si>
    <t>https://twitter.com/christolwills/status/1149368366328668160</t>
  </si>
  <si>
    <t>https://twitter.com/alisaacia/status/1149368379683135488</t>
  </si>
  <si>
    <t>https://twitter.com/pamelaj69/status/1149368396284227584</t>
  </si>
  <si>
    <t>https://twitter.com/brandonfunk18/status/1149368411136417792</t>
  </si>
  <si>
    <t>https://twitter.com/down_univers/status/1149368417524359168</t>
  </si>
  <si>
    <t>https://twitter.com/scottgore16/status/1149368422074966016</t>
  </si>
  <si>
    <t>https://twitter.com/sybelle96/status/1149368476206870529</t>
  </si>
  <si>
    <t>https://twitter.com/captaingarcia5/status/1149368491302105089</t>
  </si>
  <si>
    <t>https://twitter.com/justericaaa/status/1149368501678661633</t>
  </si>
  <si>
    <t>https://twitter.com/nesshernanz2/status/1149368512562941952</t>
  </si>
  <si>
    <t>https://twitter.com/katheeriiiine/status/1149368523816349697</t>
  </si>
  <si>
    <t>https://twitter.com/spiderrwebs/status/1149368535321370625</t>
  </si>
  <si>
    <t>https://twitter.com/fredithepizzamn/status/1149368544200724482</t>
  </si>
  <si>
    <t>https://twitter.com/dweebgirl13/status/1149368550186000384</t>
  </si>
  <si>
    <t>https://twitter.com/maddaveinc/status/1149368553977470976</t>
  </si>
  <si>
    <t>https://twitter.com/mtdspodcast/status/1149367925800935424</t>
  </si>
  <si>
    <t>https://twitter.com/bloodnblackrum/status/1149368560931823617</t>
  </si>
  <si>
    <t>https://twitter.com/werepantherg/status/1149368565818122240</t>
  </si>
  <si>
    <t>https://twitter.com/detourshirts/status/1149368581651496960</t>
  </si>
  <si>
    <t>https://twitter.com/zeetabeeta34/status/1149368587775119361</t>
  </si>
  <si>
    <t>https://twitter.com/acctphilly/status/1149366518859350016</t>
  </si>
  <si>
    <t>https://twitter.com/diaunt7/status/1149368590614880258</t>
  </si>
  <si>
    <t>https://twitter.com/defnotbadin/status/1149368601905905665</t>
  </si>
  <si>
    <t>https://twitter.com/rissaaa7/status/1149368628048826368</t>
  </si>
  <si>
    <t>https://twitter.com/paisley___kelly/status/1149368652908466176</t>
  </si>
  <si>
    <t>https://twitter.com/thegiftofmayhem/status/1149310894221881345</t>
  </si>
  <si>
    <t>https://twitter.com/showyourteethya/status/1149368656138309632</t>
  </si>
  <si>
    <t>https://twitter.com/itz_jimmyyy/status/1149368656758919169</t>
  </si>
  <si>
    <t>https://twitter.com/catheroooo/status/1149368672202346496</t>
  </si>
  <si>
    <t>https://twitter.com/mercyforanimals/status/1149355321049137152</t>
  </si>
  <si>
    <t>https://twitter.com/seaprincess74/status/1149368692477612032</t>
  </si>
  <si>
    <t>https://twitter.com/bambifl_/status/1149368695073980416</t>
  </si>
  <si>
    <t>https://twitter.com/thebigredhog/status/1149368743987990528</t>
  </si>
  <si>
    <t>https://twitter.com/ryandleaf/status/1149364164080656384</t>
  </si>
  <si>
    <t>https://twitter.com/jeff_ermann/status/1149366120631218177</t>
  </si>
  <si>
    <t>https://twitter.com/thebigredhog/status/1149358563908886529</t>
  </si>
  <si>
    <t>https://twitter.com/kotaaadabbs/status/1149368798018826241</t>
  </si>
  <si>
    <t>https://twitter.com/13racks_/status/1149368636831756288</t>
  </si>
  <si>
    <t>https://twitter.com/13racks_/status/1149368811763535872</t>
  </si>
  <si>
    <t>https://twitter.com/alyssalavalle_/status/1149368853824036864</t>
  </si>
  <si>
    <t>https://twitter.com/deleteitfatuwu/status/1149368856235913216</t>
  </si>
  <si>
    <t>https://twitter.com/redeggmarketing/status/1149368861730304000</t>
  </si>
  <si>
    <t>https://twitter.com/psmtheshow/status/1149368872128131072</t>
  </si>
  <si>
    <t>https://twitter.com/qawe5/status/1149368876569890817</t>
  </si>
  <si>
    <t>https://twitter.com/reesiegymnast/status/1149368880562941953</t>
  </si>
  <si>
    <t>https://twitter.com/uhhh_idk__/status/1149368884547510277</t>
  </si>
  <si>
    <t>https://twitter.com/_young_chavez_/status/1149368897222717440</t>
  </si>
  <si>
    <t>https://twitter.com/hereph/status/1149368906622099458</t>
  </si>
  <si>
    <t>https://twitter.com/lostnbrken/status/1149368921201500161</t>
  </si>
  <si>
    <t>https://twitter.com/kym_809/status/1149368805082173443</t>
  </si>
  <si>
    <t>https://twitter.com/kym_809/status/1149368929342676993</t>
  </si>
  <si>
    <t>https://twitter.com/halalniqabi/status/1149368965468176384</t>
  </si>
  <si>
    <t>https://twitter.com/averytravistv/status/1149367234432831488</t>
  </si>
  <si>
    <t>https://twitter.com/justinecruz2011/status/1149368968370634752</t>
  </si>
  <si>
    <t>https://twitter.com/gunnerjackson98/status/1149368987744124928</t>
  </si>
  <si>
    <t>https://twitter.com/chopper4brad/status/1149369013857914881</t>
  </si>
  <si>
    <t>https://twitter.com/acastillo121/status/1149369034057629702</t>
  </si>
  <si>
    <t>https://twitter.com/chriscato/status/1149369040042962945</t>
  </si>
  <si>
    <t>https://twitter.com/thededicatedgg/status/1149304533375303681</t>
  </si>
  <si>
    <t>https://twitter.com/_anniee_h/status/1149369049656131584</t>
  </si>
  <si>
    <t>https://twitter.com/_anniee_h/status/1149369004282138624</t>
  </si>
  <si>
    <t>https://twitter.com/c3musiq/status/1149355986219671552</t>
  </si>
  <si>
    <t>https://twitter.com/c3musiq/status/1149369057063440387</t>
  </si>
  <si>
    <t>https://twitter.com/cnet/status/1149368849730609157</t>
  </si>
  <si>
    <t>https://twitter.com/fjpence/status/1149369066005512192</t>
  </si>
  <si>
    <t>https://twitter.com/letiburski/status/1149369069654695938</t>
  </si>
  <si>
    <t>https://twitter.com/leidyladyg/status/1149369092463366144</t>
  </si>
  <si>
    <t>https://twitter.com/giusepp1na/status/1149369094866526208</t>
  </si>
  <si>
    <t>https://twitter.com/druckerschool/status/1149369119923302400</t>
  </si>
  <si>
    <t>https://twitter.com/kinyocassidy/status/1149369120082866178</t>
  </si>
  <si>
    <t>https://twitter.com/lake_ransom/status/1149369126172807168</t>
  </si>
  <si>
    <t>https://twitter.com/jhopkinssd/status/1149367772557660160</t>
  </si>
  <si>
    <t>https://twitter.com/goducksgirl/status/1149369132879470592</t>
  </si>
  <si>
    <t>https://twitter.com/sisteralberts/status/1149369146020368385</t>
  </si>
  <si>
    <t>https://twitter.com/sushild24289471/status/1149369002809909248</t>
  </si>
  <si>
    <t>https://twitter.com/sushild24289471/status/1149369148826243072</t>
  </si>
  <si>
    <t>https://twitter.com/atasteofkoko/status/1149369158380994562</t>
  </si>
  <si>
    <t>https://twitter.com/themaxedwards29/status/1149369166908088320</t>
  </si>
  <si>
    <t>https://twitter.com/barbarajstrong1/status/1149369187250294785</t>
  </si>
  <si>
    <t>https://twitter.com/peytonhenrixox/status/1149369191218200576</t>
  </si>
  <si>
    <t>https://twitter.com/_isabelatorres_/status/1149369211699048452</t>
  </si>
  <si>
    <t>https://twitter.com/burburburs/status/1149369214689349632</t>
  </si>
  <si>
    <t>https://twitter.com/mrdanrennie/status/1149323838955675648</t>
  </si>
  <si>
    <t>https://twitter.com/zakfangirl/status/1149369177301557248</t>
  </si>
  <si>
    <t>https://twitter.com/zakfangirl/status/1149369109085327360</t>
  </si>
  <si>
    <t>https://twitter.com/zakfangirl/status/1149369154287341569</t>
  </si>
  <si>
    <t>https://twitter.com/zakfangirl/status/1149369223862464512</t>
  </si>
  <si>
    <t>https://twitter.com/marinahhn/status/1149369244725010432</t>
  </si>
  <si>
    <t>https://twitter.com/denlesks/status/1149328522764140544</t>
  </si>
  <si>
    <t>https://twitter.com/iowasaint09/status/1149369250164948992</t>
  </si>
  <si>
    <t>https://twitter.com/lifesotasty/status/1149369259560251397</t>
  </si>
  <si>
    <t>https://twitter.com/dsmeronleon/status/1149281754403860483</t>
  </si>
  <si>
    <t>https://twitter.com/angelvelamadrid/status/1149369039589990401</t>
  </si>
  <si>
    <t>https://twitter.com/steveh4rringt0n/status/1149364008560054272</t>
  </si>
  <si>
    <t>https://twitter.com/angelvelamadrid/status/1149369050902028289</t>
  </si>
  <si>
    <t>https://twitter.com/_christinechaos/status/1149278160929939456</t>
  </si>
  <si>
    <t>https://twitter.com/angelvelamadrid/status/1149369077447741440</t>
  </si>
  <si>
    <t>https://twitter.com/angelvelamadrid/status/1149369148314673153</t>
  </si>
  <si>
    <t>https://twitter.com/slcwtcwnn/status/1149337902112858113</t>
  </si>
  <si>
    <t>https://twitter.com/angelvelamadrid/status/1149369228845338624</t>
  </si>
  <si>
    <t>https://twitter.com/thedweebweeb/status/1149322896004849664</t>
  </si>
  <si>
    <t>https://twitter.com/angelvelamadrid/status/1149369250165002240</t>
  </si>
  <si>
    <t>https://twitter.com/emily__hirsch/status/1149320765709389824</t>
  </si>
  <si>
    <t>https://twitter.com/angelvelamadrid/status/1149369260281671680</t>
  </si>
  <si>
    <t>https://twitter.com/angelvelamadrid/status/1149369010905071623</t>
  </si>
  <si>
    <t>https://twitter.com/angelvelamadrid/status/1149369209161420802</t>
  </si>
  <si>
    <t>https://twitter.com/gabcabss/status/1149369264455016448</t>
  </si>
  <si>
    <t>https://twitter.com/tweetbrownboy/status/1149369268565434368</t>
  </si>
  <si>
    <t>https://twitter.com/hammy413/status/1149356249731018752</t>
  </si>
  <si>
    <t>https://twitter.com/arms4big/status/1149369276303847424</t>
  </si>
  <si>
    <t>https://twitter.com/adriang_1033/status/1149369277620768768</t>
  </si>
  <si>
    <t>https://twitter.com/fernanda_1217/status/1149369283060912129</t>
  </si>
  <si>
    <t>https://twitter.com/batconintl/status/1149369296214269953</t>
  </si>
  <si>
    <t>https://twitter.com/1985arcade/status/1149330843460145152</t>
  </si>
  <si>
    <t>https://twitter.com/sylviaaaclark/status/1149369303956959232</t>
  </si>
  <si>
    <t>https://twitter.com/evareyde/status/1149306478010032129</t>
  </si>
  <si>
    <t>https://twitter.com/alondra080902/status/1149369304548290560</t>
  </si>
  <si>
    <t>1149362825304969216</t>
  </si>
  <si>
    <t>1149362839481716741</t>
  </si>
  <si>
    <t>1149347566238261249</t>
  </si>
  <si>
    <t>1149362852743925760</t>
  </si>
  <si>
    <t>1149362887384883200</t>
  </si>
  <si>
    <t>1149362887460294657</t>
  </si>
  <si>
    <t>1149362901460738049</t>
  </si>
  <si>
    <t>1149362916069642240</t>
  </si>
  <si>
    <t>1149362957387780096</t>
  </si>
  <si>
    <t>1149362969177985026</t>
  </si>
  <si>
    <t>1149362973053374464</t>
  </si>
  <si>
    <t>1149362986642841600</t>
  </si>
  <si>
    <t>1149362995295903744</t>
  </si>
  <si>
    <t>1149362995803254784</t>
  </si>
  <si>
    <t>1149363015218847745</t>
  </si>
  <si>
    <t>1149363022617427968</t>
  </si>
  <si>
    <t>1149363033183010818</t>
  </si>
  <si>
    <t>1149363056352174080</t>
  </si>
  <si>
    <t>1149363058004955136</t>
  </si>
  <si>
    <t>1149363085234376711</t>
  </si>
  <si>
    <t>1149363089222991873</t>
  </si>
  <si>
    <t>1149363095623622661</t>
  </si>
  <si>
    <t>1149302685310566401</t>
  </si>
  <si>
    <t>1149362850919411712</t>
  </si>
  <si>
    <t>1149363108856487936</t>
  </si>
  <si>
    <t>1149363138506235909</t>
  </si>
  <si>
    <t>1149363147637215232</t>
  </si>
  <si>
    <t>1149363179455045632</t>
  </si>
  <si>
    <t>1149363183955529729</t>
  </si>
  <si>
    <t>1149363202381242369</t>
  </si>
  <si>
    <t>1149363241442783232</t>
  </si>
  <si>
    <t>1149363251026812931</t>
  </si>
  <si>
    <t>1149363307075330053</t>
  </si>
  <si>
    <t>1149363349395845120</t>
  </si>
  <si>
    <t>1149358480232452096</t>
  </si>
  <si>
    <t>1149363397114441728</t>
  </si>
  <si>
    <t>1149363443633401857</t>
  </si>
  <si>
    <t>1149363446485590020</t>
  </si>
  <si>
    <t>1149363467339612160</t>
  </si>
  <si>
    <t>1149363476713922560</t>
  </si>
  <si>
    <t>1149363487828774918</t>
  </si>
  <si>
    <t>1149363506438987776</t>
  </si>
  <si>
    <t>1149363512667361280</t>
  </si>
  <si>
    <t>1149363534544982017</t>
  </si>
  <si>
    <t>1149363551053783040</t>
  </si>
  <si>
    <t>1149363555604426753</t>
  </si>
  <si>
    <t>1149363567961006081</t>
  </si>
  <si>
    <t>1149363510515765249</t>
  </si>
  <si>
    <t>1149363582045437952</t>
  </si>
  <si>
    <t>1149363582892572672</t>
  </si>
  <si>
    <t>1149298543393423361</t>
  </si>
  <si>
    <t>1149363583588999169</t>
  </si>
  <si>
    <t>1149363586868883456</t>
  </si>
  <si>
    <t>1149363430568022016</t>
  </si>
  <si>
    <t>1149363595177811974</t>
  </si>
  <si>
    <t>1149363595676913664</t>
  </si>
  <si>
    <t>1149363595773390848</t>
  </si>
  <si>
    <t>1149363624051298305</t>
  </si>
  <si>
    <t>1149363627046166528</t>
  </si>
  <si>
    <t>1149363639058493440</t>
  </si>
  <si>
    <t>1149363640828665862</t>
  </si>
  <si>
    <t>1149363646121664512</t>
  </si>
  <si>
    <t>1149363651347910661</t>
  </si>
  <si>
    <t>1149363691898441729</t>
  </si>
  <si>
    <t>1149363708994445314</t>
  </si>
  <si>
    <t>1149363729521360899</t>
  </si>
  <si>
    <t>1149358809485209600</t>
  </si>
  <si>
    <t>1149363763977453568</t>
  </si>
  <si>
    <t>1149363770440818688</t>
  </si>
  <si>
    <t>1149363770667364352</t>
  </si>
  <si>
    <t>1149363783585996800</t>
  </si>
  <si>
    <t>1149363800266510337</t>
  </si>
  <si>
    <t>1149363835213664257</t>
  </si>
  <si>
    <t>1149363842897588226</t>
  </si>
  <si>
    <t>1149363848702550016</t>
  </si>
  <si>
    <t>1149363794549735424</t>
  </si>
  <si>
    <t>1149363871443910657</t>
  </si>
  <si>
    <t>1149363896966426625</t>
  </si>
  <si>
    <t>1149363912858411008</t>
  </si>
  <si>
    <t>1149359671846875138</t>
  </si>
  <si>
    <t>1149363974057521152</t>
  </si>
  <si>
    <t>1149363975496204291</t>
  </si>
  <si>
    <t>1149363977174040578</t>
  </si>
  <si>
    <t>1149363996971208704</t>
  </si>
  <si>
    <t>1149364007096246272</t>
  </si>
  <si>
    <t>1149363949915312129</t>
  </si>
  <si>
    <t>1149364034094948353</t>
  </si>
  <si>
    <t>1149364059848028160</t>
  </si>
  <si>
    <t>1149364066604896258</t>
  </si>
  <si>
    <t>1149364069616500738</t>
  </si>
  <si>
    <t>1149364081788366848</t>
  </si>
  <si>
    <t>1149315863444672512</t>
  </si>
  <si>
    <t>1149364082107195392</t>
  </si>
  <si>
    <t>1149364097991024641</t>
  </si>
  <si>
    <t>1149364100708872192</t>
  </si>
  <si>
    <t>1149364100742303745</t>
  </si>
  <si>
    <t>1149364102822674432</t>
  </si>
  <si>
    <t>1149364118836719616</t>
  </si>
  <si>
    <t>1149364121625858052</t>
  </si>
  <si>
    <t>1149364137291669504</t>
  </si>
  <si>
    <t>1149364155117424640</t>
  </si>
  <si>
    <t>1149364159282388993</t>
  </si>
  <si>
    <t>1149364167482073088</t>
  </si>
  <si>
    <t>1149364170036527104</t>
  </si>
  <si>
    <t>1149364190538190849</t>
  </si>
  <si>
    <t>1149364205180506112</t>
  </si>
  <si>
    <t>1149364213225336833</t>
  </si>
  <si>
    <t>1149364221819404288</t>
  </si>
  <si>
    <t>1149364241192894464</t>
  </si>
  <si>
    <t>1149326923887235078</t>
  </si>
  <si>
    <t>1149364278799024129</t>
  </si>
  <si>
    <t>1149364299418095616</t>
  </si>
  <si>
    <t>1149364307324362752</t>
  </si>
  <si>
    <t>1149364340090445827</t>
  </si>
  <si>
    <t>1149364340354686983</t>
  </si>
  <si>
    <t>1149364356066377728</t>
  </si>
  <si>
    <t>1149364371044405248</t>
  </si>
  <si>
    <t>1149364385514737665</t>
  </si>
  <si>
    <t>1149364418993688577</t>
  </si>
  <si>
    <t>1149361148174721024</t>
  </si>
  <si>
    <t>1149364422500147200</t>
  </si>
  <si>
    <t>1149364423842238465</t>
  </si>
  <si>
    <t>1149364425251590144</t>
  </si>
  <si>
    <t>1149364403831132160</t>
  </si>
  <si>
    <t>1149364429554741248</t>
  </si>
  <si>
    <t>1149364462308098048</t>
  </si>
  <si>
    <t>1149364400123457536</t>
  </si>
  <si>
    <t>1149364474874388481</t>
  </si>
  <si>
    <t>1149364478695239681</t>
  </si>
  <si>
    <t>1149364493996240896</t>
  </si>
  <si>
    <t>1149364499780182017</t>
  </si>
  <si>
    <t>1149364503236231168</t>
  </si>
  <si>
    <t>1149364515777257473</t>
  </si>
  <si>
    <t>1149364535393996801</t>
  </si>
  <si>
    <t>1149364540980846593</t>
  </si>
  <si>
    <t>1149364475725844481</t>
  </si>
  <si>
    <t>1149364524602089474</t>
  </si>
  <si>
    <t>1149364561583251457</t>
  </si>
  <si>
    <t>1149364597163548674</t>
  </si>
  <si>
    <t>1149364598174302208</t>
  </si>
  <si>
    <t>1149364581644607488</t>
  </si>
  <si>
    <t>1149364608270028811</t>
  </si>
  <si>
    <t>1149364613592637441</t>
  </si>
  <si>
    <t>1149364642965311488</t>
  </si>
  <si>
    <t>1149364666273030144</t>
  </si>
  <si>
    <t>1149364666675662848</t>
  </si>
  <si>
    <t>1149364676137852928</t>
  </si>
  <si>
    <t>1149364698019766272</t>
  </si>
  <si>
    <t>1149364699261071362</t>
  </si>
  <si>
    <t>1149168501460013056</t>
  </si>
  <si>
    <t>1149364741720170499</t>
  </si>
  <si>
    <t>1149364759894122496</t>
  </si>
  <si>
    <t>1149364775861678080</t>
  </si>
  <si>
    <t>1149364807491080197</t>
  </si>
  <si>
    <t>1149340159562792965</t>
  </si>
  <si>
    <t>1149364830496645120</t>
  </si>
  <si>
    <t>1149364838788980736</t>
  </si>
  <si>
    <t>1149364842681294849</t>
  </si>
  <si>
    <t>1149364858246377474</t>
  </si>
  <si>
    <t>1149364864256827393</t>
  </si>
  <si>
    <t>1149364873932894213</t>
  </si>
  <si>
    <t>1149364957089320960</t>
  </si>
  <si>
    <t>1149364975653261312</t>
  </si>
  <si>
    <t>1149364983291154432</t>
  </si>
  <si>
    <t>1149364993110028288</t>
  </si>
  <si>
    <t>1149324523004735489</t>
  </si>
  <si>
    <t>1149364996507426816</t>
  </si>
  <si>
    <t>1149365011749494784</t>
  </si>
  <si>
    <t>1149365023996669955</t>
  </si>
  <si>
    <t>1149365025506766849</t>
  </si>
  <si>
    <t>1149365031957458944</t>
  </si>
  <si>
    <t>1149365088220041216</t>
  </si>
  <si>
    <t>1149365102207877120</t>
  </si>
  <si>
    <t>1149365060638089217</t>
  </si>
  <si>
    <t>1149365110969782272</t>
  </si>
  <si>
    <t>1149365122697064448</t>
  </si>
  <si>
    <t>1149365135666024448</t>
  </si>
  <si>
    <t>1149365140271304704</t>
  </si>
  <si>
    <t>1149365149398179845</t>
  </si>
  <si>
    <t>1149365157702672384</t>
  </si>
  <si>
    <t>1149365158961020928</t>
  </si>
  <si>
    <t>1149365161607647232</t>
  </si>
  <si>
    <t>1149342588794736640</t>
  </si>
  <si>
    <t>1149365170897973248</t>
  </si>
  <si>
    <t>1149365187616616448</t>
  </si>
  <si>
    <t>1149365192301654016</t>
  </si>
  <si>
    <t>1149365233917599744</t>
  </si>
  <si>
    <t>1149365235456839691</t>
  </si>
  <si>
    <t>1149365238552092673</t>
  </si>
  <si>
    <t>1149365247377072129</t>
  </si>
  <si>
    <t>1149365272358334464</t>
  </si>
  <si>
    <t>1149365274572918784</t>
  </si>
  <si>
    <t>1149365281954942977</t>
  </si>
  <si>
    <t>1149365284182089728</t>
  </si>
  <si>
    <t>1149365288628084736</t>
  </si>
  <si>
    <t>1149365291408740352</t>
  </si>
  <si>
    <t>1149365323042308096</t>
  </si>
  <si>
    <t>1149365324728414208</t>
  </si>
  <si>
    <t>1149365325101707264</t>
  </si>
  <si>
    <t>1149365329568702465</t>
  </si>
  <si>
    <t>1149365345762848770</t>
  </si>
  <si>
    <t>1149365354264764423</t>
  </si>
  <si>
    <t>1149365398971617280</t>
  </si>
  <si>
    <t>1149365408115204097</t>
  </si>
  <si>
    <t>1149365435638472704</t>
  </si>
  <si>
    <t>1149365443154632705</t>
  </si>
  <si>
    <t>1149365453057400834</t>
  </si>
  <si>
    <t>1149365454370033664</t>
  </si>
  <si>
    <t>1149365468160860161</t>
  </si>
  <si>
    <t>1149365470035943424</t>
  </si>
  <si>
    <t>1149365474049679362</t>
  </si>
  <si>
    <t>1149365499589013505</t>
  </si>
  <si>
    <t>1149365503158358016</t>
  </si>
  <si>
    <t>1149365526516383745</t>
  </si>
  <si>
    <t>1149365552848281600</t>
  </si>
  <si>
    <t>1149365587589468160</t>
  </si>
  <si>
    <t>1149365588524855296</t>
  </si>
  <si>
    <t>1149365591326642176</t>
  </si>
  <si>
    <t>1149346248643796993</t>
  </si>
  <si>
    <t>1149365599203680256</t>
  </si>
  <si>
    <t>1149365610670907393</t>
  </si>
  <si>
    <t>1149365652748193792</t>
  </si>
  <si>
    <t>1149292792289435654</t>
  </si>
  <si>
    <t>1149365698080202753</t>
  </si>
  <si>
    <t>1149365725641003013</t>
  </si>
  <si>
    <t>1149326172586512384</t>
  </si>
  <si>
    <t>1149363864137392128</t>
  </si>
  <si>
    <t>1149328226709196800</t>
  </si>
  <si>
    <t>1149365726760689665</t>
  </si>
  <si>
    <t>1149365728677699584</t>
  </si>
  <si>
    <t>1149365764362817537</t>
  </si>
  <si>
    <t>1149365775389601792</t>
  </si>
  <si>
    <t>1149365782633209862</t>
  </si>
  <si>
    <t>1149365809065680898</t>
  </si>
  <si>
    <t>1149365844994134021</t>
  </si>
  <si>
    <t>1149365850664603648</t>
  </si>
  <si>
    <t>1149365863679574016</t>
  </si>
  <si>
    <t>1149291808574382080</t>
  </si>
  <si>
    <t>1149365876489109511</t>
  </si>
  <si>
    <t>1149365878221185025</t>
  </si>
  <si>
    <t>1149365890988806145</t>
  </si>
  <si>
    <t>1149365891982942210</t>
  </si>
  <si>
    <t>1149365892452671488</t>
  </si>
  <si>
    <t>1149358746512044033</t>
  </si>
  <si>
    <t>1149365901751463936</t>
  </si>
  <si>
    <t>1149365905161367560</t>
  </si>
  <si>
    <t>1149365977601253376</t>
  </si>
  <si>
    <t>1149358252263526400</t>
  </si>
  <si>
    <t>1149365990876155904</t>
  </si>
  <si>
    <t>1149365969892106241</t>
  </si>
  <si>
    <t>1149365990926344192</t>
  </si>
  <si>
    <t>1149365998925099009</t>
  </si>
  <si>
    <t>1149345628046135297</t>
  </si>
  <si>
    <t>1149366023579197441</t>
  </si>
  <si>
    <t>1149366043028025349</t>
  </si>
  <si>
    <t>1149366064947634176</t>
  </si>
  <si>
    <t>1149366070609940482</t>
  </si>
  <si>
    <t>1149366071826231296</t>
  </si>
  <si>
    <t>1149366081133449217</t>
  </si>
  <si>
    <t>1149288806228606978</t>
  </si>
  <si>
    <t>1149366083016482816</t>
  </si>
  <si>
    <t>1149366090281213952</t>
  </si>
  <si>
    <t>1149366092306845697</t>
  </si>
  <si>
    <t>1149360610984914945</t>
  </si>
  <si>
    <t>1149366092835348480</t>
  </si>
  <si>
    <t>1149366095587028992</t>
  </si>
  <si>
    <t>1149366107817558016</t>
  </si>
  <si>
    <t>1149366143754178565</t>
  </si>
  <si>
    <t>1149366150666555394</t>
  </si>
  <si>
    <t>1149366193825964032</t>
  </si>
  <si>
    <t>1149366244333592576</t>
  </si>
  <si>
    <t>1149366246384664576</t>
  </si>
  <si>
    <t>1149366258892042240</t>
  </si>
  <si>
    <t>1149366280711024641</t>
  </si>
  <si>
    <t>1149366281197539328</t>
  </si>
  <si>
    <t>1149366295420264448</t>
  </si>
  <si>
    <t>1149366308619739136</t>
  </si>
  <si>
    <t>1149366326831591424</t>
  </si>
  <si>
    <t>1149366332317716480</t>
  </si>
  <si>
    <t>1149366350697127936</t>
  </si>
  <si>
    <t>1149366366325084162</t>
  </si>
  <si>
    <t>1149366380795486208</t>
  </si>
  <si>
    <t>1149366390320594945</t>
  </si>
  <si>
    <t>1149366404295954432</t>
  </si>
  <si>
    <t>1149366410117865472</t>
  </si>
  <si>
    <t>1149366454447271936</t>
  </si>
  <si>
    <t>1149366462890594304</t>
  </si>
  <si>
    <t>1149366502019215360</t>
  </si>
  <si>
    <t>1149366511166992384</t>
  </si>
  <si>
    <t>1149295764516089857</t>
  </si>
  <si>
    <t>1149366571204263936</t>
  </si>
  <si>
    <t>1149366476656271360</t>
  </si>
  <si>
    <t>1149366575452971008</t>
  </si>
  <si>
    <t>1149366626631987200</t>
  </si>
  <si>
    <t>1149366557140758528</t>
  </si>
  <si>
    <t>1149366649335799808</t>
  </si>
  <si>
    <t>1149366658445824000</t>
  </si>
  <si>
    <t>1149366672379305984</t>
  </si>
  <si>
    <t>1149366684479868931</t>
  </si>
  <si>
    <t>1149366702301302784</t>
  </si>
  <si>
    <t>1149366713105993728</t>
  </si>
  <si>
    <t>1149366742671663106</t>
  </si>
  <si>
    <t>1149366766998392832</t>
  </si>
  <si>
    <t>1149366769464877056</t>
  </si>
  <si>
    <t>1149366799210864640</t>
  </si>
  <si>
    <t>1149366806617972736</t>
  </si>
  <si>
    <t>1149366806785581056</t>
  </si>
  <si>
    <t>1149288488577183745</t>
  </si>
  <si>
    <t>1149366808853585921</t>
  </si>
  <si>
    <t>1149366802314452992</t>
  </si>
  <si>
    <t>1149366818236063744</t>
  </si>
  <si>
    <t>1149366828298395648</t>
  </si>
  <si>
    <t>1149366844555431937</t>
  </si>
  <si>
    <t>1149366851765321728</t>
  </si>
  <si>
    <t>1149366852797292544</t>
  </si>
  <si>
    <t>1149366853753380864</t>
  </si>
  <si>
    <t>1149366859952734209</t>
  </si>
  <si>
    <t>1149366865610756097</t>
  </si>
  <si>
    <t>1149366877006770186</t>
  </si>
  <si>
    <t>1149366545459666947</t>
  </si>
  <si>
    <t>1149366878189576192</t>
  </si>
  <si>
    <t>1149366906945712128</t>
  </si>
  <si>
    <t>1149366946330218496</t>
  </si>
  <si>
    <t>1149366949945565184</t>
  </si>
  <si>
    <t>1149366971101843456</t>
  </si>
  <si>
    <t>1149366971881930753</t>
  </si>
  <si>
    <t>1149366895944097793</t>
  </si>
  <si>
    <t>1149366981373698050</t>
  </si>
  <si>
    <t>1149366990894706688</t>
  </si>
  <si>
    <t>1149367018619068416</t>
  </si>
  <si>
    <t>1149367037451362305</t>
  </si>
  <si>
    <t>1149367067692417026</t>
  </si>
  <si>
    <t>1149367078740275200</t>
  </si>
  <si>
    <t>1149367098151526401</t>
  </si>
  <si>
    <t>1149367105520713728</t>
  </si>
  <si>
    <t>1149367114677084161</t>
  </si>
  <si>
    <t>1149367115511730179</t>
  </si>
  <si>
    <t>1149367144074928130</t>
  </si>
  <si>
    <t>1149367149418438656</t>
  </si>
  <si>
    <t>1149367151414980609</t>
  </si>
  <si>
    <t>1149367178971365376</t>
  </si>
  <si>
    <t>1149367193756471296</t>
  </si>
  <si>
    <t>1149367194272374791</t>
  </si>
  <si>
    <t>1149367203726315523</t>
  </si>
  <si>
    <t>1149367218871963648</t>
  </si>
  <si>
    <t>1149351425509605379</t>
  </si>
  <si>
    <t>1149367223573798912</t>
  </si>
  <si>
    <t>1149367234315390976</t>
  </si>
  <si>
    <t>1149367240988471296</t>
  </si>
  <si>
    <t>1149367254267650048</t>
  </si>
  <si>
    <t>1149367275792809984</t>
  </si>
  <si>
    <t>1149367281308377090</t>
  </si>
  <si>
    <t>1149367284076548096</t>
  </si>
  <si>
    <t>1149367286790160384</t>
  </si>
  <si>
    <t>1149367296365924354</t>
  </si>
  <si>
    <t>1149367119836045312</t>
  </si>
  <si>
    <t>1149367164366983170</t>
  </si>
  <si>
    <t>1149367307313057795</t>
  </si>
  <si>
    <t>1149366350374199296</t>
  </si>
  <si>
    <t>1149367324752973825</t>
  </si>
  <si>
    <t>1149367329840619522</t>
  </si>
  <si>
    <t>1149367332797464579</t>
  </si>
  <si>
    <t>1149367332843728897</t>
  </si>
  <si>
    <t>1149367370584068096</t>
  </si>
  <si>
    <t>1149367435025424385</t>
  </si>
  <si>
    <t>1149367453232836617</t>
  </si>
  <si>
    <t>1149367466419609600</t>
  </si>
  <si>
    <t>1149367468491759617</t>
  </si>
  <si>
    <t>1149362968360030209</t>
  </si>
  <si>
    <t>1149367470068830208</t>
  </si>
  <si>
    <t>1149367232964640768</t>
  </si>
  <si>
    <t>1149367256205287425</t>
  </si>
  <si>
    <t>1149367436052795393</t>
  </si>
  <si>
    <t>1149367471196930048</t>
  </si>
  <si>
    <t>1149367485193510914</t>
  </si>
  <si>
    <t>1149367498002690048</t>
  </si>
  <si>
    <t>1149367542248378370</t>
  </si>
  <si>
    <t>1149367545788542976</t>
  </si>
  <si>
    <t>1149367628600881154</t>
  </si>
  <si>
    <t>1149367670753677317</t>
  </si>
  <si>
    <t>1149367706405101568</t>
  </si>
  <si>
    <t>1149367716605640704</t>
  </si>
  <si>
    <t>1149367720984678400</t>
  </si>
  <si>
    <t>1149367729247465473</t>
  </si>
  <si>
    <t>1149367739225538560</t>
  </si>
  <si>
    <t>1149367748780331008</t>
  </si>
  <si>
    <t>1149367752408387585</t>
  </si>
  <si>
    <t>1149367769642803202</t>
  </si>
  <si>
    <t>1149367773627183109</t>
  </si>
  <si>
    <t>1149367833823834113</t>
  </si>
  <si>
    <t>1149367836571242497</t>
  </si>
  <si>
    <t>1149367886227681280</t>
  </si>
  <si>
    <t>1149367889519992832</t>
  </si>
  <si>
    <t>1149367893101957120</t>
  </si>
  <si>
    <t>1149341074843942913</t>
  </si>
  <si>
    <t>1149367904866975744</t>
  </si>
  <si>
    <t>1149367908025470977</t>
  </si>
  <si>
    <t>1149367920348336128</t>
  </si>
  <si>
    <t>1149367927835189248</t>
  </si>
  <si>
    <t>1149343392624721925</t>
  </si>
  <si>
    <t>1149367971380379648</t>
  </si>
  <si>
    <t>1149315590777163777</t>
  </si>
  <si>
    <t>1149367972361842689</t>
  </si>
  <si>
    <t>1149361274096160769</t>
  </si>
  <si>
    <t>1149367981396226048</t>
  </si>
  <si>
    <t>1149368052401573889</t>
  </si>
  <si>
    <t>1149368076821041157</t>
  </si>
  <si>
    <t>1149368093195378688</t>
  </si>
  <si>
    <t>1149368095598764038</t>
  </si>
  <si>
    <t>1149362978971705344</t>
  </si>
  <si>
    <t>1149368103731548161</t>
  </si>
  <si>
    <t>1149368108433530880</t>
  </si>
  <si>
    <t>1149368116461391872</t>
  </si>
  <si>
    <t>1149368124833054720</t>
  </si>
  <si>
    <t>1149368137864769537</t>
  </si>
  <si>
    <t>1149341466793148417</t>
  </si>
  <si>
    <t>1149368161965236225</t>
  </si>
  <si>
    <t>1149368163995398144</t>
  </si>
  <si>
    <t>1149322341991833600</t>
  </si>
  <si>
    <t>1149368189131923457</t>
  </si>
  <si>
    <t>1149368191069634560</t>
  </si>
  <si>
    <t>1149348163477573634</t>
  </si>
  <si>
    <t>1149368205850419200</t>
  </si>
  <si>
    <t>1149368219725172738</t>
  </si>
  <si>
    <t>1149368249248899073</t>
  </si>
  <si>
    <t>1149368261806415872</t>
  </si>
  <si>
    <t>1149368279850541056</t>
  </si>
  <si>
    <t>1149368290185269248</t>
  </si>
  <si>
    <t>1149368295465734144</t>
  </si>
  <si>
    <t>1149368315661492224</t>
  </si>
  <si>
    <t>1149344987458334720</t>
  </si>
  <si>
    <t>1149368348662067200</t>
  </si>
  <si>
    <t>1149315918545264641</t>
  </si>
  <si>
    <t>1149368366328668160</t>
  </si>
  <si>
    <t>1149368379683135488</t>
  </si>
  <si>
    <t>1149368396284227584</t>
  </si>
  <si>
    <t>1149368411136417792</t>
  </si>
  <si>
    <t>1149368417524359168</t>
  </si>
  <si>
    <t>1149368422074966016</t>
  </si>
  <si>
    <t>1149368476206870529</t>
  </si>
  <si>
    <t>1149368491302105089</t>
  </si>
  <si>
    <t>1149368501678661633</t>
  </si>
  <si>
    <t>1149368512562941952</t>
  </si>
  <si>
    <t>1149368523816349697</t>
  </si>
  <si>
    <t>1149368535321370625</t>
  </si>
  <si>
    <t>1149368544200724482</t>
  </si>
  <si>
    <t>1149368550186000384</t>
  </si>
  <si>
    <t>1149368553977470976</t>
  </si>
  <si>
    <t>1149367925800935424</t>
  </si>
  <si>
    <t>1149368560931823617</t>
  </si>
  <si>
    <t>1149368565818122240</t>
  </si>
  <si>
    <t>1149368581651496960</t>
  </si>
  <si>
    <t>1149368587775119361</t>
  </si>
  <si>
    <t>1149366518859350016</t>
  </si>
  <si>
    <t>1149368590614880258</t>
  </si>
  <si>
    <t>1149368601905905665</t>
  </si>
  <si>
    <t>1149368628048826368</t>
  </si>
  <si>
    <t>1149368652908466176</t>
  </si>
  <si>
    <t>1149310894221881345</t>
  </si>
  <si>
    <t>1149368656138309632</t>
  </si>
  <si>
    <t>1149368656758919169</t>
  </si>
  <si>
    <t>1149368672202346496</t>
  </si>
  <si>
    <t>1149355321049137152</t>
  </si>
  <si>
    <t>1149368692477612032</t>
  </si>
  <si>
    <t>1149368695073980416</t>
  </si>
  <si>
    <t>1149368743987990528</t>
  </si>
  <si>
    <t>1149364164080656384</t>
  </si>
  <si>
    <t>1149366120631218177</t>
  </si>
  <si>
    <t>1149358563908886529</t>
  </si>
  <si>
    <t>1149368798018826241</t>
  </si>
  <si>
    <t>1149368636831756288</t>
  </si>
  <si>
    <t>1149368811763535872</t>
  </si>
  <si>
    <t>1149368853824036864</t>
  </si>
  <si>
    <t>1149368856235913216</t>
  </si>
  <si>
    <t>1149368861730304000</t>
  </si>
  <si>
    <t>1149368872128131072</t>
  </si>
  <si>
    <t>1149368876569890817</t>
  </si>
  <si>
    <t>1149368880562941953</t>
  </si>
  <si>
    <t>1149368884547510277</t>
  </si>
  <si>
    <t>1149368897222717440</t>
  </si>
  <si>
    <t>1149368906622099458</t>
  </si>
  <si>
    <t>1149368921201500161</t>
  </si>
  <si>
    <t>1149368805082173443</t>
  </si>
  <si>
    <t>1149368929342676993</t>
  </si>
  <si>
    <t>1149368965468176384</t>
  </si>
  <si>
    <t>1149367234432831488</t>
  </si>
  <si>
    <t>1149368968370634752</t>
  </si>
  <si>
    <t>1149368987744124928</t>
  </si>
  <si>
    <t>1149369013857914881</t>
  </si>
  <si>
    <t>1149369034057629702</t>
  </si>
  <si>
    <t>1149369040042962945</t>
  </si>
  <si>
    <t>1149304533375303681</t>
  </si>
  <si>
    <t>1149369049656131584</t>
  </si>
  <si>
    <t>1149369004282138624</t>
  </si>
  <si>
    <t>1149355986219671552</t>
  </si>
  <si>
    <t>1149369057063440387</t>
  </si>
  <si>
    <t>1149368849730609157</t>
  </si>
  <si>
    <t>1149369066005512192</t>
  </si>
  <si>
    <t>1149369069654695938</t>
  </si>
  <si>
    <t>1149369092463366144</t>
  </si>
  <si>
    <t>1149369094866526208</t>
  </si>
  <si>
    <t>1149369119923302400</t>
  </si>
  <si>
    <t>1149369120082866178</t>
  </si>
  <si>
    <t>1149369126172807168</t>
  </si>
  <si>
    <t>1149367772557660160</t>
  </si>
  <si>
    <t>1149369132879470592</t>
  </si>
  <si>
    <t>1149369146020368385</t>
  </si>
  <si>
    <t>1149369002809909248</t>
  </si>
  <si>
    <t>1149369148826243072</t>
  </si>
  <si>
    <t>1149369158380994562</t>
  </si>
  <si>
    <t>1149369166908088320</t>
  </si>
  <si>
    <t>1149369187250294785</t>
  </si>
  <si>
    <t>1149369191218200576</t>
  </si>
  <si>
    <t>1149369211699048452</t>
  </si>
  <si>
    <t>1149369214689349632</t>
  </si>
  <si>
    <t>1149323838955675648</t>
  </si>
  <si>
    <t>1149369177301557248</t>
  </si>
  <si>
    <t>1149369109085327360</t>
  </si>
  <si>
    <t>1149369154287341569</t>
  </si>
  <si>
    <t>1149369223862464512</t>
  </si>
  <si>
    <t>1149369244725010432</t>
  </si>
  <si>
    <t>1149328522764140544</t>
  </si>
  <si>
    <t>1149369250164948992</t>
  </si>
  <si>
    <t>1149369259560251397</t>
  </si>
  <si>
    <t>1149281754403860483</t>
  </si>
  <si>
    <t>1149369039589990401</t>
  </si>
  <si>
    <t>1149364008560054272</t>
  </si>
  <si>
    <t>1149369050902028289</t>
  </si>
  <si>
    <t>1149278160929939456</t>
  </si>
  <si>
    <t>1149369077447741440</t>
  </si>
  <si>
    <t>1149270913306812416</t>
  </si>
  <si>
    <t>1149369148314673153</t>
  </si>
  <si>
    <t>1149337902112858113</t>
  </si>
  <si>
    <t>1149369228845338624</t>
  </si>
  <si>
    <t>1149322896004849664</t>
  </si>
  <si>
    <t>1149369250165002240</t>
  </si>
  <si>
    <t>1149320765709389824</t>
  </si>
  <si>
    <t>1149369260281671680</t>
  </si>
  <si>
    <t>1149369010905071623</t>
  </si>
  <si>
    <t>1149369209161420802</t>
  </si>
  <si>
    <t>1149369264455016448</t>
  </si>
  <si>
    <t>1149369268565434368</t>
  </si>
  <si>
    <t>1149356249731018752</t>
  </si>
  <si>
    <t>1149369276303847424</t>
  </si>
  <si>
    <t>1149369277620768768</t>
  </si>
  <si>
    <t>1149369283060912129</t>
  </si>
  <si>
    <t>1149369296214269953</t>
  </si>
  <si>
    <t>1149330843460145152</t>
  </si>
  <si>
    <t>1149369303956959232</t>
  </si>
  <si>
    <t>1149306478010032129</t>
  </si>
  <si>
    <t>1149369304548290560</t>
  </si>
  <si>
    <t>1149353220185165824</t>
  </si>
  <si>
    <t>1149367210835611650</t>
  </si>
  <si>
    <t>1149355723589132289</t>
  </si>
  <si>
    <t/>
  </si>
  <si>
    <t>3320478908</t>
  </si>
  <si>
    <t>80102659</t>
  </si>
  <si>
    <t>23661554</t>
  </si>
  <si>
    <t>14327809</t>
  </si>
  <si>
    <t>160705053</t>
  </si>
  <si>
    <t>19833311</t>
  </si>
  <si>
    <t>96821645</t>
  </si>
  <si>
    <t>81948124</t>
  </si>
  <si>
    <t>en</t>
  </si>
  <si>
    <t>es</t>
  </si>
  <si>
    <t>und</t>
  </si>
  <si>
    <t>pt</t>
  </si>
  <si>
    <t>tl</t>
  </si>
  <si>
    <t>el</t>
  </si>
  <si>
    <t>1149348142745341952</t>
  </si>
  <si>
    <t>1149316703492481025</t>
  </si>
  <si>
    <t>1149319431400644608</t>
  </si>
  <si>
    <t>1148381548498079744</t>
  </si>
  <si>
    <t>1149294795216609282</t>
  </si>
  <si>
    <t>1149364972096544770</t>
  </si>
  <si>
    <t>1149162196682850304</t>
  </si>
  <si>
    <t>1149360245313015808</t>
  </si>
  <si>
    <t>Twitter for iPhone</t>
  </si>
  <si>
    <t>Twitter Web Client</t>
  </si>
  <si>
    <t>Twitter for Android</t>
  </si>
  <si>
    <t>Twitter for iPad</t>
  </si>
  <si>
    <t>Twitter Web App</t>
  </si>
  <si>
    <t>SocialFlow</t>
  </si>
  <si>
    <t>TweetDeck</t>
  </si>
  <si>
    <t>Instagram</t>
  </si>
  <si>
    <t>Twitter for iPhone 7 Plus</t>
  </si>
  <si>
    <t>Hootsuite Inc.</t>
  </si>
  <si>
    <t>SOCi - Simplifying Social Media</t>
  </si>
  <si>
    <t>Sprout Social</t>
  </si>
  <si>
    <t>Mobile Web (M2)</t>
  </si>
  <si>
    <t>Tweetbot for Mac</t>
  </si>
  <si>
    <t>IFTTT</t>
  </si>
  <si>
    <t>Twuffer</t>
  </si>
  <si>
    <t>TweetCaster for Android</t>
  </si>
  <si>
    <t>CoSchedule</t>
  </si>
  <si>
    <t>Twitterrific for Mac</t>
  </si>
  <si>
    <t>bot rt technologie</t>
  </si>
  <si>
    <t>BBR bot</t>
  </si>
  <si>
    <t>Buffer</t>
  </si>
  <si>
    <t>-76.60648566753807,39.263721565663175 
-76.60648566753807,39.263721565663175 
-76.60648566753807,39.263721565663175 
-76.60648566753807,39.263721565663175</t>
  </si>
  <si>
    <t>-117.146102,33.0577819 
-116.998535,33.0577819 
-116.998535,33.182936 
-117.146102,33.182936</t>
  </si>
  <si>
    <t>-94.733122,38.868002 
-94.3854414,38.868002 
-94.3854414,39.332095 
-94.733122,39.332095</t>
  </si>
  <si>
    <t>-82.758209,27.694323 
-82.587597,27.694323 
-82.587597,27.8971155 
-82.758209,27.8971155</t>
  </si>
  <si>
    <t>-78.799913,42.863516 
-78.6968847,42.863516 
-78.6968847,42.950897 
-78.799913,42.950897</t>
  </si>
  <si>
    <t>-83.5218655,33.877554 
-83.277693,33.877554 
-83.277693,34.035213 
-83.5218655,34.035213</t>
  </si>
  <si>
    <t>-82.52447916106256,27.336262630142585 
-82.52447916106256,27.336262630142585 
-82.52447916106256,27.336262630142585 
-82.52447916106256,27.336262630142585</t>
  </si>
  <si>
    <t>74.030686,21.073255 
82.809772,21.073255 
82.809772,26.868535 
74.030686,26.868535</t>
  </si>
  <si>
    <t>-83.67529,36.540739 
-75.16644,36.540739 
-75.16644,39.466012 
-83.67529,39.466012</t>
  </si>
  <si>
    <t>-87.634643,24.396308 
-79.974307,24.396308 
-79.974307,31.001056 
-87.634643,31.001056</t>
  </si>
  <si>
    <t>-124.703541,41.991795 
-116.463262,41.991795 
-116.463262,46.2990779 
-124.703541,46.2990779</t>
  </si>
  <si>
    <t>-82.971635,40.0804313 
-82.857441,40.0804313 
-82.857441,40.217545 
-82.971635,40.217545</t>
  </si>
  <si>
    <t>-179.231086,13.182335 
179.859685,13.182335 
179.859685,71.434357 
-179.231086,71.434357</t>
  </si>
  <si>
    <t>United States</t>
  </si>
  <si>
    <t>India</t>
  </si>
  <si>
    <t>US</t>
  </si>
  <si>
    <t>IN</t>
  </si>
  <si>
    <t>Sagamore Spirit Distillery</t>
  </si>
  <si>
    <t>Escondido, CA</t>
  </si>
  <si>
    <t>Kansas City, MO</t>
  </si>
  <si>
    <t>St Petersburg, FL</t>
  </si>
  <si>
    <t>Cheektowaga, NY</t>
  </si>
  <si>
    <t>Athens, GA</t>
  </si>
  <si>
    <t>7-Eleven</t>
  </si>
  <si>
    <t>Madhya Pradesh, India</t>
  </si>
  <si>
    <t>Virginia, USA</t>
  </si>
  <si>
    <t>Florida, USA</t>
  </si>
  <si>
    <t>Oregon, USA</t>
  </si>
  <si>
    <t>Westerville, OH</t>
  </si>
  <si>
    <t>0fc335184c147000</t>
  </si>
  <si>
    <t>00610f4d3a382ec1</t>
  </si>
  <si>
    <t>9a974dfc8efb32a0</t>
  </si>
  <si>
    <t>5d231ed8656fcf5a</t>
  </si>
  <si>
    <t>d3f378f122d4f4a7</t>
  </si>
  <si>
    <t>01f9c9fd7bb1aa6b</t>
  </si>
  <si>
    <t>07d9d3398ac80005</t>
  </si>
  <si>
    <t>159a141cad06f102</t>
  </si>
  <si>
    <t>5635c19c2b5078d1</t>
  </si>
  <si>
    <t>4ec01c9dbc693497</t>
  </si>
  <si>
    <t>df7fd3a3b9eff7ee</t>
  </si>
  <si>
    <t>00ebe84c07a75e81</t>
  </si>
  <si>
    <t>96683cc9126741d1</t>
  </si>
  <si>
    <t>Escondido</t>
  </si>
  <si>
    <t>Kansas City</t>
  </si>
  <si>
    <t>St Petersburg</t>
  </si>
  <si>
    <t>Cheektowaga</t>
  </si>
  <si>
    <t>Athens</t>
  </si>
  <si>
    <t>Madhya Pradesh</t>
  </si>
  <si>
    <t>Virginia</t>
  </si>
  <si>
    <t>Florida</t>
  </si>
  <si>
    <t>Oregon</t>
  </si>
  <si>
    <t>Westerville</t>
  </si>
  <si>
    <t>poi</t>
  </si>
  <si>
    <t>city</t>
  </si>
  <si>
    <t>admin</t>
  </si>
  <si>
    <t>country</t>
  </si>
  <si>
    <t>https://api.twitter.com/1.1/geo/id/0fc335184c147000.json</t>
  </si>
  <si>
    <t>https://api.twitter.com/1.1/geo/id/00610f4d3a382ec1.json</t>
  </si>
  <si>
    <t>https://api.twitter.com/1.1/geo/id/9a974dfc8efb32a0.json</t>
  </si>
  <si>
    <t>https://api.twitter.com/1.1/geo/id/5d231ed8656fcf5a.json</t>
  </si>
  <si>
    <t>https://api.twitter.com/1.1/geo/id/d3f378f122d4f4a7.json</t>
  </si>
  <si>
    <t>https://api.twitter.com/1.1/geo/id/01f9c9fd7bb1aa6b.json</t>
  </si>
  <si>
    <t>https://api.twitter.com/1.1/geo/id/07d9d3398ac80005.json</t>
  </si>
  <si>
    <t>https://api.twitter.com/1.1/geo/id/159a141cad06f102.json</t>
  </si>
  <si>
    <t>https://api.twitter.com/1.1/geo/id/5635c19c2b5078d1.json</t>
  </si>
  <si>
    <t>https://api.twitter.com/1.1/geo/id/4ec01c9dbc693497.json</t>
  </si>
  <si>
    <t>https://api.twitter.com/1.1/geo/id/df7fd3a3b9eff7ee.json</t>
  </si>
  <si>
    <t>https://api.twitter.com/1.1/geo/id/00ebe84c07a75e81.json</t>
  </si>
  <si>
    <t>https://api.twitter.com/1.1/geo/id/96683cc9126741d1.json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</si>
  <si>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</si>
  <si>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</si>
  <si>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</si>
  <si>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</si>
  <si>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</si>
  <si>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</si>
  <si>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</si>
  <si>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</si>
  <si>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</si>
  <si>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</si>
  <si>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</si>
  <si>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</si>
  <si>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</si>
  <si>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</si>
  <si>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</si>
  <si>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</si>
  <si>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</si>
  <si>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</si>
  <si>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</si>
  <si>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</si>
  <si>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</si>
  <si>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Allie Dixon</t>
  </si>
  <si>
    <t>Theresa DeLucci</t>
  </si>
  <si>
    <t>Nerdist</t>
  </si>
  <si>
    <t>Fooji</t>
  </si>
  <si>
    <t>Stranger Things</t>
  </si>
  <si>
    <t>Meghan Finley</t>
  </si>
  <si>
    <t>nalleli</t>
  </si>
  <si>
    <t>EvaReyde</t>
  </si>
  <si>
    <t>verona ❤️</t>
  </si>
  <si>
    <t>Dan Rennie</t>
  </si>
  <si>
    <t>Robert Taylor</t>
  </si>
  <si>
    <t>Tyler Eliasen FOX 13</t>
  </si>
  <si>
    <t>Colby LaFitte</t>
  </si>
  <si>
    <t>Aidan</t>
  </si>
  <si>
    <t>Christine Herlihy</t>
  </si>
  <si>
    <t>maddie;)</t>
  </si>
  <si>
    <t>rae nikki</t>
  </si>
  <si>
    <t>Brian McWilliams</t>
  </si>
  <si>
    <t>les _xD83D__xDE0E_</t>
  </si>
  <si>
    <t>Maggie Gol</t>
  </si>
  <si>
    <t>Ole Murica</t>
  </si>
  <si>
    <t>Elizabeth Warren</t>
  </si>
  <si>
    <t>Frankie Beverly and Male Gaze</t>
  </si>
  <si>
    <t>The Worldwide Wolfpack</t>
  </si>
  <si>
    <t>n~</t>
  </si>
  <si>
    <t>NAYR_xD83E__xDD1E__xD83C__xDFFD_</t>
  </si>
  <si>
    <t>Scott Kinmartin</t>
  </si>
  <si>
    <t>idontwannabeyouanymore</t>
  </si>
  <si>
    <t>Anahi</t>
  </si>
  <si>
    <t>WE963pdx</t>
  </si>
  <si>
    <t>Bluedolphins</t>
  </si>
  <si>
    <t>toasted.caramel</t>
  </si>
  <si>
    <t>_xD835__xDC03__xD835__xDC28__xD835__xDC2B__xD835__xDC1A_'_xD835__xDC2C_ _xD835__xDC0B__xD835__xDC22__xD835__xDC25_ _xD835__xDC05__xD835__xDC2E__xD835__xDC1C__xD835__xDC24_ _xD835__xDC13__xD835__xDC28__xD835__xDC32_ ™</t>
  </si>
  <si>
    <t>lala ♡</t>
  </si>
  <si>
    <t>caroline_xD83E__xDDDA_‍♀️</t>
  </si>
  <si>
    <t>WORK &amp; FRIENDS</t>
  </si>
  <si>
    <t>Otafest</t>
  </si>
  <si>
    <t>Daily Hive Calgary</t>
  </si>
  <si>
    <t>Leena</t>
  </si>
  <si>
    <t>Sinful Reaper</t>
  </si>
  <si>
    <t>abby</t>
  </si>
  <si>
    <t>Mia</t>
  </si>
  <si>
    <t>_xD83C__xDF0C__xD83C__xDF40__xD83C__xDF43__xD83C__xDF38_ a</t>
  </si>
  <si>
    <t>catherine</t>
  </si>
  <si>
    <t>glitter✨</t>
  </si>
  <si>
    <t>Sal Abbinanti</t>
  </si>
  <si>
    <t>Brian Arnold</t>
  </si>
  <si>
    <t>MoonLitTreeDotCom</t>
  </si>
  <si>
    <t>naomi</t>
  </si>
  <si>
    <t>Sagamore Spirit</t>
  </si>
  <si>
    <t>David J Baldwin</t>
  </si>
  <si>
    <t>♡ Gigi ♡</t>
  </si>
  <si>
    <t>Offers.com</t>
  </si>
  <si>
    <t>chloe ツ</t>
  </si>
  <si>
    <t>adambruh</t>
  </si>
  <si>
    <t>⟡ ᴄ ʟ ᴀ ɪ ʀ ᴇ</t>
  </si>
  <si>
    <t>Celeste</t>
  </si>
  <si>
    <t>dani</t>
  </si>
  <si>
    <t>Mark James</t>
  </si>
  <si>
    <t>UT Austin</t>
  </si>
  <si>
    <t>st spoilers</t>
  </si>
  <si>
    <t>Brenda _xD83D__xDD1C_ SDCC</t>
  </si>
  <si>
    <t>Joel Franco</t>
  </si>
  <si>
    <t>ana</t>
  </si>
  <si>
    <t>Dan T</t>
  </si>
  <si>
    <t>Brad Feld</t>
  </si>
  <si>
    <t>#MotoriousDriversLicense</t>
  </si>
  <si>
    <t>δΘη?</t>
  </si>
  <si>
    <t>Nicci Bates</t>
  </si>
  <si>
    <t>julie</t>
  </si>
  <si>
    <t>a m e l i a</t>
  </si>
  <si>
    <t>cristina</t>
  </si>
  <si>
    <t>natali shirah</t>
  </si>
  <si>
    <t>Audrea_xD83E__xDD8B__xD83C__xDF51_</t>
  </si>
  <si>
    <t>claire , 52 _xD83C__xDF83_</t>
  </si>
  <si>
    <t>Dayne</t>
  </si>
  <si>
    <t>BreAnn Fennell</t>
  </si>
  <si>
    <t>Memory Express</t>
  </si>
  <si>
    <t>7-Eleven Canada</t>
  </si>
  <si>
    <t>Armaan sethi</t>
  </si>
  <si>
    <t>meadow</t>
  </si>
  <si>
    <t>Womp-Womp</t>
  </si>
  <si>
    <t>This Old Runner ☀️_xD83E__xDD51_</t>
  </si>
  <si>
    <t>Toni Taylor</t>
  </si>
  <si>
    <t>DustinLee</t>
  </si>
  <si>
    <t>عدنان العبار</t>
  </si>
  <si>
    <t>Shaquille J. Johnson</t>
  </si>
  <si>
    <t>Kylie Jenner</t>
  </si>
  <si>
    <t>James John _xD83E__xDDA0_</t>
  </si>
  <si>
    <t>B</t>
  </si>
  <si>
    <t>k la</t>
  </si>
  <si>
    <t>emily_xD83C__xDDF8__xD83C__xDDFB_</t>
  </si>
  <si>
    <t>ESPN Arkansas &amp; HitThatLine.com</t>
  </si>
  <si>
    <t>Bill King</t>
  </si>
  <si>
    <t>Bob Holt</t>
  </si>
  <si>
    <t>Tye Richardson _xD83D__xDCFB_</t>
  </si>
  <si>
    <t>Phil Elson</t>
  </si>
  <si>
    <t>Christy</t>
  </si>
  <si>
    <t>britt △⃒⃘</t>
  </si>
  <si>
    <t>Dathan Smith</t>
  </si>
  <si>
    <t>Northern Neck Insurance Company</t>
  </si>
  <si>
    <t>Kaycee Em</t>
  </si>
  <si>
    <t>ɯʎ ʞıɯ</t>
  </si>
  <si>
    <t>Leslie Simons</t>
  </si>
  <si>
    <t>Soft Rock 97.7</t>
  </si>
  <si>
    <t>KidWithTheBeard.</t>
  </si>
  <si>
    <t>Andres</t>
  </si>
  <si>
    <t>Aidy</t>
  </si>
  <si>
    <t>Kristina</t>
  </si>
  <si>
    <t>maximum_Q™</t>
  </si>
  <si>
    <t>•Danielle•</t>
  </si>
  <si>
    <t>Eddie</t>
  </si>
  <si>
    <t>Manatee Max</t>
  </si>
  <si>
    <t>Micheal</t>
  </si>
  <si>
    <t>Be More Chill Musical</t>
  </si>
  <si>
    <t>Heathers the Musical</t>
  </si>
  <si>
    <t>Elizabeth Dunn-Hall</t>
  </si>
  <si>
    <t>Slurpee</t>
  </si>
  <si>
    <t>Tyler</t>
  </si>
  <si>
    <t>gorewhore ✧*･ﾟ</t>
  </si>
  <si>
    <t>natalie_xD83E__xDD8B_</t>
  </si>
  <si>
    <t>Vicky</t>
  </si>
  <si>
    <t>⚜️Lori ⚜️Zeebo⚜️</t>
  </si>
  <si>
    <t>Ana</t>
  </si>
  <si>
    <t>nia o(｀ω´ )o</t>
  </si>
  <si>
    <t>Karma35911</t>
  </si>
  <si>
    <t>Ignoble Savage</t>
  </si>
  <si>
    <t>GFM/ Oʜ, Tʜᴇ Hᴏʀʀᴏʀ! OUT NOW</t>
  </si>
  <si>
    <t>Casey_xD83E__xDD8B_Ophelia</t>
  </si>
  <si>
    <t>CaptainDJML</t>
  </si>
  <si>
    <t>CORSAIR</t>
  </si>
  <si>
    <t>Peabody Institute</t>
  </si>
  <si>
    <t>Domo_xD83C__xDF31_</t>
  </si>
  <si>
    <t>Bamil</t>
  </si>
  <si>
    <t>Parene Doubt</t>
  </si>
  <si>
    <t>Clark County Nevada</t>
  </si>
  <si>
    <t>David Arrington</t>
  </si>
  <si>
    <t>Alondra.</t>
  </si>
  <si>
    <t>rob</t>
  </si>
  <si>
    <t>Tito'sBurritos&amp;Wings</t>
  </si>
  <si>
    <t>sour creme and onion</t>
  </si>
  <si>
    <t>Rich</t>
  </si>
  <si>
    <t>James</t>
  </si>
  <si>
    <t>jude</t>
  </si>
  <si>
    <t>Lexy Quiroz</t>
  </si>
  <si>
    <t>justsmol_xD83C__xDF1F_</t>
  </si>
  <si>
    <t>Live 95.5</t>
  </si>
  <si>
    <t>SEO Services</t>
  </si>
  <si>
    <t>J</t>
  </si>
  <si>
    <t>✨Watson ✨</t>
  </si>
  <si>
    <t>kendell_xD83C__xDF6A_</t>
  </si>
  <si>
    <t>Lucero✨</t>
  </si>
  <si>
    <t>i’m cry</t>
  </si>
  <si>
    <t>Lilly Stephens_xD83E__xDD87_</t>
  </si>
  <si>
    <t>Victoria</t>
  </si>
  <si>
    <t>Stranger Tings</t>
  </si>
  <si>
    <t>V. Victini</t>
  </si>
  <si>
    <t>amber</t>
  </si>
  <si>
    <t>Eleanor</t>
  </si>
  <si>
    <t>robzilla the killa</t>
  </si>
  <si>
    <t>Kristal Thomson</t>
  </si>
  <si>
    <t>Martha Sue</t>
  </si>
  <si>
    <t>john wilson</t>
  </si>
  <si>
    <t>Home ♡</t>
  </si>
  <si>
    <t>Complete Care</t>
  </si>
  <si>
    <t>Billy7024</t>
  </si>
  <si>
    <t>Laurence O'Keefe</t>
  </si>
  <si>
    <t>Slice Communications</t>
  </si>
  <si>
    <t>firda.</t>
  </si>
  <si>
    <t>troy bolton</t>
  </si>
  <si>
    <t>Parallel Universe Riker</t>
  </si>
  <si>
    <t>K</t>
  </si>
  <si>
    <t>Abbby</t>
  </si>
  <si>
    <t>selena</t>
  </si>
  <si>
    <t>Jose_xD83D__xDCA3_</t>
  </si>
  <si>
    <t>_xD83C__xDF3B_ ℭ_xD835__xDD22__xD835__xDD20__xD835__xDD26__xD835__xDD29__xD835__xDD26__xD835__xDD1E__xD83C__xDF39_</t>
  </si>
  <si>
    <t>Yulissa Rocha</t>
  </si>
  <si>
    <t>Scott Williams</t>
  </si>
  <si>
    <t>Alyssa Foti</t>
  </si>
  <si>
    <t>niknik</t>
  </si>
  <si>
    <t>Katie Aldridge</t>
  </si>
  <si>
    <t>Jewish Tweets</t>
  </si>
  <si>
    <t>cRc Kosher</t>
  </si>
  <si>
    <t>Avidan</t>
  </si>
  <si>
    <t>Matthias_xD83C__xDF39_</t>
  </si>
  <si>
    <t>Geetika Lizardi</t>
  </si>
  <si>
    <t>Alec Utgoff</t>
  </si>
  <si>
    <t>SpicyNugget #Ducklivesmatter</t>
  </si>
  <si>
    <t>_xD83C__xDF3A_Cindy Velasquez_xD83C__xDF3A_</t>
  </si>
  <si>
    <t>carlos_xD83D__xDE04_</t>
  </si>
  <si>
    <t>Sam</t>
  </si>
  <si>
    <t>The Awkward Screw</t>
  </si>
  <si>
    <t>FailArmy</t>
  </si>
  <si>
    <t>Daniel Hernandez</t>
  </si>
  <si>
    <t>payton</t>
  </si>
  <si>
    <t>Karar Alemara</t>
  </si>
  <si>
    <t>_xD83C__xDFF3_️‍_xD83C__xDF08_Allie_xD83C__xDF39__xD83C__xDFF3_️‍_xD83C__xDF08_❤️_xD83E__xDDE1__xD83D__xDC9B__xD83D__xDC9A__xD83D__xDC99__xD83D__xDC9C__xD83C__xDF08_</t>
  </si>
  <si>
    <t>Do206</t>
  </si>
  <si>
    <t>Raju Paul</t>
  </si>
  <si>
    <t>Chicago Sun-Times</t>
  </si>
  <si>
    <t>ChicagoE_MMZ</t>
  </si>
  <si>
    <t>Anne Marie</t>
  </si>
  <si>
    <t>Teri</t>
  </si>
  <si>
    <t>TODD Chason</t>
  </si>
  <si>
    <t>CamaroOwnerRoxy</t>
  </si>
  <si>
    <t>a l y x . _xD83E__xDD40_</t>
  </si>
  <si>
    <t>Aczel</t>
  </si>
  <si>
    <t>Evan</t>
  </si>
  <si>
    <t>Daniel</t>
  </si>
  <si>
    <t>BankOnIP</t>
  </si>
  <si>
    <t>Mike D PC Help Service (Humanity v AI ahead time)</t>
  </si>
  <si>
    <t>7-Eleven Philippines</t>
  </si>
  <si>
    <t>Markin' Out</t>
  </si>
  <si>
    <t>Merit</t>
  </si>
  <si>
    <t>☄️AstroNando_xD83D__xDEF8_</t>
  </si>
  <si>
    <t>JayCannon13</t>
  </si>
  <si>
    <t>Jarrod Rieger</t>
  </si>
  <si>
    <t>Luis➰</t>
  </si>
  <si>
    <t>mj ♡ 15</t>
  </si>
  <si>
    <t>Emily</t>
  </si>
  <si>
    <t>fer(:)</t>
  </si>
  <si>
    <t>Terrance Dickens</t>
  </si>
  <si>
    <t>Antonio Miguel</t>
  </si>
  <si>
    <t>yuridew</t>
  </si>
  <si>
    <t>QweenMommiona_xD83D__xDC78__xD83E__xDD11__xD83C__xDF08_</t>
  </si>
  <si>
    <t>c!</t>
  </si>
  <si>
    <t>Ruben</t>
  </si>
  <si>
    <t>Makayla Ivy</t>
  </si>
  <si>
    <t>Kinbrielle _xD83C__xDF55__xD83D__xDE0D_</t>
  </si>
  <si>
    <t>averi</t>
  </si>
  <si>
    <t>Lara Eakins</t>
  </si>
  <si>
    <t>jose</t>
  </si>
  <si>
    <t>TRISTAN_xD83E__xDD70_</t>
  </si>
  <si>
    <t>Hanna_xD83D__xDC9B_</t>
  </si>
  <si>
    <t>Alecsys Moldovan</t>
  </si>
  <si>
    <t>Omar A. Delgado</t>
  </si>
  <si>
    <t>WFLA NEWS</t>
  </si>
  <si>
    <t>Jamie Carson</t>
  </si>
  <si>
    <t>ANII_xD83D__xDC9C_</t>
  </si>
  <si>
    <t>_xD835__xDD75__xD835__xDD9A__xD835__xDD98__xD835__xDD99_ _xD835__xDD75__xD835__xDD94__xD835__xDD98__xD835__xDD8A__xD835__xDD95__xD835__xDD8D_ (jj)</t>
  </si>
  <si>
    <t>tj ✫</t>
  </si>
  <si>
    <t>Jania the cat</t>
  </si>
  <si>
    <t>Brian Kemmet</t>
  </si>
  <si>
    <t>Ray</t>
  </si>
  <si>
    <t>(((Jake Weissmann)))</t>
  </si>
  <si>
    <t>Priya kumawat</t>
  </si>
  <si>
    <t>Dasiii anubala36022</t>
  </si>
  <si>
    <t>mohit sinha</t>
  </si>
  <si>
    <t>Atim.edem</t>
  </si>
  <si>
    <t>Fatimah Oyelami</t>
  </si>
  <si>
    <t>Ayleen</t>
  </si>
  <si>
    <t>lord tom</t>
  </si>
  <si>
    <t>KungFu Kenny ²²</t>
  </si>
  <si>
    <t>G i g g i t y G o o</t>
  </si>
  <si>
    <t>L's</t>
  </si>
  <si>
    <t>Joshua Johns</t>
  </si>
  <si>
    <t>Stephanie</t>
  </si>
  <si>
    <t>sofia cutierrez _xD83D__xDC98_</t>
  </si>
  <si>
    <t>tanya _xD83D__xDC52_ ghibli summer days</t>
  </si>
  <si>
    <t>TeckieGirl ✊_xD83C__xDFFD__xD83D__xDC83__xD83C__xDFFD_❤️_xD83D__xDC36__xD83C__xDF6A_</t>
  </si>
  <si>
    <t>carol ♡</t>
  </si>
  <si>
    <t>Sydney Hunte</t>
  </si>
  <si>
    <t>diamondismaxi's</t>
  </si>
  <si>
    <t>SUPERFOX5</t>
  </si>
  <si>
    <t>ashley plum</t>
  </si>
  <si>
    <t>TV</t>
  </si>
  <si>
    <t>Bartlett IL PD</t>
  </si>
  <si>
    <t>kimmie</t>
  </si>
  <si>
    <t>Chris Alberti #BB21</t>
  </si>
  <si>
    <t>Triiip</t>
  </si>
  <si>
    <t>mario ⚡️</t>
  </si>
  <si>
    <t>Virginia Lottery</t>
  </si>
  <si>
    <t>JoyceFitzgeraldHurt</t>
  </si>
  <si>
    <t>Alfredo Tovar</t>
  </si>
  <si>
    <t>Luna</t>
  </si>
  <si>
    <t>dee_xD83E__xDD96_ ST SPOILERS!</t>
  </si>
  <si>
    <t>sky | st3 spoilers</t>
  </si>
  <si>
    <t>sav 18</t>
  </si>
  <si>
    <t>David Mannon</t>
  </si>
  <si>
    <t>Madina ✨</t>
  </si>
  <si>
    <t>Cassi Mitchell Smith</t>
  </si>
  <si>
    <t>Samantha Perez</t>
  </si>
  <si>
    <t>bartlettareanews</t>
  </si>
  <si>
    <t>Ray_Cyst</t>
  </si>
  <si>
    <t>Weihan Zhang</t>
  </si>
  <si>
    <t>míѕѕ cσnníє: fαngírl trαѕh _xD83C__xDFF3_️‍⚧️</t>
  </si>
  <si>
    <t>_xD835__xDD41__xD835__xDD66__xD835__xDD5D__xD835__xDD6A_ _xD835__xDFDA__xD835__xDFDC__xD83C__xDF3B_✨</t>
  </si>
  <si>
    <t>Greg Brian</t>
  </si>
  <si>
    <t>MAD(onna)</t>
  </si>
  <si>
    <t>BBNinNC</t>
  </si>
  <si>
    <t>ʝσѕє єѕтяα∂α</t>
  </si>
  <si>
    <t>Alex</t>
  </si>
  <si>
    <t>shanaia_xD83E__xDD8B_</t>
  </si>
  <si>
    <t>Lima</t>
  </si>
  <si>
    <t>sAnJaNa</t>
  </si>
  <si>
    <t>Tony “Hispanic Goofy Disneyland Traveler” Bermudez</t>
  </si>
  <si>
    <t>✨ _xD835__xDCD9__xD835__xDCF8__xD835__xDCD9__xD835__xDCEA_ ✨</t>
  </si>
  <si>
    <t>Michelle Church</t>
  </si>
  <si>
    <t>Hannah Blakeslee</t>
  </si>
  <si>
    <t>MilkyAngel34</t>
  </si>
  <si>
    <t>Ankit</t>
  </si>
  <si>
    <t>BrxkenAxtheticxs</t>
  </si>
  <si>
    <t>PDJF1_xD83D__xDE82_⭐️⭐️⭐️#FactsMatter</t>
  </si>
  <si>
    <t>Kaylee</t>
  </si>
  <si>
    <t>nadia</t>
  </si>
  <si>
    <t>instagram viewer</t>
  </si>
  <si>
    <t>lenapaul6478@gmail.com</t>
  </si>
  <si>
    <t>Tumbleweed TexStyles</t>
  </si>
  <si>
    <t>Sleuths Theatre</t>
  </si>
  <si>
    <t>Tom from Georgia</t>
  </si>
  <si>
    <t>Brookemarieann</t>
  </si>
  <si>
    <t>_xD83C__xDFF3_️‍_xD83C__xDF08__xD83C__xDFF3_️‍_xD83C__xDF08__xD83C__xDFF3_️‍_xD83C__xDF08_</t>
  </si>
  <si>
    <t>✌︎</t>
  </si>
  <si>
    <t>green goddess</t>
  </si>
  <si>
    <t>no name no case</t>
  </si>
  <si>
    <t>ComOdity_Money_Man</t>
  </si>
  <si>
    <t>brenda</t>
  </si>
  <si>
    <t>_xD83C__xDF11_T i f f a n y _xD83C__xDF11_</t>
  </si>
  <si>
    <t>_xD835__xDD7E__xD835__xDD86__xD835__xDD89__xD835__xDD72__xD835__xDD8E__xD835__xDD97__xD835__xDD91_☹</t>
  </si>
  <si>
    <t>Stripes</t>
  </si>
  <si>
    <t>AMA Consulting</t>
  </si>
  <si>
    <t>HOTTAMAN ESCADAMAN</t>
  </si>
  <si>
    <t>9th prince</t>
  </si>
  <si>
    <t>Zach Poelker</t>
  </si>
  <si>
    <t>Renegade Assassin Triple H (Fan Account)</t>
  </si>
  <si>
    <t>Erica</t>
  </si>
  <si>
    <t>AFRICAN QUEEN_xD83D__xDC51_</t>
  </si>
  <si>
    <t>Bebbo the Cow</t>
  </si>
  <si>
    <t>✨ Pynk | _xD835__xDCFD__xD835__xDCF2__xD835__xDCEF__xD835__xDCEF__xD835__xDCEA__xD835__xDCF7__xD835__xDD02_ ✨</t>
  </si>
  <si>
    <t>Stephanie _xD83C__xDF1F_</t>
  </si>
  <si>
    <t>Inuidō Klardoch 乾 道</t>
  </si>
  <si>
    <t>Smithsonian Magazine</t>
  </si>
  <si>
    <t>KnitGnosis</t>
  </si>
  <si>
    <t>That Tall Guy</t>
  </si>
  <si>
    <t>Liz Hale</t>
  </si>
  <si>
    <t>coochie crusader</t>
  </si>
  <si>
    <t>ɢʀᴀᴄᴇ</t>
  </si>
  <si>
    <t>Resurgence Gaming</t>
  </si>
  <si>
    <t>Discord</t>
  </si>
  <si>
    <t>Harrison</t>
  </si>
  <si>
    <t>Kenneth Scigulinsky</t>
  </si>
  <si>
    <t>_xD835__xDD31__xD835__xDD2F__xD835__xDD2C__xD835__xDD36_. _xD83C__xDF2C_</t>
  </si>
  <si>
    <t>A Lonely Marshmallow</t>
  </si>
  <si>
    <t>ah$an</t>
  </si>
  <si>
    <t>Freddy Leone</t>
  </si>
  <si>
    <t>Courtney</t>
  </si>
  <si>
    <t>Jaz</t>
  </si>
  <si>
    <t>PyGuy</t>
  </si>
  <si>
    <t>ManyThoughtz</t>
  </si>
  <si>
    <t>Bob's Heating &amp; Air Conditioning</t>
  </si>
  <si>
    <t>☆ kaitlyn ☆</t>
  </si>
  <si>
    <t>Tales from the Fandom Podcast</t>
  </si>
  <si>
    <t>Paul Y'all</t>
  </si>
  <si>
    <t>cucking like a pro</t>
  </si>
  <si>
    <t>❤Little Mochi❤ :-)</t>
  </si>
  <si>
    <t>Michael Keyes</t>
  </si>
  <si>
    <t>M423</t>
  </si>
  <si>
    <t>annette</t>
  </si>
  <si>
    <t>♡Andrea♡</t>
  </si>
  <si>
    <t>Trump puts the POS in POTUS _xD83C__xDDFA__xD83C__xDDF8_</t>
  </si>
  <si>
    <t>Daily Simpsons</t>
  </si>
  <si>
    <t>alex's backup @anarchogothism</t>
  </si>
  <si>
    <t>sunset beach</t>
  </si>
  <si>
    <t>Alex Carrizal</t>
  </si>
  <si>
    <t>Jeff Butler</t>
  </si>
  <si>
    <t>Apple</t>
  </si>
  <si>
    <t>Heavymetal Trvp</t>
  </si>
  <si>
    <t>Melissa Hernandez</t>
  </si>
  <si>
    <t>ً</t>
  </si>
  <si>
    <t>baby</t>
  </si>
  <si>
    <t>Moe Moe _xD83D__xDC9A_s Daddy Hale _xD83D__xDC24_ Sweater Duckling _xD83D__xDC24_</t>
  </si>
  <si>
    <t>Hilda juarez</t>
  </si>
  <si>
    <t>Rayden</t>
  </si>
  <si>
    <t>Jade Julie-Ann</t>
  </si>
  <si>
    <t>Abigail Taylor</t>
  </si>
  <si>
    <t>Sammy Michelle</t>
  </si>
  <si>
    <t>_xD835__xDCB7__xD835__xDCC7__xD835__xDCBE__xD835__xDCC9__xD835__xDCC9_♡</t>
  </si>
  <si>
    <t>Robby Saga_xD83D__xDCAB_</t>
  </si>
  <si>
    <t>ザックブラウン</t>
  </si>
  <si>
    <t>Millennium Fulton</t>
  </si>
  <si>
    <t>Anabel Barriga</t>
  </si>
  <si>
    <t>raydollasign</t>
  </si>
  <si>
    <t>sade n</t>
  </si>
  <si>
    <t>mandy _xD83E__xDD95__xD83E__xDD7D_</t>
  </si>
  <si>
    <t>Katilyn Monét</t>
  </si>
  <si>
    <t>Agus</t>
  </si>
  <si>
    <t>val</t>
  </si>
  <si>
    <t>lesly fisherman</t>
  </si>
  <si>
    <t>Lynnette Marshall</t>
  </si>
  <si>
    <t>KROQ's Bean _xD83C__xDDEC__xD83C__xDDE7_</t>
  </si>
  <si>
    <t>Jasmine _xD83E__xDD8B_</t>
  </si>
  <si>
    <t>Alyssa Sykes</t>
  </si>
  <si>
    <t>Nobody Important</t>
  </si>
  <si>
    <t>Shy Tumber</t>
  </si>
  <si>
    <t>brianna_xD83E__xDD7A_✌_xD83C__xDFFB_</t>
  </si>
  <si>
    <t>Chris Sam</t>
  </si>
  <si>
    <t>Real Horrorshow Podcast is on Vacation.</t>
  </si>
  <si>
    <t>Aaron</t>
  </si>
  <si>
    <t>Lukhan</t>
  </si>
  <si>
    <t>Yvonne</t>
  </si>
  <si>
    <t>Mark H. Wurst</t>
  </si>
  <si>
    <t>Adri _xD83C__xDF3B_</t>
  </si>
  <si>
    <t>asswipey</t>
  </si>
  <si>
    <t>Gustavo Adolfo _xD83D__xDD25_</t>
  </si>
  <si>
    <t>Anitta</t>
  </si>
  <si>
    <t>Ozuna</t>
  </si>
  <si>
    <t>AK Media: Entertainment and Mental Strength</t>
  </si>
  <si>
    <t>EnriqueSaenz02</t>
  </si>
  <si>
    <t>_xD835__xDCAE__xD835__xDCC9__xD835__xDC52__xD835__xDCC5__xD835__xDCBD__xD83D__xDCAB_</t>
  </si>
  <si>
    <t>Leonora Bird</t>
  </si>
  <si>
    <t>hales  ◟̽◞̽</t>
  </si>
  <si>
    <t>Erika</t>
  </si>
  <si>
    <t>betsy hearts ash</t>
  </si>
  <si>
    <t>Deidre Williams</t>
  </si>
  <si>
    <t>George W. Kush</t>
  </si>
  <si>
    <t>I'm all for freedom of speech, but...</t>
  </si>
  <si>
    <t>jas _xD83C__xDF38_</t>
  </si>
  <si>
    <t>GW Regulatory Studies Center</t>
  </si>
  <si>
    <t>Bryce N.Y. Chinault</t>
  </si>
  <si>
    <t>Bridget C.E. Dooling</t>
  </si>
  <si>
    <t>Zhoudan Xie</t>
  </si>
  <si>
    <t>Mark Febrizio</t>
  </si>
  <si>
    <t>Daniel R. Pérez</t>
  </si>
  <si>
    <t>vee</t>
  </si>
  <si>
    <t>Liron _xD83C__xDF3C_</t>
  </si>
  <si>
    <t>Scott K. Glover</t>
  </si>
  <si>
    <t>Scranton Strangler</t>
  </si>
  <si>
    <t>.april</t>
  </si>
  <si>
    <t>hanna :)</t>
  </si>
  <si>
    <t>Brigitte Granados</t>
  </si>
  <si>
    <t>JB Public Relations (Jennifer Bradley)</t>
  </si>
  <si>
    <t>Marreeyya_xD83C__xDF38_</t>
  </si>
  <si>
    <t>Charles Apap</t>
  </si>
  <si>
    <t>_xD835__xDC6C__xD835__xDC8E__xD83C__xDFF3_️‍_xD83C__xDF08_//_xD835__xDC73__xD835__xDC90__xD835__xDC97__xD835__xDC86__xD835__xDC93_ [st3 spoilers]</t>
  </si>
  <si>
    <t>Adam Hlavac</t>
  </si>
  <si>
    <t>Uberbaldy</t>
  </si>
  <si>
    <t>Webaround Gaming</t>
  </si>
  <si>
    <t>سارة  || Sara</t>
  </si>
  <si>
    <t>anureetgill</t>
  </si>
  <si>
    <t>♛</t>
  </si>
  <si>
    <t>_xD83E__xDD74_</t>
  </si>
  <si>
    <t>Cryptocurrency Daily</t>
  </si>
  <si>
    <t>mariana_xD83E__xDD8B_</t>
  </si>
  <si>
    <t>M'M's _xD83D__xDC4A__xD83C__xDFFE_✊_xD83C__xDFFE_♿️</t>
  </si>
  <si>
    <t>Christol</t>
  </si>
  <si>
    <t>alisa rose ka`imilani</t>
  </si>
  <si>
    <t>pamela jordan</t>
  </si>
  <si>
    <t>Brandon Funk</t>
  </si>
  <si>
    <t>Down Univers</t>
  </si>
  <si>
    <t>Movies That Don't Suck</t>
  </si>
  <si>
    <t>Ari Aster</t>
  </si>
  <si>
    <t>Scott Gore</t>
  </si>
  <si>
    <t>Just like Ady _xD83D__xDC9A__xD83D__xDC99__xD83D__xDC9A__xD83D__xDC99_ Sweet Larrie™</t>
  </si>
  <si>
    <t>Pavel Garcia</t>
  </si>
  <si>
    <t>Erica Kane</t>
  </si>
  <si>
    <t>Van Ness A</t>
  </si>
  <si>
    <t>kat _xD83D__xDDA4_</t>
  </si>
  <si>
    <t>reagan</t>
  </si>
  <si>
    <t>Fredi The PizzaMan_xD83D__xDCAF_™️</t>
  </si>
  <si>
    <t>Sarah G</t>
  </si>
  <si>
    <t>Dave Singh</t>
  </si>
  <si>
    <t>Blood &amp; Black Rum</t>
  </si>
  <si>
    <t>Werepanther</t>
  </si>
  <si>
    <t>Detour Shirts</t>
  </si>
  <si>
    <t>Zavier A. _xD83D__xDCB0_</t>
  </si>
  <si>
    <t>ACCT Philly</t>
  </si>
  <si>
    <t>DEKearney</t>
  </si>
  <si>
    <t>Badin</t>
  </si>
  <si>
    <t>marissarissaaa</t>
  </si>
  <si>
    <t>paisley kelly</t>
  </si>
  <si>
    <t>_xD83C__xDF66_ _xD835__xDD40__xD835__xDD54__xD835__xDD56_ ℂ_xD835__xDD63__xD835__xDD56__xD835__xDD52__xD835__xDD5E_ _xD835__xDD3B__xD835__xDD52__xD835__xDD5F_ _xD83C__xDF66_</t>
  </si>
  <si>
    <t>ᴄɪηᖙᎩ</t>
  </si>
  <si>
    <t>Slim Jim _xD83E__xDD19_</t>
  </si>
  <si>
    <t>Cat_xD83C__xDF3B_</t>
  </si>
  <si>
    <t>Mercy For Animals</t>
  </si>
  <si>
    <t>Reshma's corner</t>
  </si>
  <si>
    <t>N i c o l e _xD83D__xDC1D_</t>
  </si>
  <si>
    <t>Jimmy Henderson</t>
  </si>
  <si>
    <t>Dennis Dodd</t>
  </si>
  <si>
    <t>Ryan D Leaf</t>
  </si>
  <si>
    <t>Jeff Ermann</t>
  </si>
  <si>
    <t>Maryland Football</t>
  </si>
  <si>
    <t>College Sports on SiriusXM</t>
  </si>
  <si>
    <t>George Schroeder</t>
  </si>
  <si>
    <t>Jason Horowitz</t>
  </si>
  <si>
    <t>dakota</t>
  </si>
  <si>
    <t>DJ</t>
  </si>
  <si>
    <t>lyss</t>
  </si>
  <si>
    <t>megan_xD83D__xDC9B_</t>
  </si>
  <si>
    <t>Red Egg Marketing</t>
  </si>
  <si>
    <t>Practice Starts Monday</t>
  </si>
  <si>
    <t>qawe</t>
  </si>
  <si>
    <t>ΠΑ.ΣΟ.Κ</t>
  </si>
  <si>
    <t>Diomidis Spinellis</t>
  </si>
  <si>
    <t>Nikos Fotiou</t>
  </si>
  <si>
    <t>Διομήδης Σπινέλλης</t>
  </si>
  <si>
    <t>My.Aegean.gr team</t>
  </si>
  <si>
    <t>peachyybethh</t>
  </si>
  <si>
    <t>Irv_xD83E__xDD18__xD83C__xDFFB_</t>
  </si>
  <si>
    <t>Alixis Chavez</t>
  </si>
  <si>
    <t>Ehaz84</t>
  </si>
  <si>
    <t>CNET</t>
  </si>
  <si>
    <t>j a y</t>
  </si>
  <si>
    <t>Kym</t>
  </si>
  <si>
    <t>mary</t>
  </si>
  <si>
    <t>Avery Travis</t>
  </si>
  <si>
    <t>Justin Cruz</t>
  </si>
  <si>
    <t>Gunner Jackson</t>
  </si>
  <si>
    <t>Brad Freitas</t>
  </si>
  <si>
    <t>Amanda Castillo</t>
  </si>
  <si>
    <t>Chris Cato FOX 13</t>
  </si>
  <si>
    <t>The Dedicated Gaming™</t>
  </si>
  <si>
    <t>_xD83C__xDF3A__xD83C__xDF34__xD83C__xDF43_</t>
  </si>
  <si>
    <t>C3 Musiq™</t>
  </si>
  <si>
    <t>Felina Jo Pence</t>
  </si>
  <si>
    <t>Leonardo Tiburski</t>
  </si>
  <si>
    <t>Leidy Gonzalez♦️</t>
  </si>
  <si>
    <t>Josie</t>
  </si>
  <si>
    <t>The Drucker School</t>
  </si>
  <si>
    <t>Kinyo Cassidy</t>
  </si>
  <si>
    <t>Lake ransom</t>
  </si>
  <si>
    <t>_xD83D__xDCA5__xD83D__xDCA5_ Justin Hopkins _xD83D__xDCA5__xD83D__xDCA5_</t>
  </si>
  <si>
    <t>Julie Hodge _xD83C__xDDFA__xD83C__xDDF8__xD83E__xDD86__xD83C__xDFC8__xD83C__xDFC0_⚽️_xD83D__xDC9A__xD83D__xDC9B_ #teamnoflinch</t>
  </si>
  <si>
    <t>C_heka</t>
  </si>
  <si>
    <t>Sushil Kumar - Alwar</t>
  </si>
  <si>
    <t>A Taste of Koko | Austin Blogger</t>
  </si>
  <si>
    <t>Max Edwards</t>
  </si>
  <si>
    <t>mainecoons</t>
  </si>
  <si>
    <t>Peyton_xD83E__xDD40_</t>
  </si>
  <si>
    <t>Isabela Torres</t>
  </si>
  <si>
    <t>_xD835__xDC08__xD835__xDC06__xD835__xDC0D__xD835__xDC08__xD835__xDC12_ / * _xD835__xDC12__xD835__xDC02__xD835__xDC08__xD835__xDC04__xD835__xDC0D__xD835__xDC13__xD835__xDC08__xD835__xDC00_.</t>
  </si>
  <si>
    <t>paige the mutt (TREES AREN’T REAL _xD83C__xDF32_)</t>
  </si>
  <si>
    <t>Mar _xD83C__xDF83_</t>
  </si>
  <si>
    <t>Denlesks</t>
  </si>
  <si>
    <t>Jim Rome</t>
  </si>
  <si>
    <t>Nick In Iowa</t>
  </si>
  <si>
    <t>LifeSoTasty</t>
  </si>
  <si>
    <t>Kids see ghost</t>
  </si>
  <si>
    <t>olivia</t>
  </si>
  <si>
    <t>emily :)</t>
  </si>
  <si>
    <t>gaby</t>
  </si>
  <si>
    <t>Benthekarateboy_xD83D__xDCA9_</t>
  </si>
  <si>
    <t>The Great Deplorable Henry ☕️</t>
  </si>
  <si>
    <t>❌✝️BigArmedBear4Jesus❌_xD83C__xDDFA__xD83C__xDDF8__xD83D__xDCE1__xD83D__xDEF0_️☣️♂️</t>
  </si>
  <si>
    <t>Idiot sandwich</t>
  </si>
  <si>
    <t>Fernanda OG</t>
  </si>
  <si>
    <t>Rap Socrates _xD83D__xDD31_</t>
  </si>
  <si>
    <t>Bat Conservation Int</t>
  </si>
  <si>
    <t>sylvia_xD83D__xDC1D_</t>
  </si>
  <si>
    <t>Alo</t>
  </si>
  <si>
    <t>Ephesians 2:8-9/ I'm the goof...I love to laugh and make others laugh too / anything creative I'm all for_xD83D__xDC97_</t>
  </si>
  <si>
    <t>TV &amp; horror coverage for @tordotcom, BoingBoing, Wired. Fiction at Strange Horizons, https://t.co/bt1hKKAAmd. Assoc. Director of Marketing @TorBooks. All views my own, etc.</t>
  </si>
  <si>
    <t>The official Twitter of https://t.co/XE0sbyk9yB.</t>
  </si>
  <si>
    <t>We help brands acquire and engage fans through award-winning brand activations ❤️ If you're a fan and have questions, DM @gofoojihelp _xD83D__xDE18_</t>
  </si>
  <si>
    <t>* boom *</t>
  </si>
  <si>
    <t>Food/College Basketball/Travel/Soylent obsessed RT'oholic Foster parent.
My tweets are my own and forever they shall be.</t>
  </si>
  <si>
    <t>Open minded and non-judgmental girl. I love to dance, smile and laugh, tease you with my sexy body and hot lips. Just perfect.</t>
  </si>
  <si>
    <t>I love my boyfriend more than I love myself</t>
  </si>
  <si>
    <t>He/Him. Philly. cohost of @BSASpod . I rt memes and have opinions. @_AnaEdits is my wife</t>
  </si>
  <si>
    <t>Meteorologist (CBM) @FOX13News in Tampa. @ValpoU alum and Chicago native. Blessed with a great wife and a great life! _xD83C__xDFDD_⛳️_xD83C__xDFC2__xD83C__xDFC4__xD83C__xDFFD__xD83D__xDEB4__xD83C__xDFFD_⚽️</t>
  </si>
  <si>
    <t>God sometimes takes us into troubled waters not to drown us, but to cleanse us._xD83C__xDF0A_</t>
  </si>
  <si>
    <t>1/5 Monstarz. 1/5 Goon Platoon</t>
  </si>
  <si>
    <t>Mostly sports and sarcasm. Pregnant. Dog mom. I miss beer. #Viva. _xD83E__xDD18__xD83C__xDFFB_</t>
  </si>
  <si>
    <t>proud member of the gays and bts army</t>
  </si>
  <si>
    <t>Stand up comic, writer, Co-founder @LionsofLiberty, host of Electric Libertyland &amp; co-producer of @Comedyahoyshow.</t>
  </si>
  <si>
    <t>loving My God, family and Country</t>
  </si>
  <si>
    <t>If it’s Murica, we got it.</t>
  </si>
  <si>
    <t>7-Eleven USA. There’s always a delicious reason to visit 7-Eleven, any time of day or night! Remember to get every 7th cup free with the 7-Eleven App.</t>
  </si>
  <si>
    <t>US Senator, MA. Former teacher &amp; law professor. Wife, mom (Amelia, Alex, Bailey, @CFPB), grandmother, &amp; Okie. Official account: 2020 Presidential Campaign.</t>
  </si>
  <si>
    <t>A Human Being Created From Love. Rediscovering My Passion For DJing, Writing And Podcasting. Starting To Bloom. Success Is Imminent. G-d Willing.</t>
  </si>
  <si>
    <t>Happily MARRIED with two beautiful kids _xD83D__xDC95__xD83C__xDF6D_ 
5 years strong _xD83D__xDC6B__xD83D__xDCAA__xD83C__xDFFC__xD83D__xDC8B_
Follow @Davidaiden__ and @Delilahskye_ on Instagram
Bitch we the bomb _xD83D__xDCA3_ TICK TICK _xD83D__xDE01_</t>
  </si>
  <si>
    <t>johnny</t>
  </si>
  <si>
    <t>SC:Sapphire_Ganja</t>
  </si>
  <si>
    <t>Video Producer for @HouseholdHacker | Personal channel: https://t.co/vmupArg8Qf | (Former) Podcast: https://t.co/0nHSHmJMbC #GoBills #Sabres #Yankees</t>
  </si>
  <si>
    <t>#Shawu19 _xD83D__xDC69__xD83C__xDFFD_‍_xD83C__xDF93__xD83D__xDC69__xD83C__xDFFD_‍_xD83C__xDF93_RVA ✈️ NC _xD83D__xDD4A__xD83D__xDD4A_</t>
  </si>
  <si>
    <t>seth // florida state university</t>
  </si>
  <si>
    <t>Portland's Real Hip-Hop Station. _xD83D__xDCF1_: 503-542-4963.</t>
  </si>
  <si>
    <t>Moreno ig: toasted.caramel~~ Im a whore for tacos no lie</t>
  </si>
  <si>
    <t>❝ _xD835__xDDE6__xD835__xDDFC__xD835__xDDFA__xD835__xDDF2_ _xD835__xDDFC__xD835__xDDF3_ _xD835__xDE01__xD835__xDDF5__xD835__xDDFC__xD835__xDE00__xD835__xDDF2_ _xD835__xDE01__xD835__xDDF5__xD835__xDDEE__xD835__xDE01_ _xD835__xDE04__xD835__xDDFC__xD835__xDDFF__xD835__xDDF8_ _xD835__xDDF3__xD835__xDDFC__xD835__xDDFF__xD835__xDDF0__xD835__xDDF2__xD835__xDE00_ 
                  yotl                    _xD835__xDDEE__xD835__xDDFF__xD835__xDDF2_ _xD835__xDE01__xD835__xDDF5__xD835__xDDF2_ _xD835__xDE00__xD835__xDDEE__xD835__xDDFA__xD835__xDDF2_ _xD835__xDE01__xD835__xDDF5__xD835__xDDEE__xD835__xDE01_ _xD835__xDDEF__xD835__xDE02__xD835__xDDFF__xD835__xDDFB_ _xD835__xDDF0__xD835__xDDFF__xD835__xDDFC__xD835__xDE00__xD835__xDE00__xD835__xDDF2__xD835__xDE00_❞</t>
  </si>
  <si>
    <t>cheesetoastie11
ig: izeluh
//stan 5sos//</t>
  </si>
  <si>
    <t>in the moonlight you looked— @vocalistmikey</t>
  </si>
  <si>
    <t>Create work you love, with people you like, in a place you want to be. #RVA #coworking</t>
  </si>
  <si>
    <t>Celebrate the community and creativity of Japanese Pop Culture at Otafest - May 15-17, 2020. $45 early bird tickets.
Twitter by our mascot Seph! (she/her/angel)</t>
  </si>
  <si>
    <t>The evolution of Calgary Buzz. This is your city. | Send us your story: calgary@dailyhive.com | Follow us on  Instagram: @dailyhivecalgary</t>
  </si>
  <si>
    <t>young dumb &amp; broke</t>
  </si>
  <si>
    <t>Entertainer of the Visual &amp; Auditory Arts.
Xbox Ambassador.
Bleeding heart...sometimes.
#reaperlegion #twitch #streamer _xD83D__xDC9A_
Biz: sinfulreapertv@gmail.com</t>
  </si>
  <si>
    <t>horror movie enthusiast</t>
  </si>
  <si>
    <t>A place to let out my inner fan girl</t>
  </si>
  <si>
    <t>_xD83D__xDE0C__xD83D__xDE0A_ Geek lady | Casual _xD83C__xDFAE__xD83D__xDCBB_ | Weeby _xD83C__xDF51_ | _xD83D__xDCFA__xD83C__xDFB5__xD83D__xDCDA__xD83C__xDFA8__xD83D__xDD2D__xD83C__xDF71__xD83C__xDF0E__xD83D__xDC3E__xD83C__xDFC8__xD83C__xDFD2_ bi(curious), she/her</t>
  </si>
  <si>
    <t>TB12 https://t.co/FS3071Yvgm</t>
  </si>
  <si>
    <t>threads and shiiiit ☼⎯⎯⎯⎯⎯⎯☽
instagram: @riskyforthebiscuit</t>
  </si>
  <si>
    <t>Artist and Official Art dealer of Alex Ross and Bill Sienkiewicz. Independent Comic publisher -Mercury Comics</t>
  </si>
  <si>
    <t>Dad, husband, comic book fan, blogger, and armchair philosopher. 
I get my kicks ABOVE the waistline, sunshine!</t>
  </si>
  <si>
    <t>MoonLitTree</t>
  </si>
  <si>
    <t>Official home of Sagamore Spirit® on Twitter®. Maryland-Style Rye Whiskey. Must be 21+ to follow. Please savour our spirit responsibly.</t>
  </si>
  <si>
    <t>@ thedavidbaldwinexperience Ingrid_xD83D__xDC8D__xD83D__xDC95_</t>
  </si>
  <si>
    <t>https://t.co/JDBM5mNYuE provides the best offers, deals, coupon codes, promos, free trials &amp; more! Our goal is to save you both time &amp; money by shopping online.</t>
  </si>
  <si>
    <t>_xD83C__xDF19_ _xD835__xDD63__xD835__xDD52__xD835__xDD5E__xD835__xDD53__xD835__xDD5D__xD835__xDD56_ _xD835__xDD60__xD835__xDD5F_</t>
  </si>
  <si>
    <t>Survive &amp; advance ☀️☕️</t>
  </si>
  <si>
    <t>fluff it, two tears and a bucket.</t>
  </si>
  <si>
    <t>Admissions. Enrollment Management. Slate. Texas Admissions.
@BeALonghorn @UTAustin</t>
  </si>
  <si>
    <t>#WhatStartsHere Changes The World. #HookEm</t>
  </si>
  <si>
    <t>“for the sake of your poor old dad, keep the door open three inches."</t>
  </si>
  <si>
    <t>Do you like cheese? || R.I.P. Bràńdÿ _xD83D__xDC36_❤️</t>
  </si>
  <si>
    <t>Breaking news, local news, events, traffic alerts &amp; much more. Snap: jfrancotv. Have news? DM me! Advertising: officialjoelfads@gmail.com</t>
  </si>
  <si>
    <t>Comedian. Data Scientist. Playing pranks that take a long time to accomplish like cat referaling.</t>
  </si>
  <si>
    <t>I'm a VC at Foundry Group. I live in Boulder, Colorado, invest in software and Internet companies around the US, run marathons, and love to read.</t>
  </si>
  <si>
    <t>#MassCustomizationPatent #GreenSpeedIndex https://t.co/y7T5V41C6F #motoriousTV #SocialNetwork_ConnectedCars #BlockExemption #GlobalRetailFranchise @uniti_stores</t>
  </si>
  <si>
    <t>Je veux voir une certaine dissipation dans mon visage.</t>
  </si>
  <si>
    <t>Nicci is a working mom, actress, writer, producer, and will never stop.</t>
  </si>
  <si>
    <t>wifey, mom, and Daycare mommy... and occasional smart ass. _xD83D__xDE1C_ be kind...be loving. help each other.</t>
  </si>
  <si>
    <t>sasquatch .22</t>
  </si>
  <si>
    <t>Second star to the right and straight on 'til morning.✨</t>
  </si>
  <si>
    <t>A libra’s atmosphere</t>
  </si>
  <si>
    <t>#otrametlife 8/5/15. Harry Styles Live On Tour 6/15/18 / 1d enthusiast ◟̽◞̽ // fan account.</t>
  </si>
  <si>
    <t>_xD83D__xDC8B_ The nation</t>
  </si>
  <si>
    <t>Author of Play? Yay! and Choose Your Cheer. Mom. Teacher. Defender of Play. #bookcamppd TPT author: HootTwice #scbwi #playyay</t>
  </si>
  <si>
    <t>The OFFICIAL Twitter of Memory Express, your #1 source for computer parts and service in Canada</t>
  </si>
  <si>
    <t>The Official 7-Eleven Canada Twitter page for Canada, eh! Follow us for exclusive deals, promos, information and more.</t>
  </si>
  <si>
    <t>Anthony _xD83D__xDC9C_</t>
  </si>
  <si>
    <t>#BePeaceful. #BeKind. #youknowme
Restore Our Democracy
#DontBooVoteBlue #Vote #TheResistance #VoteBlueNoMatterWho</t>
  </si>
  <si>
    <t>I write about learning to run half marathons as an adult. Expect lots of race &amp; gear discounts! #BibRavePro #BestDamnRace</t>
  </si>
  <si>
    <t>Educator, Reader, Lifelong Learner, Mother, and Wife</t>
  </si>
  <si>
    <t>Pro Luggage Packer | Creative Queer | ShyGuy ... I'll be over there by the carbs</t>
  </si>
  <si>
    <t>ὤμοι, πέπληγμαι καιρίαν πληγὴν ἔσω. | Book account: @adnanreads</t>
  </si>
  <si>
    <t>A 33rd Degree Accepted Mason, An Alien, a Business Owner, an Athlete, a Rapper, a Republican, a Realist, a Lawyer and a Tweeter.  *My Tweets Contain Profanity*</t>
  </si>
  <si>
    <t>https://t.co/C9faJAtFa9 https://t.co/WOcqgj6Off</t>
  </si>
  <si>
    <t>University of Texas _xD83E__xDD18__xD83C__xDFFC_ ‘22ーーーーーーーー The name’s bond. Ionic bond. Taken, not shared.</t>
  </si>
  <si>
    <t>Gay | | Lover of craft beer &amp; local businesses | Cars | YYC _xD83C__xDFF3_️‍_xD83C__xDF08__xD83C__xDDE8__xD83C__xDDE6_</t>
  </si>
  <si>
    <t>✨ living my best life ✨</t>
  </si>
  <si>
    <t>your fav cerota | 17 | hey babe, take a walk on the wild side_xD83C__xDF3B_ | saw fleetwood mac 11.21.18❤️</t>
  </si>
  <si>
    <t>The Morning Rush w/ @RushJohnNabors &amp; @tommycraftESPN 6-9AM | Halftime w/ @PhilElsonPxP &amp; @TyeSportsRadio 12-2PM | 95.3-96.3-104.3 FM | Call/TEXT #877-377-6963</t>
  </si>
  <si>
    <t>The VOX of College Sports. Radio and stuff. Every M-F a.m. 6-9ct. My sons middle finger was unintentional. I swear... Omni Nashville Hotel</t>
  </si>
  <si>
    <t>Bob Holt has covered the Razorbacks for the Arkansas Democrat-Gazette since 1981.</t>
  </si>
  <si>
    <t>_xD83C__xDF99_ Halftime 12-2 pm w/@PhilElsonPxP &amp; The Morning Rush 6-9 am weekdays on @HitThatLineAR | @UArkansas '17 | Pizzas, Naturdays, Rom-coms, and Gus Johnson</t>
  </si>
  <si>
    <t>Radio @RazorbackBSB &amp; @RazorbackWBB | Host Halftime on ESPN Arkansas |3x @NMSASportsMedia Ark Sportscaster of the Year | Pittsburgh to Arkansas | Easy Listen</t>
  </si>
  <si>
    <t>God first, Mom to Zach, all things #WPS  _xD83C__xDD70_️_xD83D__xDC17_, #Sooners ⭕ _xD83D__xDE4C_, Red Soxs, Patriots, NYRangers</t>
  </si>
  <si>
    <t>"Don't look for someone to complete you, look for someone who accepts you completely." -E.S. Carter</t>
  </si>
  <si>
    <t>Actor, Photographer, Concert Enthusiast</t>
  </si>
  <si>
    <t>Protecting and preserving the things Virginians value most since 1896. Claims Hotline: 1- 877-968-7252  Roadside Assistance: 1-800-913-8847</t>
  </si>
  <si>
    <t>I'll geek. I geek...I have the capacity to geek.</t>
  </si>
  <si>
    <t>Respecting God’s plan, wife, mother, educator working to inspire others for greatness!</t>
  </si>
  <si>
    <t>soft rock 97.7, Calgary’s #1 At Work Radio Station with The No Repeat Workday, which means we play the most variety anywhere!</t>
  </si>
  <si>
    <t>ΚΩΤΒ | stop procrastinating and live life to the fullest!</t>
  </si>
  <si>
    <t>Supermarket</t>
  </si>
  <si>
    <t>I'm a young red head with anxiety,
and I love it when a bitch ginger tryin' me</t>
  </si>
  <si>
    <t>taco aficionado, Educator, Historian in training, mother, wife to @jonathancoen</t>
  </si>
  <si>
    <t>Interests include rocket launches, Kennedy Space Center, NASA, manned space flight, &amp; aviation. Opinions are my own. Capture the moment!</t>
  </si>
  <si>
    <t>18 - c.r.e.a.m</t>
  </si>
  <si>
    <t>Be the change we need to see</t>
  </si>
  <si>
    <t>https://t.co/gTY1LAjVbv is an eCommerce retailer specializing in outdoor recreation and relaxation.</t>
  </si>
  <si>
    <t>person. human. breather. loganger._xD83D__xDE24_pronouns? ALL OF THEM. dead memer who knows da wae._xD83D__xDE01__xD83D__xDC84__xD83D__xDC3E_</t>
  </si>
  <si>
    <t>A Twitter you could kinda be into. _xD83D__xDE0A__xD83D__xDC84__xD83D__xDC3E_ Now on BROADWAY (!!!) at the Lyceum Theatre through August 11!</t>
  </si>
  <si>
    <t>For anyone who’s ever been in love, trouble or high school. West End Original Cast Recording CD NOW AVAILABLE: https://t.co/z9tdOVAQE4</t>
  </si>
  <si>
    <t>Helping others discover and distinguish your brand. The Power is in the details. We are your creative resource. #SpotOn
#CreativeEvangelist #Texan #BeEpic</t>
  </si>
  <si>
    <t>What flavor Slurpee are you feelin’ today? Come chill at 7-Eleven and explore new flavors and old favorites. You just can’t go wrong with Slurpee! _xD83D__xDE1C_</t>
  </si>
  <si>
    <t>I don't know how many years on this earth I got left. I'm gonna get real weird with it.</t>
  </si>
  <si>
    <t>o.m._xD83D__xDC8D_</t>
  </si>
  <si>
    <t>I’m still mourning</t>
  </si>
  <si>
    <t>I have the best family in the _xD83C__xDF0E_ - Lover of all creatures except spiders and jerks - ❤️ my Edmonton Oilers _xD83C__xDFD2_&amp; Edmonton Eskimos _xD83C__xDFC8_ &amp; _xD83D__xDC7D_&amp; Elvis &amp; Schwarzenegger!</t>
  </si>
  <si>
    <t>Az_xD83C__xDF35_</t>
  </si>
  <si>
    <t>yarg</t>
  </si>
  <si>
    <t>Bisexual Queen</t>
  </si>
  <si>
    <t>_xD83C__xDDFA__xD83C__xDDF8_
Relax, Focus, and please try to be kind to others when they allow it.
Posting thoughts and musings as they come to me.</t>
  </si>
  <si>
    <t>We Are Beautycore! “NEVER AGAIN” IS OUT NOW! Go request it at your favorite radio stations! Stalk us @thegfmband</t>
  </si>
  <si>
    <t>Paranoia Queen - 
Bassist/Future Pro Wrestler - 
                   (Mostly a fictional character)</t>
  </si>
  <si>
    <t>I'm trying to get into MCL.</t>
  </si>
  <si>
    <t>The leading source for PC components and gaming hardware since '94. Need support? Send a DM to @CorsairSupport or visit: https://t.co/S4ASPuf3v2</t>
  </si>
  <si>
    <t>The Peabody Institute of The @JohnsHopkins University</t>
  </si>
  <si>
    <t>Wassup?</t>
  </si>
  <si>
    <t>Recording Artist, ASCAP, International Singer-Songwriters Association Member, 12 Times Akademia Music winner, 2018 Indie Star Radio Awards Male Artist.</t>
  </si>
  <si>
    <t>USAF Veteran ...Mother of 3 girls (teacher, cosmetologist,  HS student) grandmother of 4 (2 boys 2 girls) Narcoleptic. DEMOCRAT❣️point blank period</t>
  </si>
  <si>
    <t>Jurisdiction over Las #Vegas Strip. Home to 2.3M. Visited by 45M/yr. Ours is 14th-largest US county, an area the size of NJ. RTs &amp; Follows are NOT endorsements.</t>
  </si>
  <si>
    <t>I help leaders increase engagement with their teams through coaching &amp; training. |Let’s connect on YouTube at https://t.co/UlmUCROZtX</t>
  </si>
  <si>
    <t>yikes</t>
  </si>
  <si>
    <t>It's all good! ✌️ For the best burritos, tacos and wings, visit us in Summit, Morristown, Ridgewood, South Orange and Boonton, NJ</t>
  </si>
  <si>
    <t>i'm getting mixed signals as to whether or not wade burns</t>
  </si>
  <si>
    <t>IG: richardwisdom_ || SC: richard-w</t>
  </si>
  <si>
    <t>Sounds Like Portland. _xD83D__xDCF1_: 503-733-0955</t>
  </si>
  <si>
    <t>Website Developer at Fiverr | SEO | TOP SEO EXPERT | ON PAGE SEO | OFF PAGE SEO | LINK BUILDING SEO | SEO SERVICE Thanks._xD83C__xDDFA__xD83C__xDDF8_ #fiverr_xD83D__xDE0D_</t>
  </si>
  <si>
    <t>A wise man once said forgiveness is divine but never pay full price for late pizza. _xD83E__xDDE1_D.N.P._xD83E__xDDE1_</t>
  </si>
  <si>
    <t>25. A millennial that baby boomers like. The LeAnnisters send their regards.</t>
  </si>
  <si>
    <t>vphs | pickens | graphic design</t>
  </si>
  <si>
    <t>_xD83C__xDDE8__xD83C__xDDF4_✨</t>
  </si>
  <si>
    <t>your local dumb bi</t>
  </si>
  <si>
    <t>I'm just a girl with a really abnormal heart.
You can call me either Victoria or Luna, whatever your heart calls for I'm for it.</t>
  </si>
  <si>
    <t>Male | Gamer | Shiny Hunter | Nintendo Fan | In love with Lurantis_xD83D__xDC96__xD83D__xDC9A_ | 3DS Friend Code: 3668 8377 1623 | Icon by @PRllNCE</t>
  </si>
  <si>
    <t>♥ ♥ _xD835__xDE24__xD835__xDE3A__xD835__xDE2F__xD835__xDE2A__xD835__xDE24__xD835__xDE2A__xD835__xDE34__xD835__xDE2E_ _xD835__xDE23__xD835__xDE36__xD835__xDE35_ _xD835__xDE2E__xD835__xDE22__xD835__xDE2C__xD835__xDE26_ _xD835__xDE2A__xD835__xDE35_ _xD835__xDE35__xD835__xDE33__xD835__xDE26__xD835__xDE2F__xD835__xDE25__xD835__xDE3A_ ♥ ♥ L I , N Y ➵7.20.18</t>
  </si>
  <si>
    <t>I need sleep...                                                         ♓️_xD83D__xDC99__xD83D__xDC9C__xD83D__xDC96_</t>
  </si>
  <si>
    <t>i love rock star energy and I am the chan mascot\dirty boys 22 years young R.I.P dad 5-14-16 /BK ❤️ 4-16-15 rip gramps 4-22-19 ayesha 4-30-19 ❤️_xD83D__xDE18_</t>
  </si>
  <si>
    <t>Mom of 3, wife, daughter, big sister, board certified family law attorney, Longhorn. Order of importance depends on the day.</t>
  </si>
  <si>
    <t>phd student in rhetoric &amp; writing at @UTAustin | tweeting about sports, video games, and sometimes academia.</t>
  </si>
  <si>
    <t>vector artist / fashion designer / sketcher / logo animator  / follow to 
know more about me</t>
  </si>
  <si>
    <t>_xD83E__xDD21__xD83E__xDD21__xD83E__xDD21_</t>
  </si>
  <si>
    <t>Complete Care strives to provide timely, affordable and high-quality emergency medical care in a free-standing ER to the local community.</t>
  </si>
  <si>
    <t>Race Fan,Husband,Father, Grandfather,Bong Salesmen,(RedMountainTobacco,3330 E. Tropicana),Promoter of Xtreme Athletes,Owner of ( http://socialmediaconnections)</t>
  </si>
  <si>
    <t>Heathers, Bat Boy, Legally Blonde, Sarah Plain And Tall, Cam Jansen, Life Of The Party, Huzzah!. I am your freestyle dance teacher</t>
  </si>
  <si>
    <t>Getting people to pay attention to our clients using PR, social media, and email marketing. Hosts of #SMDAYPHL. #WBENC certified.
#SMDayPHL19 tickets in link!</t>
  </si>
  <si>
    <t>here's where my rants at.
just unfollow the other one.</t>
  </si>
  <si>
    <t>Born in 1998.</t>
  </si>
  <si>
    <t>Captain William T. Riker in command of what's left of the USS Enterprise. Chair, beard, trombone and console aficionado.  #startrek #StarTrekTNG</t>
  </si>
  <si>
    <t>searching for my lost shaker of salt</t>
  </si>
  <si>
    <t>Musical Theatre | Acting | Singing | Moderator on @WatchMixer</t>
  </si>
  <si>
    <t>besitos _xD83D__xDE1A_</t>
  </si>
  <si>
    <t>#UT20 956➡️512 Sports Management Major</t>
  </si>
  <si>
    <t>♍️ gang gang _xD83D__xDEBA_ ♥ A ♥_xD83E__xDD70_</t>
  </si>
  <si>
    <t>Ambitious &amp; Altruistic.</t>
  </si>
  <si>
    <t>Overeducated Southerner. 6’6” gentle giant. Nerd. Blessed.</t>
  </si>
  <si>
    <t>slhs</t>
  </si>
  <si>
    <t>bitchin'</t>
  </si>
  <si>
    <t>❤️ing wife ⚾️boymom _xD83D__xDC81_Small Town Girl _xD83C__xDF93_M.Ed. _xD83D__xDC95_Elementary School Counselor_xD83E__xDD17_</t>
  </si>
  <si>
    <t>Your Jewish Lifestyle Twitterfeed. Living Jewishly, one Tweet at a time. We also bring you Jewish Treats and Shabbat Across America. Brought to you by NJOP.</t>
  </si>
  <si>
    <t>Kosher information based on questions coming to the cRc as they happen</t>
  </si>
  <si>
    <t>AH-vee-dahn. He/Him. Master of the random Internet. Dad, software engineer, board gamer, D&amp;D GM/player, baker, parody writer, trivia nerd. Things happen to me.</t>
  </si>
  <si>
    <t>tamucc // ΣΛΒ ⛓</t>
  </si>
  <si>
    <t>MBA. WGA. Animation Guild. 
#WGAStaffingBoost
https://t.co/8pN6t7gnj6</t>
  </si>
  <si>
    <t>Film and Television Actor | Instagram: alec_utgoff - I plan to conquer England _xD83C__xDFF4__xDB40__xDC67__xDB40__xDC62__xDB40__xDC65__xDB40__xDC6E__xDB40__xDC67__xDB40__xDC7F_ -</t>
  </si>
  <si>
    <t>I mainly just post memes,cursed images,anime,manga.ddlc,and stuff about theater musicals</t>
  </si>
  <si>
    <t>Amateur Nerd. INTP. Dog-Lover. Die Hard @Dodgers Fan. West coast is the best coast and if you don't believe in aliens, you're an idiot.</t>
  </si>
  <si>
    <t>_xD835__xDE5E__xD835__xDE5B_ _xD835__xDE63__xD835__xDE64_ _xD835__xDE64__xD835__xDE63__xD835__xDE5A_ _xD835__xDE58__xD835__xDE64__xD835__xDE62__xD835__xDE5A__xD835__xDE68_ _xD835__xDE5B__xD835__xDE67__xD835__xDE64__xD835__xDE62_ _xD835__xDE69__xD835__xDE5D__xD835__xDE5A_ _xD835__xDE5B__xD835__xDE6A__xD835__xDE69__xD835__xDE6A__xD835__xDE67__xD835__xDE5A_ _xD835__xDE69__xD835__xDE64_ _xD835__xDE68__xD835__xDE69__xD835__xDE64__xD835__xDE65_ _xD835__xDE6E__xD835__xDE64__xD835__xDE6A_ _xD835__xDE5D__xD835__xDE64__xD835__xDE6C_ _xD835__xDE57__xD835__xDE56__xD835__xDE59_ _xD835__xDE64__xD835__xDE5B_ _xD835__xDE56_ _xD835__xDE59__xD835__xDE5A__xD835__xDE58__xD835__xDE5E__xD835__xDE68__xD835__xDE5E__xD835__xDE64__xD835__xDE63_ _xD835__xDE58__xD835__xDE56__xD835__xDE63_ _xD835__xDE5E__xD835__xDE69_ _xD835__xDE67__xD835__xDE5A__xD835__xDE56__xD835__xDE61__xD835__xDE61__xD835__xDE6E_ _xD835__xDE57__xD835__xDE5A_?</t>
  </si>
  <si>
    <t>The #SonicSpaceFiction adventure #Podcast about a multi-species crew trying to make their way in the galaxy!  #AudioFiction #PodernFamily</t>
  </si>
  <si>
    <t>Every success begins with a fail. Click the link below for 24/7 FAILS on the FailArmy App! Want more? Catch us on Facebook, YouTube, Instagram and Snapchat.</t>
  </si>
  <si>
    <t>“Success is not final, failure is not fatal; it is the courage to continue that counts” - Winston Churchill</t>
  </si>
  <si>
    <t>‘20 _xD83C__xDF93_</t>
  </si>
  <si>
    <t>_xD83D__xDC81__xD83C__xDFFB_‍♀️#girlslikeus _xD83D__xDC99__xD83D__xDC93_⚪️_xD83D__xDC93__xD83D__xDC99__xD83D__xDC83__xD83C__xDFFB__xD83C__xDFF3_️‍_xD83C__xDF08_#RockIsDead_xD83C__xDFB8_ #1980s #satirical #earthisround #sarcasm #Jedi #WontBeErased⁠ #workinprogress</t>
  </si>
  <si>
    <t>What to do in Seattle. Ticket giveaways, concert shots, civic pride &amp; more! Contact: Do206@Do206.com</t>
  </si>
  <si>
    <t>I'm a professional Graphic Designer. I have 2 years experience about Photoshop Design and Photo Editing.</t>
  </si>
  <si>
    <t>The hardest-working paper in America.</t>
  </si>
  <si>
    <t>Following Chicagoland &amp; MMZ(Magnificent Mile Zone)... &amp; a whole lot MORE!  ;-)  #Chicago ~~~ #WrigleyField #EverybodyIn!! #GoCUBSGo!!!!</t>
  </si>
  <si>
    <t>@BravoTV opinions are my own, but honestly they should be yours too.</t>
  </si>
  <si>
    <t>Wife, Mom, dog-mom, Creator @ The Crafting Parlor, I like reading, shopping, sewing, sushi, date nights, vinyl crafting, essential oils. _xD83D__xDE0A_follow me!</t>
  </si>
  <si>
    <t>Dad with 3 kids and wife, environmental and energy lawyer/lobbyist in Baltimore, like baseball, tech and books. So I'll tweet about all that stuff. Follow!</t>
  </si>
  <si>
    <t>Educational specialist, Mom, car enthusiast,  railfan, loves sports, music, cats and old TV! Like me on Facebook@AreWildz28!</t>
  </si>
  <si>
    <t>8 t e e n (adj.) H i m × H e &amp;’ His (respect it.) ⚡️_xD83D__xDC8B_⚔️</t>
  </si>
  <si>
    <t>16 〰️ Mobile uwutuber ;)</t>
  </si>
  <si>
    <t>I write sometimes, edit other times.</t>
  </si>
  <si>
    <t>MHS, BASEBALL , #IPLAYFORSLADE   ⚾_xD83D__xDC99_, _xD83D__xDC99_#NixonStrong_xD83D__xDC99_  Jesus Defeated Death ~Matthew 28:6~   He is not here he is risen. ~Matthew 28:6</t>
  </si>
  <si>
    <t>BankOnIP is a technology brokerage company dedicated to commercialization of patented products &amp; technologies through premier marketing practices. #patent</t>
  </si>
  <si>
    <t>#M13Kd
Kailleraclient.dll, Comcstl32.dll &amp; Win32... 
MSFT LIVE Rocks
@HRW
Michael Christopher Duggan
+17063721656
Athens, GA 30601
CEO of Mike D PC Help Service</t>
  </si>
  <si>
    <t>Get the latest updates from your trusted Kapitbahay. Tuloy po kayo!</t>
  </si>
  <si>
    <t>New Episodes EVERY week!
Buy our Ts on Pro Wrestling Tees.
Like on Facebook.
Subscribe on iTunes.
Contact us: markinout1@gmail.com</t>
  </si>
  <si>
    <t>We are Merit, and we are market inventors. We take organizations and move them where they need to go.</t>
  </si>
  <si>
    <t>SJSU ‘22 |</t>
  </si>
  <si>
    <t>My gaming STARTED from simple times Like Virtual Boy and Sega.
* Fortnite: JayCannon13
* PUBG: JayCannon13
* Minecraft: JayCannon
* https://t.co/MzCw6vonTR</t>
  </si>
  <si>
    <t>UT’19ish - Advertising Senior</t>
  </si>
  <si>
    <t>UMW</t>
  </si>
  <si>
    <t>monster cock. @mishalovebot | i love you tons @tonystrkz</t>
  </si>
  <si>
    <t>UT22 | Decisions are made by those who show up</t>
  </si>
  <si>
    <t>|latinx army|</t>
  </si>
  <si>
    <t>My name is Terrance, CSU grad, sports fanatic, and movie buff. I'm not perfect but I try to do my best with God on my side! Rams Football season ticket holder!</t>
  </si>
  <si>
    <t>_xD83C__xDDE8__xD83C__xDDE6_ Gamer. @Twitch Affilate streamer. Engaged in eternal combat with that backlog. | Business inquiries: orlind.official@gmail.com</t>
  </si>
  <si>
    <t>I Walk With A Limp &amp; I Talk With A Slurp _xD83D__xDEB6__xD83C__xDFFD_‍♂️_xD83D__xDCA6_ • Union Ironworker • @tonythetigr_xD83D__xDC2F__xD83D__xDC7B_</t>
  </si>
  <si>
    <t>hana gay</t>
  </si>
  <si>
    <t>IF ITS NOT MAKING ME MONEY _xD83E__xDD11__xD83E__xDD11_, MAKING ME HAPPY _xD83E__xDD17_ OR MAKING ME BETTER I DNT HAVE TIME FOR IT_xD83D__xDCAF__xD83D__xDC81_</t>
  </si>
  <si>
    <t>✧*: @cptainvaIkyrie is my bitch</t>
  </si>
  <si>
    <t>Quit going overboard I think it's finally sinking in</t>
  </si>
  <si>
    <t>i'ma tweet now i guess</t>
  </si>
  <si>
    <t>UT21 • okay, cool. hook ‘em!_xD83E__xDD18__xD83C__xDFFC_ ғ̶ᴘ̶ᴇ̶</t>
  </si>
  <si>
    <t>I do art and say funny things</t>
  </si>
  <si>
    <t>Science and tech geek, history buff, needleworker, nerd. I do astronomy outreach and instructional technology as my day job. Tudor stuff @tudorhistory</t>
  </si>
  <si>
    <t>@evelynroriguezz❤️_xD83D__xDC8D_</t>
  </si>
  <si>
    <t>Childish Gambino loves breakfast</t>
  </si>
  <si>
    <t>☔️PNW☔️ _xD83C__xDDF7__xD83C__xDDF4_Romanian-American_xD83C__xDDF7__xD83C__xDDF4_ _xD83C__xDF93_2020_xD83C__xDF93_ ✝️BELIEVER✝️</t>
  </si>
  <si>
    <t>Sarasota Bureau Photojournalist for @WFLA News Channel 8 // FB: https://t.co/1rj8ydchYw</t>
  </si>
  <si>
    <t>WFLA News Channel 8 is a news leader in Tampa Bay.</t>
  </si>
  <si>
    <t>A-Team's mom working for #localgov. Opinion=Me</t>
  </si>
  <si>
    <t>✨_xD83C__xDF0C_</t>
  </si>
  <si>
    <t>Just a #bored #ArtistOnTwitter
I make #MasculineManChic and stuffs2
I like lots of tweets, even my own tweets sometimes. ♡ r/t don't = support
#LoveToTEHcrew</t>
  </si>
  <si>
    <t>_xD835__xDE35__xD835__xDE30_ _xD835__xDE2A__xD835__xDE2F__xD835__xDE27__xD835__xDE2A__xD835__xDE2F__xD835__xDE2A__xD835__xDE35__xD835__xDE3A_ — _xD835__xDE22__xD835__xDE2F__xD835__xDE25_ _xD835__xDE23__xD835__xDE26__xD835__xDE3A__xD835__xDE30__xD835__xDE2F__xD835__xDE25_. • ⊹˚+✦✫</t>
  </si>
  <si>
    <t>And in that moment I swear we were infinite…~TPOBAW (Running away to a place where Twitter wont bitch at me for stating facts and opinions they dont agree with)</t>
  </si>
  <si>
    <t>He/Him. Father, husband, son, brother, friend. MSW at ❤️, JD/Esq &amp; politics on the _xD83E__xDDE0_. Mainly RT jokes, politics, nerd stuff. Frankensteinteen. Usual disclaimer</t>
  </si>
  <si>
    <t>social worker
I am the true associate</t>
  </si>
  <si>
    <t>The Nurse with a difference</t>
  </si>
  <si>
    <t>Baby Girl_xD83D__xDD25_Southwest Rose/Western Rose_xD83C__xDF39_King Tyma _xD83D__xDC51_</t>
  </si>
  <si>
    <t>_xD83D__xDC95__xD83D__xDC99_ I’m a woman who lives to the extreme, I like the experiences that mark my life. Meeting new people is my passion._xD83D__xDC9A__xD83D__xDC99_</t>
  </si>
  <si>
    <t>STL✈️HOU Stay Humble. Your time will come! #24Strong_xD83D__xDE4F__xD83C__xDFFE_ SC- Saint_lou33</t>
  </si>
  <si>
    <t>Don't take life for granted, do the impossible! #Browns #Cavs #Indians #Buckeyes #Saints 10:23 #PCGaming #PS4 #Twitch https://t.co/aQB50qvNKS</t>
  </si>
  <si>
    <t>life is tricky baby,  stay in ur magic</t>
  </si>
  <si>
    <t>Son of God | Proud Father | 1st Generation UCF Alumni 12’ | _xD83C__xDFC0_ Coach | P.E. Teacher | Dedicated Mentor | _xD83D__xDCBC_ @icy_knights | _xD83C__xDF67_ Romans 8:28 #AG2G</t>
  </si>
  <si>
    <t>19 _xD83C__xDF38_| _xD83C__xDDF2__xD83C__xDDFD__xD83C__xDDFA__xD83C__xDDF8_ Mexican-American | @AG_SainS ❤️| _xD83C__xDFAE_ Epic: AdoreAG</t>
  </si>
  <si>
    <t>out and about</t>
  </si>
  <si>
    <t>small lesbean in a big city _xD83C__xDF80_ trying to live my most kawaii life _xD83C__xDF80_ she / her _xD83C__xDF80_ tweets about idols, pink fashion, other lesbeans, and all things cute</t>
  </si>
  <si>
    <t>Believer in Jesus, LOVE EVERYBODY, #iamaGhostbuster, #lovedesign, #dance and #technology. #RESIST #BlueTsumani2020 puppies are everything</t>
  </si>
  <si>
    <t>#ATLUTD/#ATLUTD2 @DirtySouthSoc &amp; occasionally #Gamecocks @GABAttack. Member @soccerreporters. Formerly @CoxMG/@Diehards. Media/work: sydh84@gmail.com</t>
  </si>
  <si>
    <t>pfp made by: @TVISBEEFY discord: diamondisrazzy#4748 new to RP, furry, he/him, bisexual, taken by the very loving and amazing @maxiifyy</t>
  </si>
  <si>
    <t>I love cartoons, video games, and retro stuff from before my time! Don't hate.</t>
  </si>
  <si>
    <t>male, earthbound fan, lasagna lover, homestuckian, tf2, epic gamer, bi, furry uwu Dis: TV#1356  SC: TVISBEEFY</t>
  </si>
  <si>
    <t>Bartlett Police Department</t>
  </si>
  <si>
    <t>Gonna try this Twitter once again...let’s see how I feel</t>
  </si>
  <si>
    <t>I stream PC Games on Twitch, Mixer, DLive, and YouTube.</t>
  </si>
  <si>
    <t>♍ #Raidernation</t>
  </si>
  <si>
    <t>university of flexas ‘20</t>
  </si>
  <si>
    <t>Official Twitter account of the Virginia Lottery. We're Game! Are you?</t>
  </si>
  <si>
    <t>English teacher, farmer</t>
  </si>
  <si>
    <t>Just a simple guy trying to get at life</t>
  </si>
  <si>
    <t>I can sabotage me by myself</t>
  </si>
  <si>
    <t>don't let the tide come and take me | multifandom</t>
  </si>
  <si>
    <t>keep the door open three inches</t>
  </si>
  <si>
    <t>i'm living in jersey with a southern state of mind</t>
  </si>
  <si>
    <t>If you're not rich at heart, you'll never be rich | UOIT</t>
  </si>
  <si>
    <t>Child of God. @MarcusSMI ‘s weirder half. G &amp; G’s mom. Non-Introvert. That person that talks to everybody. Etc. Etc. Etc.</t>
  </si>
  <si>
    <t>Never perfect, always me _xD83D__xDC81__xD83C__xDFFC_‍♀️</t>
  </si>
  <si>
    <t>To provide online news for the Bartlett area so people can have an open discussion.</t>
  </si>
  <si>
    <t>努力工作 技术</t>
  </si>
  <si>
    <t>Crazy fangirl trying to get by in a crazier world. 
Trans / Pan / She/Hers / Aspie / INFP-T / Christian / Liberal / YouTuber / Shipper / Photographer / #MeToo</t>
  </si>
  <si>
    <t>twenty years old _xD83C__xDDEB__xD83C__xDDF7__xD83C__xDDF7__xD83C__xDDF8_</t>
  </si>
  <si>
    <t>Freelance writer who creates content for businesses around the world, and entertainment analyst at The Cheat Sheet. Still unpaid for all content on Twitter.</t>
  </si>
  <si>
    <t>like facebook circa 2009, anything goes</t>
  </si>
  <si>
    <t>#FSU #BBN #CowboysNation University of Kentucky The ceiling is the roof MarshVegas #STATELAW</t>
  </si>
  <si>
    <t>Outshinin’</t>
  </si>
  <si>
    <t>CHS 2016 
UCR⏳
IG:Ahh_lex
NT _xD83D__xDC1D__xD83D__xDC1D__xD83D__xDC9B_</t>
  </si>
  <si>
    <t>ajj • mvhs</t>
  </si>
  <si>
    <t>21 going on 12 || #UT20 || strugglin</t>
  </si>
  <si>
    <t>Disneyland Voyager &amp; Disney Movie Fan. Loud House/Casagrandes/Steven Universe R My Sh*t #ToonamiFaithful. Mainly Nintendo. Wrestling Fan, Mainly WWE. F*ck @peta</t>
  </si>
  <si>
    <t>[ínѕєrtѕ cσσl вíσ]✌_xD83C__xDFFD__xD83D__xDE19_</t>
  </si>
  <si>
    <t>I remove #solopreneurs stress by implementing &amp;maintaining their #marketing strategy!</t>
  </si>
  <si>
    <t>SC: Hannahbeach25 _xD83D__xDC20__xD83E__xDD8B__xD83D__xDCB8_♏️_xD83D__xDC95_</t>
  </si>
  <si>
    <t>Hi my name is Ally!! This is a blog for my faviorite things.</t>
  </si>
  <si>
    <t>VA - Long Live Ashmont F.C. ⚽️ - GMU 20</t>
  </si>
  <si>
    <t>Everybody Is Broken, You're Family, You're Life, You're Whole Entire LIFE_xD83D__xDDA4_▪️_xD83D__xDDA4_</t>
  </si>
  <si>
    <t>_xD83C__xDDE8__xD83C__xDDE6_ For Trump⭐⭐⭐Israel _xD83D__xDCAF_ Don't be a sheep #MAGA _xD83D__xDC4D_#DrainTheSwamp #WWG1WGA #TheStorm #QAnon Hillbillycrumbs-PDJF1@Gab</t>
  </si>
  <si>
    <t>snap: k.turn24 insta:k.turn_</t>
  </si>
  <si>
    <t>have a nice day</t>
  </si>
  <si>
    <t>Explore #hashtags, user's posts and locations by anonlymous. Click link and see other medias.</t>
  </si>
  <si>
    <t>Two Texas teachers with a love for Texas that design Texas apparel for the die hard Texans. Supporting education with every sale! #DriftandExplore</t>
  </si>
  <si>
    <t>Home of the longest running Mystery Dinner Show. Join us 365 days a years for mystery, comedy, magic and more!</t>
  </si>
  <si>
    <t>The Torchbearer of Championhood. INFJ. Tracee Ellis Ross, Eartha Kitt, and Jeon Jungkook enthusiast. I love art, therefore I love kpop. #JusticeforJangJayeon</t>
  </si>
  <si>
    <t>big dreams, bigger ass _xD83C__xDF1F_</t>
  </si>
  <si>
    <t>_xD83D__xDE4F__xD83C__xDFFE_My president is Barack Obama✊_xD83C__xDFFE_ AMOSC:theyluvjazzy_xD83D__xDE18__xD83E__xDD70_#PiscesBaby♓️_xD83D__xDC76__xD83C__xDFFD_ #QueenRadio=_xD83D__xDE4C__xD83C__xDFFD_Life_xD83E__xDD84__xD83E__xDD84__xD83E__xDD84_</t>
  </si>
  <si>
    <t>ig: vv.lopez</t>
  </si>
  <si>
    <t>scorpio sun, pisces moon, virgo rising_xD83C__xDF3F_ Edinboro University ‘23</t>
  </si>
  <si>
    <t>omg yall should like follow me on ig @pakodadon</t>
  </si>
  <si>
    <t>This Feed Is Pure #Space_Ghost_Farts</t>
  </si>
  <si>
    <t>ut’23 | CNS :):</t>
  </si>
  <si>
    <t>hai :)</t>
  </si>
  <si>
    <t>| 19 | ᴅᴇᴀᴅ &amp; ᴅᴇᴘᴘʀᴇssᴇᴅ | JD</t>
  </si>
  <si>
    <t>Official Stripes® page. More than 525 convenience stores in Texas and Louisiana.</t>
  </si>
  <si>
    <t>Helping federal organizations improve performance: Strategy articulation and implementation; Leadership Development; Executive Coaching.</t>
  </si>
  <si>
    <t>_xD83C__xDF1C_⛤
             Combat your own whims if you desire to see His face _xD83D__xDC2B_ climb aboard the sound ship of the _xD83D__xDD4B_ sunnah &amp; be _xD83D__xDD4A_ saved in it.  المغربي الأمريكي.</t>
  </si>
  <si>
    <t>Founder of Legendary Group killarmy for bookings and features email - 9thprince1@gmail.com “MadMan’s Revenge” EP out now link _xD83D__xDC49__xD83C__xDFFE_ https://t.co/V0MmqGUeed</t>
  </si>
  <si>
    <t>I drink and I write things. One day people will read them. I hope. Otherwise I am just another alcoholic.</t>
  </si>
  <si>
    <t>SuperCard Addict. Not @TripleH. @AttackOfBliss is My Phenomenal Wife 5/5/18</t>
  </si>
  <si>
    <t>Hook 'em Horns, Go Broncos, visit Austin, Denver, Boulder, Telluride, &amp; take your dog!</t>
  </si>
  <si>
    <t>Half of my heart is in Tulsa, OK || SHS '20 Bball,Track, Speech &amp; Debate</t>
  </si>
  <si>
    <t>The person you kinda liked in school, but never got around to actually dating</t>
  </si>
  <si>
    <t>Cis Female • She/Her • Asexual/Panromantic • Artist • Libra • From yeehaw state</t>
  </si>
  <si>
    <t>just your average 23 year old, makeup loving, movie watching, art making, disney dreaming girl _xD83D__xDC85_ instagram: stephwoerner</t>
  </si>
  <si>
    <t>Menschenscheue Dosenöffnerin eines 4er-Chihuahua-Rudels. MHD überschritten. 
RT viel und les fast nur TL.
Ava by Melanie Gywer</t>
  </si>
  <si>
    <t>Official Twitter feed for Smithsonian magazine. @ replies may be reprinted in the magazine. Legal: http://t.co/FT9zvv7aQC</t>
  </si>
  <si>
    <t>Video games, race cars, music, and other cool stuff. https://t.co/6w26NgOkx8</t>
  </si>
  <si>
    <t>Chris Fig got a Twitter!?!?!?!!</t>
  </si>
  <si>
    <t>CCA 2021 _xD83D__xDC69__xD83C__xDFFB_‍_xD83C__xDF93_// FL _xD83C__xDF4A_// Softball #32// “Every moment we spend worrying about tomorrow is a moment we lose from enjoying today” ❤️ Oh and I love Zac Efron! _xD83D__xDE0D_</t>
  </si>
  <si>
    <t>life's a garden, dig it</t>
  </si>
  <si>
    <t>⭐️☀️⚡️_xD83D__xDD05_✨_xD83C__xDF1B__xD83D__xDD06_</t>
  </si>
  <si>
    <t>North American-based gaming &amp; entertainment organization.  #ForTheHive
_xD83D__xDCE8_contact@resurgence.live</t>
  </si>
  <si>
    <t>Connect with your friends and communities with top tier voice, video, and text chat.</t>
  </si>
  <si>
    <t>Music, Mutual funds, NFL football, connector, beer lover, and parent not always in that order. pictures at 11.</t>
  </si>
  <si>
    <t>#blacklivesmatter ♍️</t>
  </si>
  <si>
    <t>IG @a_lonely_marshmallow _xD83D__xDC96__xD83D__xDC9A__xD83D__xDC96__xD83D__xDC9A__xD83D__xDC96__xD83D__xDC9A_ _xD83D__xDC96__xD83D__xDC9A_ “The price is on the can though”</t>
  </si>
  <si>
    <t>(´▽｀)ノ♪ ╭∩╮(￣▽￣)╭∩╮ ヾ(。￣□￣)ﾂ</t>
  </si>
  <si>
    <t>℞ Producer | Photographer • Orlando | Toronto</t>
  </si>
  <si>
    <t>“Happiness can be found, even in the darkest of times, if one only remembers to turn on the light.” ~Dumbledore #harrypotter #dumbledore #light #aesthetic</t>
  </si>
  <si>
    <t>UNC Chapel Hill Alumna _xD83D__xDC99_ Current Grad Student | Medical Anthropology ECU 20 _xD83D__xDC9C_</t>
  </si>
  <si>
    <t>Gamer, Dreamcast fanboy, Plexstorm BA (Mon-Sat 6 PM EST). I'm low-key misogynistic, and a little bit retarded. Bottom text.</t>
  </si>
  <si>
    <t>_xD83D__xDCAF__xD83D__xDC51__xD83D__xDE0E_</t>
  </si>
  <si>
    <t>Since 1957, Bob's Heating has been the leader in providing expert air quality solutions to the greater Puget Sound area.  
Bob's: Built on Better Service.</t>
  </si>
  <si>
    <t>if it’s anything about ariana, tori, the ballingers, tom, the koury’s.... i’m in</t>
  </si>
  <si>
    <t>He/Him - A weekly interview podcast focusing on different fandoms. Can be found at https://t.co/aquIjVm9ue #underdogpods #podernfamily</t>
  </si>
  <si>
    <t>lol that's funny</t>
  </si>
  <si>
    <t>We're not famous or special, but we're just doing what we want, right now.</t>
  </si>
  <si>
    <t>I am a black male born and rise in Detroit, Michigan. Currently a home owner in Redford, Michigan. Currently on dialysis in search of a kidney for a transplant.</t>
  </si>
  <si>
    <t>Born and raised in Miami, FL #MiamiHeat #Tesla Rent my Both Tesla’s on Turo - link below</t>
  </si>
  <si>
    <t>girl with tattoos who likes getting into trouble</t>
  </si>
  <si>
    <t>✿So good at being in trouble✿</t>
  </si>
  <si>
    <t>I AM HERE TO SCARE YOU STRAIGHT!!!. Boston Sports with Libertarian-Left/Social Democrat politics. Blocked by @RubinReport and @jordanbpeterson</t>
  </si>
  <si>
    <t>Today in Simpsons History, quotes + random Simpsons news and trivia! Run by @neilarsenty, host of @woohootriviaCHI</t>
  </si>
  <si>
    <t>@anarchogothism</t>
  </si>
  <si>
    <t>lake town</t>
  </si>
  <si>
    <t>Life, Liberty and the Pursuit of Happiness. UT ‘22</t>
  </si>
  <si>
    <t>_xD83D__xDCA9_</t>
  </si>
  <si>
    <t>Comedy Performer, Writer, and Dreamer - “News You Can Lose” @NYCLchi - I love film noir &amp; slapstick (maybe even together). Hopeful creator of happiness _xD83D__xDC4D__xD83D__xDE0E__xD83E__xDD21_</t>
  </si>
  <si>
    <t>hi im chris and I like to draw</t>
  </si>
  <si>
    <t>The World Is Your Canvas</t>
  </si>
  <si>
    <t>i trap moths on a daily basis</t>
  </si>
  <si>
    <t>_xD83E__xDD8B_</t>
  </si>
  <si>
    <t>[ 32 | She/Her | Bi ]_xD83D__xDC9A_ Hale Appleman _xD83D__xDC9A_</t>
  </si>
  <si>
    <t>_xD83D__xDC95_</t>
  </si>
  <si>
    <t>VISCA BARCA❤️_xD83D__xDC99__xD83D__xDC9C_         Platense_xD83D__xDC9A__xD83E__xDD88_</t>
  </si>
  <si>
    <t>Let your light shine</t>
  </si>
  <si>
    <t>33. Libra. Graphic Designer.</t>
  </si>
  <si>
    <t>epiphany is my gospel • 21_xD83E__xDD8B_ MB_xD83D__xDC95_</t>
  </si>
  <si>
    <t>_xD83D__xDD1C_HARD SUMMER _xD83D__xDD1C_THE ALCHEMY TOUR</t>
  </si>
  <si>
    <t>whatever it takes</t>
  </si>
  <si>
    <t>fuck bitches get money</t>
  </si>
  <si>
    <t>is this a febreeze commercial</t>
  </si>
  <si>
    <t>can I PLEASE get a waffle?!</t>
  </si>
  <si>
    <t>Your favorite {Gem}ini ✨| UNT_xD83D__xDC9A_</t>
  </si>
  <si>
    <t>BTS Army _xD83D__xDC9C_ _xD83C__xDDF2__xD83C__xDDFD_ I serve THE. BEST. Chinese food for a living♥️</t>
  </si>
  <si>
    <t>vin♡</t>
  </si>
  <si>
    <t>24 / Demi / Mango and the Snakes</t>
  </si>
  <si>
    <t>what’s it going to be then, eh?</t>
  </si>
  <si>
    <t>Headed back home to Britain soon after a little more KROQ ...</t>
  </si>
  <si>
    <t>✨cutie with no booty✨</t>
  </si>
  <si>
    <t>Husband, father, comic book geek, and crazy Philly sports fan. And by Philly sports, I mean EVERY sports team, even arena football. Have fun y'all!</t>
  </si>
  <si>
    <t>yyc | wifey | teacher | behavioural therapist | autism advocate | aspiring blogger</t>
  </si>
  <si>
    <t>_xD835__xDDF6_ _xD835__xDDF9__xD835__xDDFC__xD835__xDE03__xD835__xDDF2_ _xD835__xDE01__xD835__xDDF5__xD835__xDDF2_ _xD835__xDDF1__xD835__xDDFC__xD835__xDDF9__xD835__xDDEE__xD835__xDDFB_ _xD835__xDE01__xD835__xDE04__xD835__xDDF6__xD835__xDDFB__xD835__xDE00_ :)</t>
  </si>
  <si>
    <t>Sam and Stormy died and they can't get into Heaven until they review every horror movie on Netflix. _xD83D__xDD2A_Hear them on Spotify | Stitcher | iTunes -she/her -</t>
  </si>
  <si>
    <t>Husband, father, brother, cyclist, pinball fanatic, guitar slinger, @OmniGroup sysadmin, 80s geek, coffee/whisky/beer snob… yeah I think that about sums it up.</t>
  </si>
  <si>
    <t>#TimTracker// #DanLeBatard // #UniversalFan// #Fortnite // #RealMadrid // #EspnFc</t>
  </si>
  <si>
    <t>Just a girl who loves her wildcats! #BBN #XboxGamer</t>
  </si>
  <si>
    <t>Helping families make their special events Exciting, Fun &amp; Totally Amazing with Magic, Comedy &amp; Audience Participation! https://t.co/7uBfNibrAR</t>
  </si>
  <si>
    <t>fuck off, loser_xD83D__xDD95__xD83C__xDFFB__xD83D__xDCA8_snap: adriana_ovoxo</t>
  </si>
  <si>
    <t>...</t>
  </si>
  <si>
    <t>Bola Rebola ⤵</t>
  </si>
  <si>
    <t>A U R A</t>
  </si>
  <si>
    <t>We are an indie internet media start-up that specializes in lifestyles products and services for  Gen XY</t>
  </si>
  <si>
    <t>17 I love horror movies especially 80 horror films I hope someday to be in some of them best of luck _xD83D__xDE03_</t>
  </si>
  <si>
    <t>#JAEHYUN: _xD83D__xDE04_</t>
  </si>
  <si>
    <t>I’ve had a rich life filled with love.Many incarnations. This one has given me a few miracles. And LAUGH, no matter what is slung at your pretty little head.</t>
  </si>
  <si>
    <t>ɢʀɪᴇғ ᴀɴᴅ ᴀɴxɪᴇᴛʏ ᴛᴀᴋᴇ ᴏᴠᴇʀ ᴍʏ ʟɪғᴇ _xD83E__xDD40__xD83C__xDF3B_ 19_xD83C__xDF1E_ ♥ғʟʏ нιɢн ɢᴀʀᴏɴ ✧ Ronnie ✧ Vanessa ✧ Anna✧ and many many more ✧ sad♥</t>
  </si>
  <si>
    <t>28. POTS. Dysautonomia.</t>
  </si>
  <si>
    <t>acc for ashton irwin/ met lovely may11th</t>
  </si>
  <si>
    <t>help me move to Uranus</t>
  </si>
  <si>
    <t>I know how to code.   It’s never been much of a benefit.   I used to be @Offer_It_Uo , but got banned for hate speech.</t>
  </si>
  <si>
    <t>Shawn ❥ @wallowsmusic</t>
  </si>
  <si>
    <t>@RegStudies improves policy through research, education, &amp; outreach. Retweet ≠ endorsement.
Follow @SusanEDudley, @BridgetDooling, @PerezDRPerez, &amp; @ZhoudanX!</t>
  </si>
  <si>
    <t>Posts on #Politics #Sports &amp; #Philosophy from a Wisconsinite in DC who married up, is the eldest of 5, @UWWhitewater &amp; @GeorgeMasonU alum, @RegStudies employee.</t>
  </si>
  <si>
    <t>Research Professor at the GW Regulatory Studies Center (@RegStudies) &amp; OIRA Alum. Profile pic by @JulieBalla. Header pic from visit to  @Newseum.</t>
  </si>
  <si>
    <t>Policy Analyst at the GW Regulatory Studies Center</t>
  </si>
  <si>
    <t>Policy analyst @RegStudies, but these are my views. Mostly regulation, economics, &amp; public policy. Film, TV, &amp; music are cool too. Rom. 8:1</t>
  </si>
  <si>
    <t>Interested in the intersection of public and private sector, energy, defense, privacy, and trade. Sr. Policy Analyst for @RegStudies. Views expressed here mine.</t>
  </si>
  <si>
    <t>But, please, if you don't mind, for the sake of your poor old dad, keep the door open three inches</t>
  </si>
  <si>
    <t>Client focused real estate agent servicing Airdrie, Calgary and surrounding areas. A die hard Canucks fan and co-guardian of two great pups with pointy ears.</t>
  </si>
  <si>
    <t>NC✈️DC | Think positive | Love who you are . | #ECUAlumna. This personal account represents my views, and my views only.</t>
  </si>
  <si>
    <t>18 years Vegas #PR; #Community #Media #Social #JBPublicRelations; #ExecDirector #NonProfit #VegasPBS; 702.234.9385 jenniferbradley@cox.net</t>
  </si>
  <si>
    <t>Always down to smoke a doobie with David Dobrik</t>
  </si>
  <si>
    <t>Security Officer. Park Ranger. Animal lover. Music connoisseur. Amateur astronomer. Musician. Fanatic of The Simpsons, Futurama, etc.</t>
  </si>
  <si>
    <t>i just turned 14 and i think this year im gonna be mean [multi]//backup @sorudeacoldjune</t>
  </si>
  <si>
    <t>1/3 @HyperHeroes on @Hyper_RPG • Czech _xD83C__xDDE8__xD83C__xDDFF_ • California Burritos • Film Enthusiast • Blu-ray Collector • Will kick your ass at Buzz Lightyear's Astro Blasters</t>
  </si>
  <si>
    <t>I'm bald. 'nuff said. :)</t>
  </si>
  <si>
    <t>Put Yourself in the Game || Your portable, easy-to-use green screen! || #INTHEGAME</t>
  </si>
  <si>
    <t>mr. lindo</t>
  </si>
  <si>
    <t>phatty Karan aujla fan _xD83E__xDD70__xD83E__xDD70_ but I also love sidhu moosewala_xD83D__xDC9E_</t>
  </si>
  <si>
    <t>Crypto News Daily</t>
  </si>
  <si>
    <t>27 #Mom #Spoonie fibro_xD83D__xDC9C_ MS _xD83E__xDDE1_ CP _xD83D__xDC9A_ ♿ #UWAlumni _xD83D__xDC69__xD83C__xDFFE_‍_xD83C__xDF93_ #MSW #FuturePsychiatrist _xD83D__xDC69__xD83C__xDFFE_‍⚕️ #Lesbian_xD83C__xDFF3_️‍_xD83C__xDF08_ #Jamaican _xD83C__xDDEF__xD83C__xDDF2_ #BLM ✊_xD83C__xDFFE_ #SisterKeeper Candle/soap maker</t>
  </si>
  <si>
    <t>_xD83C__xDF93_⚖️</t>
  </si>
  <si>
    <t>_xD83C__xDDF5__xD83C__xDDED__xD83C__xDDED__xD83C__xDDFA_ | dylan</t>
  </si>
  <si>
    <t>Wife, Mother, Momager, Redneck</t>
  </si>
  <si>
    <t>Moorefield's Yellow Jackets #1 Fan</t>
  </si>
  <si>
    <t>We are like Siskel and Ebert, but with a few more drinks in us. Chris and Neil review movies to give you and understanding of what is good and  what sucks!</t>
  </si>
  <si>
    <t>Hereditary' and 'Midsommar' guy (and more!)</t>
  </si>
  <si>
    <t>Former journalist</t>
  </si>
  <si>
    <t>_xD83D__xDC99__xD83D__xDC9A_ . ⚽_xD83D__xDC45_. _xD83D__xDC38__xD83D__xDC2D__xD83C__xDF08__xD83D__xDC8D_. _xD83D__xDE09_</t>
  </si>
  <si>
    <t>UTD. A lion doesn't concern itself with the opinion of sheep.</t>
  </si>
  <si>
    <t>♏️ | A loaded pistol who likes piña coladas and getting caught in the rain.</t>
  </si>
  <si>
    <t>IFHY ❁</t>
  </si>
  <si>
    <t>ig @katherinesanchezzz</t>
  </si>
  <si>
    <t>□■□■□■</t>
  </si>
  <si>
    <t>@FrediBello6431 Foundaton for #Autism #PopThatTab Pizzaiolo 38Yrs+ @FTPMPodcast #InsideThePizzaOven COVER of #PMQPizza Magazine May 2019 #WhoWantsGoulash</t>
  </si>
  <si>
    <t>we make our own fairytales</t>
  </si>
  <si>
    <t>Just a strong and silent dude who mostly observes/listens to everyone but has others focused on him cause of his strong presence</t>
  </si>
  <si>
    <t>Blood and Black Rum Podcast is a weekly show from @grynedhouse &amp; Martin talking everything from #horror fare to classic #films. #podernfamily</t>
  </si>
  <si>
    <t>Army Veteran, Father, Twitch Affiliate and YouTube Content Creator! Business inquiry: werepanthergaming@gmail.com
Teams: @dadbodsgaming &amp; @Stackupdotorg</t>
  </si>
  <si>
    <t>Funny t-shirts and Pop Culture inspired tees. Sold on Merch by Amazon, TeePublic, RedBubble and more.</t>
  </si>
  <si>
    <t>_xD83C__xDFC8__xD83D__xDC9C_https://t.co/bDrE7XhKA8</t>
  </si>
  <si>
    <t>Not your average animal control shelter! Please do NOT report incidents via twitter, call 267-385-3800, TY!</t>
  </si>
  <si>
    <t>Former teacher
Avid reader
Cocker Spaniel mom
Proud to share Kearney family name and history with President Obama &amp; VP Biden</t>
  </si>
  <si>
    <t>Tea _xD83D__xDC38__xD83C__xDF75_ ~_xD835__xDC01__xD835__xDC00__xD835__xDC03__xD835__xDC08__xD835__xDC0D_~ _xD835__xDFCE_ _xD835__xDE0B__xD835__xDE2A__xD835__xDE28__xD835__xDE2A__xD835__xDE35__xD835__xDE22__xD835__xDE2D_ _xD835__xDE08__xD835__xDE33__xD835__xDE35__xD835__xDE2A__xD835__xDE34__xD835__xDE35_ _xD835__xDFCE_ _xD835__xDE0D__xD835__xDE36__xD835__xDE2D__xD835__xDE2D_ _xD835__xDE35__xD835__xDE2A__xD835__xDE2E__xD835__xDE26_ WOMP WOOOMP WOMP HeAYeAeYEaYeAeaAaeA _xD835__xDFCE_ _xD835__xDE2E__xD835__xDE26_, _xD835__xDE3A__xD835__xDE26__xD835__xDE34_ _xD835__xDFCE_ ~_xD835__xDC12__xD835__xDC0E__xD835__xDC02__xD835__xDC08__xD835__xDC00__xD835__xDC0B_ _xD835__xDC0C__xD835__xDC04__xD835__xDC03__xD835__xDC08__xD835__xDC00__xD835__xDC12_~ _xD835__xDC08__xD835__xDC06_-_xD835__xDC37__xD835__xDC52__xD835__xDC53__xD835__xDC56__xD835__xDC5B__xD835__xDC56__xD835__xDC61__xD835__xDC52__xD835__xDC59__xD835__xDC66___xD835__xDC41__xD835__xDC5C__xD835__xDC61___xD835__xDC35__xD835__xDC4E__xD835__xDC51__xD835__xDC56__xD835__xDC5B_ _xD835__xDC03__xD835__xDC00_- _xD835__xDC37__xD835__xDC52__xD835__xDC53__xD835__xDC56__xD835__xDC5B__xD835__xDC56__xD835__xDC61__xD835__xDC52__xD835__xDC59__xD835__xDC66__xD835__xDC41__xD835__xDC5C__xD835__xDC61__xD835__xDC35__xD835__xDC4E__xD835__xDC51__xD835__xDC56__xD835__xDC5B_</t>
  </si>
  <si>
    <t>cameron ricoooo❥</t>
  </si>
  <si>
    <t>dr. kelly will be with you shortly*.
*by 2026</t>
  </si>
  <si>
    <t>Ask your black market medical practitioner if having a sense of humor is right for you.</t>
  </si>
  <si>
    <t>INFJ•GenX•Aquarius•Hashtags</t>
  </si>
  <si>
    <t>Solbianca _xD83D__xDC95_• Give me a camera and a 350z and I’ll be set</t>
  </si>
  <si>
    <t>I’m always six feet deep inside my mind</t>
  </si>
  <si>
    <t>Mercy For Animals exists to end the greatest cause of suffering on the planet: the exploitation of animals for food. _xD83D__xDC2E__xD83D__xDC37__xD83D__xDC14__xD83D__xDC1F_</t>
  </si>
  <si>
    <t>Vegan...Animal lover...Actor...dreamer...world traveler...blogger.</t>
  </si>
  <si>
    <t>Crackin up</t>
  </si>
  <si>
    <t>Producer of #Playbook on #ESPNURadio - @SXMCollege #SXM84 (@UArkansas Alum #WPS)</t>
  </si>
  <si>
    <t>National college football writer for https://t.co/UG5g5qO0mT. Hockey lover and dad.</t>
  </si>
  <si>
    <t>Dad, Program Ambassador @transcendSL, Chair of FIF (https://t.co/GCCg79kQRy), Host “PAC-12 This Morning” on SiriusXM 373, M-F 7-10 AM PT, PAC-12 Network Analyst</t>
  </si>
  <si>
    <t>Publisher of the Web's No. 1 source for University of Maryland sports and recruiting news. Podcast: https://t.co/enkK1k6RtK</t>
  </si>
  <si>
    <t>The Official Twitter Account of Maryland Football</t>
  </si>
  <si>
    <t>ESPNU Radio Ch 84 | ACC Radio Ch 371 | Big Ten Radio Ch 372 | Big 12 Radio Ch 375 | Pac-12 Radio Ch 373 | SEC Radio Ch 374</t>
  </si>
  <si>
    <t>National college football writer @USATODAYsports. Host @SXMCollege. Christ follower (Rom 5:8). Heart/kidney transplant kid's dad. gschroeder@usatoday.com</t>
  </si>
  <si>
    <t>NFL, College Football/College Basketball @westwood1sports. Host of Playbook @SXMCollege w/ @Andy_Staples   Play-by-play voice @CBSSportsNet, Dad &amp; Michigander</t>
  </si>
  <si>
    <t>basically a lot of unpopular opinions and thoughts on pop culture</t>
  </si>
  <si>
    <t>BAY AREA _xD83C__xDF09_ Freelance _xD83D__xDCF8_ The Marathon Continues.. _xD83C__xDFC1_ https://t.co/RjZvYt2wZz</t>
  </si>
  <si>
    <t>sdsu</t>
  </si>
  <si>
    <t>*cries in gay*</t>
  </si>
  <si>
    <t>Your Denver #marketing firm. Let's grow together.
#socialmediamarketing #digitalmarketing #graphicdesign #webdevelopment #seo</t>
  </si>
  <si>
    <t>The podcast about nothing &amp; everything! #PSM #mondaysjustgotbetter #dgifuipsml #practicestartsmonday</t>
  </si>
  <si>
    <t>Ελάτε να πάμε ΞΑΝΑ την Ελλάδα ψηλά. Θα'ρθείτε ε;</t>
  </si>
  <si>
    <t>Professor of software engineering, programmer, technology author. (Tech tweets here. Follow @DSpinellis for Greek/Greece tweets.)</t>
  </si>
  <si>
    <t>Researcher @ https://t.co/1IQ2Bn1Fee Interested in technology and greek politics.</t>
  </si>
  <si>
    <t>Καθηγητής και πρόεδρος του Τμήματος ΔΕΤ στο Οικονομικό Πανεπιστήμιο Αθηνών. Account for Greek/Greece tweets. For English/IT tweets in English follow @CoolSWEng.</t>
  </si>
  <si>
    <t>A non-profit voluntary initiative by students of the University of the Aegean (@UAegean). We power a community portal, e-magazine &amp; forum. Also on @GRacademia</t>
  </si>
  <si>
    <t>gamer girl, book nerd, cosplayer,theatre kid, &amp; artist _xD83E__xDD29_</t>
  </si>
  <si>
    <t>Whole new bitch _xD83D__xDC81__xD83C__xDFFB_‍♀️_xD83E__xDD2A__xD83D__xDC8B_</t>
  </si>
  <si>
    <t>All tweets are my own!</t>
  </si>
  <si>
    <t>CNET is the place to find out what's happening in tech and why it matters.</t>
  </si>
  <si>
    <t>ready to go ✈</t>
  </si>
  <si>
    <t>"Verily with all hardships, comes ease" (female dm's only)</t>
  </si>
  <si>
    <t>@KAMCNews Morning Anchor on #GoodMorningLubbock | MMJ Reporter | @UTAustin grad | passion for news and chocolate chip cookies | story tip? atravis@kamc.tv</t>
  </si>
  <si>
    <t>Student currently at @LCUedu |@SouthPlains Class of 2018 grad |passionate about interesting stuff such as the news and chocolate chip cookies|</t>
  </si>
  <si>
    <t>I'm 20 and constantly tired.</t>
  </si>
  <si>
    <t>#Chopper4's News Reporting Aerial PhotoJournalist with the single greatest Washington D.C. news team ever assembled @nbcwashington</t>
  </si>
  <si>
    <t>Me siento muy....excited!</t>
  </si>
  <si>
    <t>Anchor/reporter for @FOX13News. AL➡️FL➡️SC➡️Philly➡️FL. I like the Crimson Tide, hops, and Oxford commas. God is good! Instagram: Chris.Cato</t>
  </si>
  <si>
    <t>management@thededicatedgg.com
Team Store: https://t.co/FWE7heXC3N</t>
  </si>
  <si>
    <t>bit crazy, funny, weird and me. _xD83D__xDE44_✨_xD83D__xDE48_. insta: ya_de.a</t>
  </si>
  <si>
    <t>Tha Demon Slaya. #va #rva #dmv #ny
#black #music #lgbtq #c3musiq</t>
  </si>
  <si>
    <t>Celiac, OUTSPOKEN, Outgoing, reader, traveler, Social Media addict, always  learning</t>
  </si>
  <si>
    <t>Bad Girls Club she’s like a witch. brujería_xD83D__xDD2E__xD83C__xDF12_ Radkeism _xD83E__xDD1E__xD83E__xDD1E__xD83E__xDD82__xD83C__xDDE8__xD83C__xDDFA_ Insta: leidylady_g</t>
  </si>
  <si>
    <t>_xD83E__xDD21_</t>
  </si>
  <si>
    <t>The Peter Drucker approach to leadership represents the highest level of excellence in management education.</t>
  </si>
  <si>
    <t>strawberries</t>
  </si>
  <si>
    <t>just tryna live a snake free life</t>
  </si>
  <si>
    <t>Oregon Recruiting Guru &amp; Proud Owner of:   https://t.co/PKk5LSxmP1
Formerly of ESPN, 247Sports</t>
  </si>
  <si>
    <t>Collect moments - not things. #GoDucks #Ballislife #throwyouros #COYS #RipCity #USWNT #cancersucks #stopcancer #fcancer</t>
  </si>
  <si>
    <t>I’m changing this into my main _xD83E__xDD21__xD83D__xDE14_</t>
  </si>
  <si>
    <t>दुनिया सेती दोस्ती,पड़त भजन में भंग।
एका ऐकी राम से,के साधुन के संग।।</t>
  </si>
  <si>
    <t>Austin Food &amp; Travel Blogger | #SocialMedia &amp; #Entrepreneur Speaker | Instagram: https://t.co/VqClcyfywe</t>
  </si>
  <si>
    <t>Sterling Heights' favorite Buckeye _xD83C__xDF30_ OSU Class of '19.</t>
  </si>
  <si>
    <t>_xD83C__xDF81_Maine Coon Products on sale</t>
  </si>
  <si>
    <t>IG: @isabela_torres // @soundazed_official Follow @soundazed for music updates!</t>
  </si>
  <si>
    <t>@ofbigdorkenergy is the brian to my roger. vasant nox fleuret is baby. horny on main for the chocobros and my oc, vasant. this account is 18+ lmao bye</t>
  </si>
  <si>
    <t>Deviantart: moistspaghettinudle Might draw some NSFW, so be warned _xD83D__xDD1E_</t>
  </si>
  <si>
    <t>FL//co ‘18//USF 22_xD83D__xDC69__xD83C__xDFFC_‍⚕️_xD83D__xDC89_//Horror fanatic// Disney CM</t>
  </si>
  <si>
    <t>Personal appearance is show fodder. War bumsmack. Favorite topics: Val Kilmer, Kirstie Alley, Global Warmi...</t>
  </si>
  <si>
    <t>Instagram: @jimrome</t>
  </si>
  <si>
    <t>Husband &amp; father. Run/Bike/Can't swim. #WhoDatNation #cyclONEnation Made it on the Jim Rome Radio Show 8/25/17 #Clone #JTP</t>
  </si>
  <si>
    <t>Food + Lifestyle Influencer. Follow Instagram: Lifesotasty_</t>
  </si>
  <si>
    <t>UNFUCKWITTABLE</t>
  </si>
  <si>
    <t>♫ 》☆ ‽ ◖⊘✘‽⊠◈</t>
  </si>
  <si>
    <t>I sing, write music, act, fangirl and gifs ✨⚡️ My music :D :https://t.co/ALK64rpLTI</t>
  </si>
  <si>
    <t>we're all going home</t>
  </si>
  <si>
    <t>Gamer. DBZ and OPM fan. Amateur basketball. Youtube. Snapchat/Instagram. Love McDonalds! Love other things! Fan of YouTubers I subscribed!</t>
  </si>
  <si>
    <t>I don't want followers with good taste. I want followers that taste good. #USAF #Veteran #Humor #Memes #Politics #Trump2020 #MAGA #KAG #DemocratsMustBeDefeated</t>
  </si>
  <si>
    <t>#MAGA  Veteran. Airborne. Maker of things. I love my country. #Buildthewall AR15 is Barbies for adults. F150 EcoBoost. Zooom. I trigger liberals.</t>
  </si>
  <si>
    <t>Pigeon superstition</t>
  </si>
  <si>
    <t>known as Gamefreek // Mac daddy G // Jesseblade // Rap Jesus // The Flow_er // _xD83C__xDF3F__xD83C__xDF38__xD83C__xDF31__xD83C__xDF3A__xD83C__xDF34__xD83C__xDF37__xD83C__xDF33__xD83C__xDF39__xD83C__xDF32__xD83C__xDF3B_☘️_xD83C__xDF44__xD83C__xDF40__xD83C__xDF3C__xD83C__xDF41__xD83D__xDC90_ also _xD83C__xDDF2__xD83C__xDDFD_</t>
  </si>
  <si>
    <t>Conserving the world's bats and their ecosystems to ensure a healthy planet. Retweets are not endorsements. _xD83E__xDD87_</t>
  </si>
  <si>
    <t>#blm • _xD83D__xDC7B_ sylvia16clark • _xD83D__xDC96__xD83D__xDC9C__xD83D__xDC99_ • new acc bc twitter locked my old one</t>
  </si>
  <si>
    <t>_xD83D__xDC9C__xD83C__xDDF5__xD83C__xDDF7__xD83D__xDC9C_</t>
  </si>
  <si>
    <t>NYC</t>
  </si>
  <si>
    <t>WA</t>
  </si>
  <si>
    <t>Las Vegas, NV</t>
  </si>
  <si>
    <t>Philadelphia</t>
  </si>
  <si>
    <t>Brandon fl</t>
  </si>
  <si>
    <t>Tampa, FL</t>
  </si>
  <si>
    <t>Avengers HQ, Upstate New York</t>
  </si>
  <si>
    <t>Long Island, NY</t>
  </si>
  <si>
    <t>Texas, USA</t>
  </si>
  <si>
    <t>Los Angeles, CA</t>
  </si>
  <si>
    <t xml:space="preserve">your mom’s house :) </t>
  </si>
  <si>
    <t>Dallas, TX</t>
  </si>
  <si>
    <t>Massachusetts</t>
  </si>
  <si>
    <t>Fell And Divis (415/94117)</t>
  </si>
  <si>
    <t xml:space="preserve">Bronx New York </t>
  </si>
  <si>
    <t>_xD83E__xDD19__xD83C__xDFFD__xD83D__xDE0E_</t>
  </si>
  <si>
    <t>Portland, OR</t>
  </si>
  <si>
    <t xml:space="preserve">Somewhere with @ktthriller </t>
  </si>
  <si>
    <t>Tallahassee, FL</t>
  </si>
  <si>
    <t>Rancho Cucamonga, CA</t>
  </si>
  <si>
    <t>he/him - 15 - taken</t>
  </si>
  <si>
    <t>idek</t>
  </si>
  <si>
    <t>Richmond, VA</t>
  </si>
  <si>
    <t>Calgary AB</t>
  </si>
  <si>
    <t>Calgary, Alberta</t>
  </si>
  <si>
    <t>World Wide</t>
  </si>
  <si>
    <t>Barnsley, England</t>
  </si>
  <si>
    <t>Serenity, 03-K64-Firefly</t>
  </si>
  <si>
    <t>Burlington, VT</t>
  </si>
  <si>
    <t>Albania</t>
  </si>
  <si>
    <t>Chicago</t>
  </si>
  <si>
    <t>Philadelphia, PA</t>
  </si>
  <si>
    <t>Baltimore, MD</t>
  </si>
  <si>
    <t>Fairview, NJ</t>
  </si>
  <si>
    <t>Sacramento, CA</t>
  </si>
  <si>
    <t>diagon alley</t>
  </si>
  <si>
    <t>Austin</t>
  </si>
  <si>
    <t>Austin, Texas</t>
  </si>
  <si>
    <t xml:space="preserve">up kians ass </t>
  </si>
  <si>
    <t>Disneyland</t>
  </si>
  <si>
    <t>Miami, FL</t>
  </si>
  <si>
    <t>Boulder, CO</t>
  </si>
  <si>
    <t>New York, USA</t>
  </si>
  <si>
    <t>Lafayette, LA</t>
  </si>
  <si>
    <t>So Cali</t>
  </si>
  <si>
    <t>Michigan, USA</t>
  </si>
  <si>
    <t xml:space="preserve">album 1. track 8. </t>
  </si>
  <si>
    <t>Calgary, AB</t>
  </si>
  <si>
    <t>Canada</t>
  </si>
  <si>
    <t>San Bernardino, CA</t>
  </si>
  <si>
    <t>St. Petersburg, Florida</t>
  </si>
  <si>
    <t>Aurora, OH</t>
  </si>
  <si>
    <t>Kuwait</t>
  </si>
  <si>
    <t>Arkansas</t>
  </si>
  <si>
    <t>Franklin, TN</t>
  </si>
  <si>
    <t xml:space="preserve">Fayetteville, Ark. </t>
  </si>
  <si>
    <t>ESPN Arkansas</t>
  </si>
  <si>
    <t>Where Pepper Games Are Allowed</t>
  </si>
  <si>
    <t>California, USA</t>
  </si>
  <si>
    <t>Oklahoma, USA</t>
  </si>
  <si>
    <t>in my room</t>
  </si>
  <si>
    <t>Olathe, KS</t>
  </si>
  <si>
    <t>Orbiting around Houston</t>
  </si>
  <si>
    <t>Pico Rivera</t>
  </si>
  <si>
    <t>Somewhere over the rainbow...</t>
  </si>
  <si>
    <t>Port Saler</t>
  </si>
  <si>
    <t>in the bathroom</t>
  </si>
  <si>
    <t>Missouri, USA</t>
  </si>
  <si>
    <t>Only at 7-Eleven® - U.S.A.</t>
  </si>
  <si>
    <t>Allen, TX</t>
  </si>
  <si>
    <t>San Pedro, Los Angeles</t>
  </si>
  <si>
    <t>Stark Tower</t>
  </si>
  <si>
    <t>Vancouver, BC (❤️in Edmonton)</t>
  </si>
  <si>
    <t>Dallas,Texas</t>
  </si>
  <si>
    <t>Lazy Town, USA</t>
  </si>
  <si>
    <t>Jacksonville, FL</t>
  </si>
  <si>
    <t>The End of the World</t>
  </si>
  <si>
    <t xml:space="preserve">ML Player in PH </t>
  </si>
  <si>
    <t>Baltimore, Maryland</t>
  </si>
  <si>
    <t>Hampton, VA⚡️</t>
  </si>
  <si>
    <t>West New York, New Jersey</t>
  </si>
  <si>
    <t>Las Vegas, Nevada</t>
  </si>
  <si>
    <t>Hampton Roads, VA</t>
  </si>
  <si>
    <t>Queens, NY</t>
  </si>
  <si>
    <t>New Jersey, USA</t>
  </si>
  <si>
    <t>Watchung, NJ</t>
  </si>
  <si>
    <t xml:space="preserve">Boyle Heights </t>
  </si>
  <si>
    <t>Lakewood, CA</t>
  </si>
  <si>
    <t>un</t>
  </si>
  <si>
    <t>Houston, TX</t>
  </si>
  <si>
    <t>winterfell</t>
  </si>
  <si>
    <t>www.camsoda.com/lillystephens</t>
  </si>
  <si>
    <t>New York, NY</t>
  </si>
  <si>
    <t>New York</t>
  </si>
  <si>
    <t>Boca Raton, FL</t>
  </si>
  <si>
    <t>Chanhassen, MN</t>
  </si>
  <si>
    <t>San Antonio, Texas</t>
  </si>
  <si>
    <t>ATX</t>
  </si>
  <si>
    <t>o</t>
  </si>
  <si>
    <t xml:space="preserve">raspberry D1 </t>
  </si>
  <si>
    <t>Texas and Colorado</t>
  </si>
  <si>
    <t xml:space="preserve">Las Vegas, Nevada </t>
  </si>
  <si>
    <t>Westerberg High School, OH</t>
  </si>
  <si>
    <t>soon to be in New Asgard</t>
  </si>
  <si>
    <t>snap-trentevola</t>
  </si>
  <si>
    <t>Parallel Universe</t>
  </si>
  <si>
    <t>Sugar Land, TX</t>
  </si>
  <si>
    <t>Austin, TX / Pharr,TX</t>
  </si>
  <si>
    <t>planet earth</t>
  </si>
  <si>
    <t>Jacksonville, Florida</t>
  </si>
  <si>
    <t>New York City</t>
  </si>
  <si>
    <t xml:space="preserve">In a concept </t>
  </si>
  <si>
    <t>Los Angeles</t>
  </si>
  <si>
    <t>London/Kiev/Barcelona</t>
  </si>
  <si>
    <t>potato</t>
  </si>
  <si>
    <t>El Paso, TX</t>
  </si>
  <si>
    <t>The Bell Wave Galaxy</t>
  </si>
  <si>
    <t>San Antonio, TX</t>
  </si>
  <si>
    <t>Norvada _xD83C__xDDFA__xD83C__xDDF8_CDXX_xD83C__xDF3F_</t>
  </si>
  <si>
    <t>SEA/WA</t>
  </si>
  <si>
    <t>Dhaka, Bangladesh</t>
  </si>
  <si>
    <t>Chicago, IL</t>
  </si>
  <si>
    <t>Baltimore, Md</t>
  </si>
  <si>
    <t>East Coast</t>
  </si>
  <si>
    <t>Stilwell, KS</t>
  </si>
  <si>
    <t xml:space="preserve">ATHENS, GA 30601 </t>
  </si>
  <si>
    <t>Philippines</t>
  </si>
  <si>
    <t>Long Island</t>
  </si>
  <si>
    <t>Harrisburg, PA - Portland, OR</t>
  </si>
  <si>
    <t>Wish You Were Here</t>
  </si>
  <si>
    <t>Philadelphia PA. 19134</t>
  </si>
  <si>
    <t>Austin, TX</t>
  </si>
  <si>
    <t>mysteri-hoes | she/her | 18</t>
  </si>
  <si>
    <t>Decatur, TX</t>
  </si>
  <si>
    <t>Chicago_xD83C__xDDF2__xD83C__xDDFD_</t>
  </si>
  <si>
    <t>Littleton, CO</t>
  </si>
  <si>
    <t>Lucid Dreamin’</t>
  </si>
  <si>
    <t>exo rv twice itzy ioi</t>
  </si>
  <si>
    <t>seventeen | bi | latina</t>
  </si>
  <si>
    <t xml:space="preserve">dreamville </t>
  </si>
  <si>
    <t>Los</t>
  </si>
  <si>
    <t>Cali</t>
  </si>
  <si>
    <t>atx/dtx</t>
  </si>
  <si>
    <t>Sarasota, FL</t>
  </si>
  <si>
    <t>Sarasota, Fla.</t>
  </si>
  <si>
    <t>NY</t>
  </si>
  <si>
    <t>Na Not, Telling</t>
  </si>
  <si>
    <t xml:space="preserve">Not twitter </t>
  </si>
  <si>
    <t>Parts Unknown</t>
  </si>
  <si>
    <t>Maryland</t>
  </si>
  <si>
    <t>Dewas, India</t>
  </si>
  <si>
    <t>Navi Mumbai, India</t>
  </si>
  <si>
    <t>Everywhere!</t>
  </si>
  <si>
    <t>Colombia</t>
  </si>
  <si>
    <t>slytherin common room</t>
  </si>
  <si>
    <t>Inside your computer screen</t>
  </si>
  <si>
    <t>Milwaukee, WI</t>
  </si>
  <si>
    <t xml:space="preserve">in God's hands </t>
  </si>
  <si>
    <t>Dallas TX</t>
  </si>
  <si>
    <t>Atlanta</t>
  </si>
  <si>
    <t>???, Manitoba</t>
  </si>
  <si>
    <t>ÜT: 41.947016,-88.209184</t>
  </si>
  <si>
    <t>DFW</t>
  </si>
  <si>
    <t>Cape May, NJ</t>
  </si>
  <si>
    <t>California</t>
  </si>
  <si>
    <t>South Gate, CA</t>
  </si>
  <si>
    <t>Maryland, USA</t>
  </si>
  <si>
    <t xml:space="preserve">nyc </t>
  </si>
  <si>
    <t>bernie + rin</t>
  </si>
  <si>
    <t>My Own Little World _xD83D__xDCAB_</t>
  </si>
  <si>
    <t>Bartlett, IL</t>
  </si>
  <si>
    <t>Warren, MI</t>
  </si>
  <si>
    <t>Windsor, Ontario</t>
  </si>
  <si>
    <t>Marshvegas, NC</t>
  </si>
  <si>
    <t>Escondido, CA near San Diego</t>
  </si>
  <si>
    <t>Delaware, USA</t>
  </si>
  <si>
    <t>in your mom</t>
  </si>
  <si>
    <t>Central Ontario</t>
  </si>
  <si>
    <t>Homer City, PA</t>
  </si>
  <si>
    <t>disneyland</t>
  </si>
  <si>
    <t>Frisco TX</t>
  </si>
  <si>
    <t>Orlando</t>
  </si>
  <si>
    <t>Under BoA Kwon's shoe</t>
  </si>
  <si>
    <t>over the rainbow</t>
  </si>
  <si>
    <t>Garland,NC</t>
  </si>
  <si>
    <t>Bakersfield, CA</t>
  </si>
  <si>
    <t xml:space="preserve">some psychedelic trip </t>
  </si>
  <si>
    <t>El Paso, TX 915</t>
  </si>
  <si>
    <t>Nor Cal</t>
  </si>
  <si>
    <t>Texas</t>
  </si>
  <si>
    <t>Thousand Oaks, CA</t>
  </si>
  <si>
    <t>Texas, Louisiana</t>
  </si>
  <si>
    <t>Washington, DC</t>
  </si>
  <si>
    <t>NW AMEXEM (Moroccan Empire).</t>
  </si>
  <si>
    <t>St. Louis, MO</t>
  </si>
  <si>
    <t>Alexa 5/5/18</t>
  </si>
  <si>
    <t>D-O-L-L H-O-U-S-E</t>
  </si>
  <si>
    <t>Mittendrin in D</t>
  </si>
  <si>
    <t>Washington, D.C.</t>
  </si>
  <si>
    <t>Pittsburgh, PA</t>
  </si>
  <si>
    <t>marshall</t>
  </si>
  <si>
    <t>San Francisco, CA</t>
  </si>
  <si>
    <t>_xD83E__xDD2B__xD83E__xDD2B_</t>
  </si>
  <si>
    <t>West Ha, CT.</t>
  </si>
  <si>
    <t>NC</t>
  </si>
  <si>
    <t>Planet Earth</t>
  </si>
  <si>
    <t>_xD83C__xDDFA__xD83C__xDDF8_ Michigan _xD83C__xDDFA__xD83C__xDDF8_</t>
  </si>
  <si>
    <t>Woodinville, WA</t>
  </si>
  <si>
    <t xml:space="preserve">honeymoon ave. </t>
  </si>
  <si>
    <t>Orlando, FL</t>
  </si>
  <si>
    <t>West Coast</t>
  </si>
  <si>
    <t>Redford, MI</t>
  </si>
  <si>
    <t>☀Miami 305</t>
  </si>
  <si>
    <t>Yeehaw state_xD83E__xDD20_</t>
  </si>
  <si>
    <t>Atlantis</t>
  </si>
  <si>
    <t>Freeport, IL</t>
  </si>
  <si>
    <t>Midlothian, TX</t>
  </si>
  <si>
    <t>jas ♡, 18, they/them</t>
  </si>
  <si>
    <t>Sleep</t>
  </si>
  <si>
    <t>Chapparal, NM &amp; El Paso, TX</t>
  </si>
  <si>
    <t>Nuevo, CA</t>
  </si>
  <si>
    <t>Phoenix, AZ</t>
  </si>
  <si>
    <t>VA</t>
  </si>
  <si>
    <t>Brooklyn, NY</t>
  </si>
  <si>
    <t>Austin/Denton, Tx</t>
  </si>
  <si>
    <t>Orange, CA</t>
  </si>
  <si>
    <t>buff ny</t>
  </si>
  <si>
    <t>Holtville</t>
  </si>
  <si>
    <t>New Orleans, LA ⚜️</t>
  </si>
  <si>
    <t xml:space="preserve">Not Philly, but close enough. </t>
  </si>
  <si>
    <t>the 401</t>
  </si>
  <si>
    <t>Ballard</t>
  </si>
  <si>
    <t>Louisville, KY</t>
  </si>
  <si>
    <t>Manahawkin, NJ</t>
  </si>
  <si>
    <t>Parlier, CA</t>
  </si>
  <si>
    <t>Brazil</t>
  </si>
  <si>
    <t>Palm Beach Gardens, FL</t>
  </si>
  <si>
    <t>Corcoran, CA</t>
  </si>
  <si>
    <t>Neo City</t>
  </si>
  <si>
    <t>Koreatown, Los Angeles</t>
  </si>
  <si>
    <t>Columbus, OH</t>
  </si>
  <si>
    <t>Winter Garden</t>
  </si>
  <si>
    <t>Your moms closet</t>
  </si>
  <si>
    <t>Rome</t>
  </si>
  <si>
    <t>Arlington, VA</t>
  </si>
  <si>
    <t>probably on Spotify</t>
  </si>
  <si>
    <t>with mickey milkovich</t>
  </si>
  <si>
    <t>Nebraska, USA</t>
  </si>
  <si>
    <t>The Capitol D</t>
  </si>
  <si>
    <t>uwu therapy_xD83D__xDC9C_</t>
  </si>
  <si>
    <t>D.C.</t>
  </si>
  <si>
    <t>DC</t>
  </si>
  <si>
    <t>Taehyung</t>
  </si>
  <si>
    <t>Cruising in my wheelchair _xD83D__xDCA8_♿️</t>
  </si>
  <si>
    <t>Paterson, NJ</t>
  </si>
  <si>
    <t>San Jose, CA</t>
  </si>
  <si>
    <t>Arlington, TX</t>
  </si>
  <si>
    <t>Moorefield WV</t>
  </si>
  <si>
    <t>Next To You.</t>
  </si>
  <si>
    <t>Dimension C-137</t>
  </si>
  <si>
    <t>my house</t>
  </si>
  <si>
    <t xml:space="preserve">sk, canada </t>
  </si>
  <si>
    <t>My father is my #1 hero 4/4/15</t>
  </si>
  <si>
    <t>Pinole,CA</t>
  </si>
  <si>
    <t>Gloversville, NY</t>
  </si>
  <si>
    <t>Fort Worth, TX</t>
  </si>
  <si>
    <t>Salt Lake City, Utah</t>
  </si>
  <si>
    <t>Pennsylvania, USA</t>
  </si>
  <si>
    <t>Huntington Beach, CA</t>
  </si>
  <si>
    <t>Probably running</t>
  </si>
  <si>
    <t>Mumbai</t>
  </si>
  <si>
    <t>Overland Park, KS</t>
  </si>
  <si>
    <t>College Park, MD</t>
  </si>
  <si>
    <t>A campus near you.</t>
  </si>
  <si>
    <t>Madera, CA</t>
  </si>
  <si>
    <t>San Diego, CA</t>
  </si>
  <si>
    <t>London, England</t>
  </si>
  <si>
    <t>Denver, CO</t>
  </si>
  <si>
    <t>Athens, Greece</t>
  </si>
  <si>
    <t>Attiki, Greece</t>
  </si>
  <si>
    <t>Greece</t>
  </si>
  <si>
    <t>San Francisco</t>
  </si>
  <si>
    <t>Fresno, CA</t>
  </si>
  <si>
    <t>Lubbock, TX</t>
  </si>
  <si>
    <t>Slaton, TX</t>
  </si>
  <si>
    <t>Im Lost, Help</t>
  </si>
  <si>
    <t>✨</t>
  </si>
  <si>
    <t>Henderson NV</t>
  </si>
  <si>
    <t>Tampa FL</t>
  </si>
  <si>
    <t>Claremont, CA</t>
  </si>
  <si>
    <t>Merica</t>
  </si>
  <si>
    <t>Portland, Oregon</t>
  </si>
  <si>
    <t>no</t>
  </si>
  <si>
    <t>Alwar, India</t>
  </si>
  <si>
    <t>Pickering, Ontario</t>
  </si>
  <si>
    <t>Rockville, MD</t>
  </si>
  <si>
    <t>igthots.</t>
  </si>
  <si>
    <t>Hell</t>
  </si>
  <si>
    <t>Mason City/Clear Lake</t>
  </si>
  <si>
    <t xml:space="preserve">Private </t>
  </si>
  <si>
    <t>she/her _xD83D__xDC9B_</t>
  </si>
  <si>
    <t>Hogwarts</t>
  </si>
  <si>
    <t xml:space="preserve">chicago </t>
  </si>
  <si>
    <t>USA</t>
  </si>
  <si>
    <t xml:space="preserve">Tampa, FL </t>
  </si>
  <si>
    <t>La Puente, CA</t>
  </si>
  <si>
    <t>texas</t>
  </si>
  <si>
    <t>https://t.co/h7oON1O8QX</t>
  </si>
  <si>
    <t>https://t.co/XE0sbyk9yB</t>
  </si>
  <si>
    <t>https://t.co/YFhwVN3iwk</t>
  </si>
  <si>
    <t>https://t.co/8Cl9a8pKiZ</t>
  </si>
  <si>
    <t>https://t.co/8iK8dWMB7x</t>
  </si>
  <si>
    <t>https://t.co/wZsCnEACQZ</t>
  </si>
  <si>
    <t>https://t.co/6BY2WaB1xR</t>
  </si>
  <si>
    <t>https://t.co/K4Z9EOYiHZ</t>
  </si>
  <si>
    <t>https://t.co/mqKhVaM16Z</t>
  </si>
  <si>
    <t>https://t.co/BtKfTKRCOR</t>
  </si>
  <si>
    <t>https://t.co/oC1fzzwa9n</t>
  </si>
  <si>
    <t>https://t.co/Lu7kOtTNx3</t>
  </si>
  <si>
    <t>https://t.co/LwbamoaiC6</t>
  </si>
  <si>
    <t>https://t.co/nYcYfsRKDi</t>
  </si>
  <si>
    <t>https://t.co/AHeYfye5LD</t>
  </si>
  <si>
    <t>https://t.co/aWF4oPDyng</t>
  </si>
  <si>
    <t>https://t.co/0J32Plpngh</t>
  </si>
  <si>
    <t>https://t.co/xLWXs5fAtT</t>
  </si>
  <si>
    <t>https://t.co/WVWVvmpGQz</t>
  </si>
  <si>
    <t>https://t.co/WtWVTH6V83</t>
  </si>
  <si>
    <t>https://t.co/hwCVX2BBkd</t>
  </si>
  <si>
    <t>https://t.co/BNrweXa0hy</t>
  </si>
  <si>
    <t>https://t.co/ggjIjoNJYz</t>
  </si>
  <si>
    <t>https://t.co/xZuBWhwBQr</t>
  </si>
  <si>
    <t>https://t.co/gcIJA3yZ0N</t>
  </si>
  <si>
    <t>https://t.co/aCKkUvBWws</t>
  </si>
  <si>
    <t>http://t.co/oHuf2KEjq4</t>
  </si>
  <si>
    <t>https://t.co/zvxapPXyF8</t>
  </si>
  <si>
    <t>https://t.co/VBatZxIRMP</t>
  </si>
  <si>
    <t>https://t.co/AtjFDRJn0Z</t>
  </si>
  <si>
    <t>https://t.co/f11Lj1yjN3</t>
  </si>
  <si>
    <t>https://t.co/Gfz7yaJg6w</t>
  </si>
  <si>
    <t>https://t.co/PzL6PzrMcB</t>
  </si>
  <si>
    <t>https://t.co/YD6nq6MzS3</t>
  </si>
  <si>
    <t>https://t.co/CavSfacqnK</t>
  </si>
  <si>
    <t>https://t.co/aLQsKIu1Ae</t>
  </si>
  <si>
    <t>https://t.co/61elZCbQrG</t>
  </si>
  <si>
    <t>https://t.co/DbR2iltsCy</t>
  </si>
  <si>
    <t>http://t.co/9L90B92NJR</t>
  </si>
  <si>
    <t>https://t.co/RFhk7V4j6L</t>
  </si>
  <si>
    <t>https://t.co/eqLgX400oy</t>
  </si>
  <si>
    <t>https://t.co/ULjqObU8fN</t>
  </si>
  <si>
    <t>https://t.co/aUYDT7JMAs</t>
  </si>
  <si>
    <t>http://t.co/O0moYM9SRv</t>
  </si>
  <si>
    <t>https://t.co/pdIfyIaD4h</t>
  </si>
  <si>
    <t>http://t.co/llYyuTz0L0</t>
  </si>
  <si>
    <t>https://t.co/FDxSf307Bf</t>
  </si>
  <si>
    <t>https://t.co/WrSt3IHwoO</t>
  </si>
  <si>
    <t>https://t.co/7oy1uSskUZ</t>
  </si>
  <si>
    <t>https://t.co/aradLVLam2</t>
  </si>
  <si>
    <t>https://t.co/0W9yynRxlA</t>
  </si>
  <si>
    <t>https://t.co/kumVuCrs5p</t>
  </si>
  <si>
    <t>https://t.co/fYO02m1KAD</t>
  </si>
  <si>
    <t>https://t.co/GDeulM5k1k</t>
  </si>
  <si>
    <t>https://t.co/3tcFGNImvy</t>
  </si>
  <si>
    <t>https://t.co/IoZqKAgORf</t>
  </si>
  <si>
    <t>https://t.co/KGJpZKBjXA</t>
  </si>
  <si>
    <t>http://t.co/9nKMuBMK7n</t>
  </si>
  <si>
    <t>https://t.co/aA4H4q1fZE</t>
  </si>
  <si>
    <t>https://t.co/U3etDcMuUq</t>
  </si>
  <si>
    <t>https://t.co/plpjBzJHZb</t>
  </si>
  <si>
    <t>http://t.co/Yw7rkiaeBd</t>
  </si>
  <si>
    <t>https://t.co/5izZu3vgUM</t>
  </si>
  <si>
    <t>https://t.co/EuQaA29P8O</t>
  </si>
  <si>
    <t>https://t.co/6T1aB7lDJ1</t>
  </si>
  <si>
    <t>https://t.co/WMmPbqv4ic</t>
  </si>
  <si>
    <t>https://t.co/zxLK6SxrOz</t>
  </si>
  <si>
    <t>https://t.co/ML7HyH4TxK</t>
  </si>
  <si>
    <t>https://t.co/MZgHY9OzWP</t>
  </si>
  <si>
    <t>https://t.co/7vQGOkPvfM</t>
  </si>
  <si>
    <t>https://t.co/jfbJaArueg</t>
  </si>
  <si>
    <t>https://t.co/fVwpr5TkkK</t>
  </si>
  <si>
    <t>https://t.co/mBJvY1ZXQR</t>
  </si>
  <si>
    <t>https://t.co/De5iqGcJUj</t>
  </si>
  <si>
    <t>https://t.co/4JlYdVnnzs</t>
  </si>
  <si>
    <t>http://t.co/m2R0duDCmF</t>
  </si>
  <si>
    <t>http://t.co/gbl2pccfbd</t>
  </si>
  <si>
    <t>https://t.co/thGKQyCczf</t>
  </si>
  <si>
    <t>https://t.co/8NL8Mmws6g</t>
  </si>
  <si>
    <t>https://t.co/uQoEVDWEIE</t>
  </si>
  <si>
    <t>https://t.co/OrI5tmAs0S</t>
  </si>
  <si>
    <t>https://t.co/tn9psAEwSs</t>
  </si>
  <si>
    <t>https://t.co/9zF6xhXjPG</t>
  </si>
  <si>
    <t>https://t.co/ptnRwW3yzr</t>
  </si>
  <si>
    <t>https://t.co/6EEKQ19tIx</t>
  </si>
  <si>
    <t>http://t.co/0PeRXOw514</t>
  </si>
  <si>
    <t>https://t.co/bQB4mEEDFv</t>
  </si>
  <si>
    <t>https://t.co/khMAllA2Up</t>
  </si>
  <si>
    <t>https://t.co/gKwrL7YPzx</t>
  </si>
  <si>
    <t>http://t.co/rHfXY2PMRR</t>
  </si>
  <si>
    <t>http://t.co/b4RLjTpDGf</t>
  </si>
  <si>
    <t>https://t.co/cFX0fmYCqd</t>
  </si>
  <si>
    <t>https://t.co/klEMykY2JP</t>
  </si>
  <si>
    <t>https://t.co/C0fiA09gqB</t>
  </si>
  <si>
    <t>https://t.co/RtAtu9syBJ</t>
  </si>
  <si>
    <t>https://t.co/zH9q6ygZeU</t>
  </si>
  <si>
    <t>https://t.co/XcFg1BzHBL</t>
  </si>
  <si>
    <t>https://t.co/YyWoIbMg1c</t>
  </si>
  <si>
    <t>http://t.co/gP40MmqXAW</t>
  </si>
  <si>
    <t>https://t.co/tfD6rpKUff</t>
  </si>
  <si>
    <t>https://t.co/4ZuzvWngUz</t>
  </si>
  <si>
    <t>http://t.co/t1F5QuwuGx</t>
  </si>
  <si>
    <t>https://t.co/LLFl8S9IKg</t>
  </si>
  <si>
    <t>https://t.co/8dcx0ttnQ7</t>
  </si>
  <si>
    <t>https://t.co/lNfxBfsY6S</t>
  </si>
  <si>
    <t>https://t.co/slyyvjZHZ6</t>
  </si>
  <si>
    <t>https://t.co/kzouywPM3T</t>
  </si>
  <si>
    <t>https://t.co/IZTlruY2mD</t>
  </si>
  <si>
    <t>https://t.co/ChsIn8ADtb</t>
  </si>
  <si>
    <t>https://t.co/aB9smNUL4V</t>
  </si>
  <si>
    <t>https://t.co/70M14EWOS6</t>
  </si>
  <si>
    <t>https://t.co/FclczZGjq8</t>
  </si>
  <si>
    <t>https://t.co/n1p3jk4EUc</t>
  </si>
  <si>
    <t>https://t.co/IrbHjrY3MU</t>
  </si>
  <si>
    <t>https://t.co/qkVaJF2rL8</t>
  </si>
  <si>
    <t>http://t.co/21d5zZIvSs</t>
  </si>
  <si>
    <t>https://t.co/ja8Ev40LFT</t>
  </si>
  <si>
    <t>https://t.co/GGvFkMJj37</t>
  </si>
  <si>
    <t>http://t.co/ewx9iLbIva</t>
  </si>
  <si>
    <t>https://t.co/VPLvgbpjdr</t>
  </si>
  <si>
    <t>https://t.co/slsTmey3r3</t>
  </si>
  <si>
    <t>https://t.co/1BufRCR1cr</t>
  </si>
  <si>
    <t>https://t.co/IbdZZDVpE8</t>
  </si>
  <si>
    <t>https://t.co/LMWtthcuga</t>
  </si>
  <si>
    <t>https://t.co/kjdcyv8sLj</t>
  </si>
  <si>
    <t>https://t.co/GKy8qQ6eAN</t>
  </si>
  <si>
    <t>https://t.co/txv2OC6VC0</t>
  </si>
  <si>
    <t>https://t.co/gfOhxsXdjC</t>
  </si>
  <si>
    <t>http://t.co/WJl08dOPxn</t>
  </si>
  <si>
    <t>https://t.co/qkLa4fAFBI</t>
  </si>
  <si>
    <t>https://t.co/WgPxn8EqX4</t>
  </si>
  <si>
    <t>https://t.co/64yq3ZeqxX</t>
  </si>
  <si>
    <t>https://t.co/foEEedPkog</t>
  </si>
  <si>
    <t>https://t.co/7qXaH9MDWy</t>
  </si>
  <si>
    <t>https://t.co/qMggn06jU6</t>
  </si>
  <si>
    <t>https://t.co/NLnVel21cs</t>
  </si>
  <si>
    <t>http://t.co/tDPmKOzpk2</t>
  </si>
  <si>
    <t>https://t.co/tjcexgJkdI</t>
  </si>
  <si>
    <t>https://t.co/XEv6k77Grn</t>
  </si>
  <si>
    <t>https://t.co/Igou7xfFJm</t>
  </si>
  <si>
    <t>https://t.co/vBo0wJuUlu</t>
  </si>
  <si>
    <t>https://t.co/ezvrVMvnHx</t>
  </si>
  <si>
    <t>https://t.co/DITmfP7K2x</t>
  </si>
  <si>
    <t>https://t.co/qm5rnkd2sW</t>
  </si>
  <si>
    <t>https://t.co/KgOuEZTCRH</t>
  </si>
  <si>
    <t>https://t.co/d5qFcofQJU</t>
  </si>
  <si>
    <t>http://t.co/lue6bEo4ec</t>
  </si>
  <si>
    <t>https://t.co/KAlSe5Xs1D</t>
  </si>
  <si>
    <t>https://t.co/osSrJJ7foG</t>
  </si>
  <si>
    <t>https://t.co/9diwQgK9DZ</t>
  </si>
  <si>
    <t>https://t.co/dBirtnal4q</t>
  </si>
  <si>
    <t>https://t.co/TW5pcSXmG9</t>
  </si>
  <si>
    <t>https://t.co/V8xrOMvO8K</t>
  </si>
  <si>
    <t>https://t.co/p2ev2BXEHG</t>
  </si>
  <si>
    <t>https://t.co/zs2Axj0z67</t>
  </si>
  <si>
    <t>https://t.co/SggifkAQn9</t>
  </si>
  <si>
    <t>https://t.co/N6GcxORe0W</t>
  </si>
  <si>
    <t>https://t.co/csVoSnX8xq</t>
  </si>
  <si>
    <t>https://t.co/nBk0S2OHgg</t>
  </si>
  <si>
    <t>https://t.co/vFGwrrxaQ6</t>
  </si>
  <si>
    <t>https://t.co/HDrwA0JbdP</t>
  </si>
  <si>
    <t>https://t.co/bYwSZ30xVT</t>
  </si>
  <si>
    <t>https://t.co/km6mfaccB2</t>
  </si>
  <si>
    <t>https://t.co/DrSETQKTwU</t>
  </si>
  <si>
    <t>https://t.co/5JnVo8m6iC</t>
  </si>
  <si>
    <t>https://t.co/uqdJUqSDKT</t>
  </si>
  <si>
    <t>https://t.co/eNKWt8O1zu</t>
  </si>
  <si>
    <t>https://t.co/6dBnj4BvBz</t>
  </si>
  <si>
    <t>https://t.co/FyOTpsBf5r</t>
  </si>
  <si>
    <t>https://t.co/BNMmeqdJ4Y</t>
  </si>
  <si>
    <t>https://t.co/xVKHne7sF4</t>
  </si>
  <si>
    <t>https://t.co/YiTSBsXdDB</t>
  </si>
  <si>
    <t>https://t.co/JWr7dPS6QK</t>
  </si>
  <si>
    <t>https://t.co/wGlKnUAufg</t>
  </si>
  <si>
    <t>http://t.co/KpNQ9GrnH8</t>
  </si>
  <si>
    <t>https://t.co/kNLJja8cPU</t>
  </si>
  <si>
    <t>https://t.co/5pbFVuWkoD</t>
  </si>
  <si>
    <t>https://t.co/ry2ThILERt</t>
  </si>
  <si>
    <t>https://t.co/tToSRJ0KOZ</t>
  </si>
  <si>
    <t>https://t.co/Cy0Vw4bdAI</t>
  </si>
  <si>
    <t>https://t.co/poKUl38cyp</t>
  </si>
  <si>
    <t>https://t.co/oKRTu6V4It</t>
  </si>
  <si>
    <t>https://t.co/4BEyH7YMxs</t>
  </si>
  <si>
    <t>https://t.co/9DQk1KHrys</t>
  </si>
  <si>
    <t>https://t.co/LWRC9fEvv2</t>
  </si>
  <si>
    <t>https://t.co/fhazid3Vqd</t>
  </si>
  <si>
    <t>https://t.co/sKCwVNVvvs</t>
  </si>
  <si>
    <t>https://t.co/TtnQ8s3NbQ</t>
  </si>
  <si>
    <t>https://t.co/LGd1keMCBJ</t>
  </si>
  <si>
    <t>https://t.co/0E6g5IDENV</t>
  </si>
  <si>
    <t>https://t.co/PRFVsO45MC</t>
  </si>
  <si>
    <t>https://t.co/lbjAAet5p2</t>
  </si>
  <si>
    <t>https://t.co/OdgFnjGZ37</t>
  </si>
  <si>
    <t>https://t.co/VmDwyvHXtm</t>
  </si>
  <si>
    <t>https://t.co/BhCL15EuEE</t>
  </si>
  <si>
    <t>https://t.co/zg6AiYaC4n</t>
  </si>
  <si>
    <t>https://t.co/Wopqf5SACP</t>
  </si>
  <si>
    <t>https://t.co/RXBZQhOVjl</t>
  </si>
  <si>
    <t>https://t.co/IuK65I0SrE</t>
  </si>
  <si>
    <t>https://t.co/fWEvdy7afy</t>
  </si>
  <si>
    <t>https://t.co/AnEMpQctIc</t>
  </si>
  <si>
    <t>https://t.co/dNv3dwrUvR</t>
  </si>
  <si>
    <t>https://t.co/BbjrPOA9wi</t>
  </si>
  <si>
    <t>https://t.co/RXlPMQfYhp</t>
  </si>
  <si>
    <t>http://t.co/23xzCGj41J</t>
  </si>
  <si>
    <t>https://t.co/LaDNpZ0sYk</t>
  </si>
  <si>
    <t>http://t.co/zCoAayxPml</t>
  </si>
  <si>
    <t>http://t.co/UyAj6iWXDQ</t>
  </si>
  <si>
    <t>https://t.co/HNIEypgpH8</t>
  </si>
  <si>
    <t>https://t.co/SSA14X2cTK</t>
  </si>
  <si>
    <t>https://t.co/NHRkFTONki</t>
  </si>
  <si>
    <t>https://t.co/zJPQjyAjAn</t>
  </si>
  <si>
    <t>https://t.co/hlbb1Uoekv</t>
  </si>
  <si>
    <t>https://t.co/UMWxOfWtA2</t>
  </si>
  <si>
    <t>https://t.co/mn4ATUFAbT</t>
  </si>
  <si>
    <t>https://t.co/2iek3R02h4</t>
  </si>
  <si>
    <t>https://t.co/MvSfNQIRhd</t>
  </si>
  <si>
    <t>https://t.co/pHIoduUedI</t>
  </si>
  <si>
    <t>https://t.co/7hdzULoG8F</t>
  </si>
  <si>
    <t>https://t.co/0jcz2hhRz9</t>
  </si>
  <si>
    <t>https://t.co/9LWS1cxeT3</t>
  </si>
  <si>
    <t>https://t.co/6RerdDiUzq</t>
  </si>
  <si>
    <t>https://t.co/LcgT5yrpAa</t>
  </si>
  <si>
    <t>https://t.co/rhviCHN7O7</t>
  </si>
  <si>
    <t>https://t.co/qdRNiIAqno</t>
  </si>
  <si>
    <t>https://t.co/MdCmJrmodr</t>
  </si>
  <si>
    <t>https://t.co/re5JYujt3Z</t>
  </si>
  <si>
    <t>https://t.co/p7MhB2avNh</t>
  </si>
  <si>
    <t>https://pbs.twimg.com/profile_banners/226311022/1499178393</t>
  </si>
  <si>
    <t>https://pbs.twimg.com/profile_banners/20659929/1562681091</t>
  </si>
  <si>
    <t>https://pbs.twimg.com/profile_banners/394216985/1546647191</t>
  </si>
  <si>
    <t>https://pbs.twimg.com/profile_banners/3256735031/1531170798</t>
  </si>
  <si>
    <t>https://pbs.twimg.com/profile_banners/3320478908/1562224927</t>
  </si>
  <si>
    <t>https://pbs.twimg.com/profile_banners/27332382/1529964099</t>
  </si>
  <si>
    <t>https://pbs.twimg.com/profile_banners/943929145326792704/1562700657</t>
  </si>
  <si>
    <t>https://pbs.twimg.com/profile_banners/1002183722639249408/1557156838</t>
  </si>
  <si>
    <t>https://pbs.twimg.com/profile_banners/2919927975/1560009124</t>
  </si>
  <si>
    <t>https://pbs.twimg.com/profile_banners/1739942220/1552362637</t>
  </si>
  <si>
    <t>https://pbs.twimg.com/profile_banners/473540974/1519431558</t>
  </si>
  <si>
    <t>https://pbs.twimg.com/profile_banners/738989605698076672/1560263747</t>
  </si>
  <si>
    <t>https://pbs.twimg.com/profile_banners/2688029994/1556407358</t>
  </si>
  <si>
    <t>https://pbs.twimg.com/profile_banners/77913823/1550857372</t>
  </si>
  <si>
    <t>https://pbs.twimg.com/profile_banners/795054226292572161/1552061673</t>
  </si>
  <si>
    <t>https://pbs.twimg.com/profile_banners/1147070802178781184/1562418798</t>
  </si>
  <si>
    <t>https://pbs.twimg.com/profile_banners/22187608/1353440960</t>
  </si>
  <si>
    <t>https://pbs.twimg.com/profile_banners/4852359678/1561618647</t>
  </si>
  <si>
    <t>https://pbs.twimg.com/profile_banners/864351611807612929/1557448140</t>
  </si>
  <si>
    <t>https://pbs.twimg.com/profile_banners/80102659/1546624402</t>
  </si>
  <si>
    <t>https://pbs.twimg.com/profile_banners/357606935/1549675771</t>
  </si>
  <si>
    <t>https://pbs.twimg.com/profile_banners/17547043/1562281056</t>
  </si>
  <si>
    <t>https://pbs.twimg.com/profile_banners/66357194/1554931131</t>
  </si>
  <si>
    <t>https://pbs.twimg.com/profile_banners/1141432698373693440/1561062227</t>
  </si>
  <si>
    <t>https://pbs.twimg.com/profile_banners/4854017975/1562864076</t>
  </si>
  <si>
    <t>https://pbs.twimg.com/profile_banners/18640544/1469036558</t>
  </si>
  <si>
    <t>https://pbs.twimg.com/profile_banners/430200135/1556282863</t>
  </si>
  <si>
    <t>https://pbs.twimg.com/profile_banners/903056266616074240/1561226426</t>
  </si>
  <si>
    <t>https://pbs.twimg.com/profile_banners/760142076948295680/1557442780</t>
  </si>
  <si>
    <t>https://pbs.twimg.com/profile_banners/753037532246532097/1549731743</t>
  </si>
  <si>
    <t>https://pbs.twimg.com/profile_banners/2381111294/1562845173</t>
  </si>
  <si>
    <t>https://pbs.twimg.com/profile_banners/1148293380990013440/1562609798</t>
  </si>
  <si>
    <t>https://pbs.twimg.com/profile_banners/958485332839645184/1562548035</t>
  </si>
  <si>
    <t>https://pbs.twimg.com/profile_banners/2544366800/1559528125</t>
  </si>
  <si>
    <t>https://pbs.twimg.com/profile_banners/214357120/1552586369</t>
  </si>
  <si>
    <t>https://pbs.twimg.com/profile_banners/50547313/1558714593</t>
  </si>
  <si>
    <t>https://pbs.twimg.com/profile_banners/3150873468/1470346237</t>
  </si>
  <si>
    <t>https://pbs.twimg.com/profile_banners/4096498393/1562729678</t>
  </si>
  <si>
    <t>https://pbs.twimg.com/profile_banners/2952975158/1556382360</t>
  </si>
  <si>
    <t>https://pbs.twimg.com/profile_banners/133849803/1525208851</t>
  </si>
  <si>
    <t>https://pbs.twimg.com/profile_banners/896246587051171840/1556124603</t>
  </si>
  <si>
    <t>https://pbs.twimg.com/profile_banners/4823517789/1516733102</t>
  </si>
  <si>
    <t>https://pbs.twimg.com/profile_banners/1081908840390643712/1549250688</t>
  </si>
  <si>
    <t>https://pbs.twimg.com/profile_banners/1086748674896613376/1547938609</t>
  </si>
  <si>
    <t>https://pbs.twimg.com/profile_banners/20944327/1559275327</t>
  </si>
  <si>
    <t>https://pbs.twimg.com/profile_banners/39323349/1547576350</t>
  </si>
  <si>
    <t>https://pbs.twimg.com/profile_banners/1066498687935877120/1547845839</t>
  </si>
  <si>
    <t>https://pbs.twimg.com/profile_banners/2209566565/1523281013</t>
  </si>
  <si>
    <t>https://pbs.twimg.com/profile_banners/2196282653/1514051147</t>
  </si>
  <si>
    <t>https://pbs.twimg.com/profile_banners/964579435/1549153361</t>
  </si>
  <si>
    <t>https://pbs.twimg.com/profile_banners/19266056/1525179334</t>
  </si>
  <si>
    <t>https://pbs.twimg.com/profile_banners/3266514151/1562608499</t>
  </si>
  <si>
    <t>https://pbs.twimg.com/profile_banners/19633019/1555553869</t>
  </si>
  <si>
    <t>https://pbs.twimg.com/profile_banners/250783152/1377919822</t>
  </si>
  <si>
    <t>https://pbs.twimg.com/profile_banners/2877184606/1550052197</t>
  </si>
  <si>
    <t>https://pbs.twimg.com/profile_banners/8021842/1492608553</t>
  </si>
  <si>
    <t>https://pbs.twimg.com/profile_banners/15637375/1503947730</t>
  </si>
  <si>
    <t>https://pbs.twimg.com/profile_banners/1138877501399326720/1562865315</t>
  </si>
  <si>
    <t>https://pbs.twimg.com/profile_banners/2272572692/1559615856</t>
  </si>
  <si>
    <t>https://pbs.twimg.com/profile_banners/628776007/1499916447</t>
  </si>
  <si>
    <t>https://pbs.twimg.com/profile_banners/209798142/1469897475</t>
  </si>
  <si>
    <t>https://pbs.twimg.com/profile_banners/2870093470/1415592653</t>
  </si>
  <si>
    <t>https://pbs.twimg.com/profile_banners/3754891/1398194215</t>
  </si>
  <si>
    <t>https://pbs.twimg.com/profile_banners/1076489196540448769/1562709553</t>
  </si>
  <si>
    <t>https://pbs.twimg.com/profile_banners/3301857379/1561070038</t>
  </si>
  <si>
    <t>https://pbs.twimg.com/profile_banners/35526063/1479332485</t>
  </si>
  <si>
    <t>https://pbs.twimg.com/profile_banners/970646649692393472/1562375123</t>
  </si>
  <si>
    <t>https://pbs.twimg.com/profile_banners/1055455920291893248/1545256598</t>
  </si>
  <si>
    <t>https://pbs.twimg.com/profile_banners/4888851724/1540798257</t>
  </si>
  <si>
    <t>https://pbs.twimg.com/profile_banners/479104604/1562570342</t>
  </si>
  <si>
    <t>https://pbs.twimg.com/profile_banners/1271509753/1562636658</t>
  </si>
  <si>
    <t>https://pbs.twimg.com/profile_banners/3495630503/1519061427</t>
  </si>
  <si>
    <t>https://pbs.twimg.com/profile_banners/36978767/1531785198</t>
  </si>
  <si>
    <t>https://pbs.twimg.com/profile_banners/895485989321179136/1502335938</t>
  </si>
  <si>
    <t>https://pbs.twimg.com/profile_banners/97855147/1560877966</t>
  </si>
  <si>
    <t>https://pbs.twimg.com/profile_banners/237931632/1562144132</t>
  </si>
  <si>
    <t>https://pbs.twimg.com/profile_banners/790737380156116992/1554148845</t>
  </si>
  <si>
    <t>https://pbs.twimg.com/profile_banners/1500673898/1534236064</t>
  </si>
  <si>
    <t>https://pbs.twimg.com/profile_banners/31729567/1550372439</t>
  </si>
  <si>
    <t>https://pbs.twimg.com/profile_banners/3014584133/1454440970</t>
  </si>
  <si>
    <t>https://pbs.twimg.com/profile_banners/1965189132/1487428750</t>
  </si>
  <si>
    <t>https://pbs.twimg.com/profile_banners/920060105558773762/1558810956</t>
  </si>
  <si>
    <t>https://pbs.twimg.com/profile_banners/967109805914644480/1536792555</t>
  </si>
  <si>
    <t>https://pbs.twimg.com/profile_banners/34623318/1538157109</t>
  </si>
  <si>
    <t>https://pbs.twimg.com/profile_banners/236699098/1558894563</t>
  </si>
  <si>
    <t>https://pbs.twimg.com/profile_banners/972517820306284545/1538699128</t>
  </si>
  <si>
    <t>https://pbs.twimg.com/profile_banners/1119055554914045952/1562025190</t>
  </si>
  <si>
    <t>https://pbs.twimg.com/profile_banners/24299901/1559001218</t>
  </si>
  <si>
    <t>https://pbs.twimg.com/profile_banners/1124869200474808320/1562561276</t>
  </si>
  <si>
    <t>https://pbs.twimg.com/profile_banners/17996892/1562785522</t>
  </si>
  <si>
    <t>https://pbs.twimg.com/profile_banners/183308621/1459967520</t>
  </si>
  <si>
    <t>https://pbs.twimg.com/profile_banners/316268502/1561764404</t>
  </si>
  <si>
    <t>https://pbs.twimg.com/profile_banners/352435088/1553029738</t>
  </si>
  <si>
    <t>https://pbs.twimg.com/profile_banners/375680866/1561221941</t>
  </si>
  <si>
    <t>https://pbs.twimg.com/profile_banners/112281842/1562818469</t>
  </si>
  <si>
    <t>https://pbs.twimg.com/profile_banners/43348599/1549392145</t>
  </si>
  <si>
    <t>https://pbs.twimg.com/profile_banners/35203249/1561121512</t>
  </si>
  <si>
    <t>https://pbs.twimg.com/profile_banners/826641357439655936/1534133518</t>
  </si>
  <si>
    <t>https://pbs.twimg.com/profile_banners/1008116948331388928/1560854855</t>
  </si>
  <si>
    <t>https://pbs.twimg.com/profile_banners/28147541/1441403465</t>
  </si>
  <si>
    <t>https://pbs.twimg.com/profile_banners/2163749783/1560350994</t>
  </si>
  <si>
    <t>https://pbs.twimg.com/profile_banners/868739448359596034/1532909235</t>
  </si>
  <si>
    <t>https://pbs.twimg.com/profile_banners/3319762211/1562616104</t>
  </si>
  <si>
    <t>https://pbs.twimg.com/profile_banners/61851072/1526177204</t>
  </si>
  <si>
    <t>https://pbs.twimg.com/profile_banners/82750898/1402644236</t>
  </si>
  <si>
    <t>https://pbs.twimg.com/profile_banners/1007756381619773440/1558333762</t>
  </si>
  <si>
    <t>https://pbs.twimg.com/profile_banners/948228342846709760/1562076323</t>
  </si>
  <si>
    <t>https://pbs.twimg.com/profile_banners/906612226420862977/1562781307</t>
  </si>
  <si>
    <t>https://pbs.twimg.com/profile_banners/1049088190370525185/1538959392</t>
  </si>
  <si>
    <t>https://pbs.twimg.com/profile_banners/884629094687797252/1562102734</t>
  </si>
  <si>
    <t>https://pbs.twimg.com/profile_banners/232725909/1523569541</t>
  </si>
  <si>
    <t>https://pbs.twimg.com/profile_banners/49459356/1398368167</t>
  </si>
  <si>
    <t>https://pbs.twimg.com/profile_banners/2257971/1560545716</t>
  </si>
  <si>
    <t>https://pbs.twimg.com/profile_banners/1094755500875501574/1561701533</t>
  </si>
  <si>
    <t>https://pbs.twimg.com/profile_banners/2325462779/1540956744</t>
  </si>
  <si>
    <t>https://pbs.twimg.com/profile_banners/3010547184/1561965529</t>
  </si>
  <si>
    <t>https://pbs.twimg.com/profile_banners/518088765/1500087706</t>
  </si>
  <si>
    <t>https://pbs.twimg.com/profile_banners/35330638/1508013015</t>
  </si>
  <si>
    <t>https://pbs.twimg.com/profile_banners/878144261060829184/1561863343</t>
  </si>
  <si>
    <t>https://pbs.twimg.com/profile_banners/2279448024/1557946320</t>
  </si>
  <si>
    <t>https://pbs.twimg.com/profile_banners/885733752667820032/1552962617</t>
  </si>
  <si>
    <t>https://pbs.twimg.com/profile_banners/1092202778/1558807280</t>
  </si>
  <si>
    <t>https://pbs.twimg.com/profile_banners/1360321357/1561826298</t>
  </si>
  <si>
    <t>https://pbs.twimg.com/profile_banners/1107730643419566080/1552943245</t>
  </si>
  <si>
    <t>https://pbs.twimg.com/profile_banners/1019941927393714176/1562542226</t>
  </si>
  <si>
    <t>https://pbs.twimg.com/profile_banners/26599573/1560885249</t>
  </si>
  <si>
    <t>https://pbs.twimg.com/profile_banners/147776538/1413980977</t>
  </si>
  <si>
    <t>https://pbs.twimg.com/profile_banners/3330544755/1562513532</t>
  </si>
  <si>
    <t>https://pbs.twimg.com/profile_banners/101949818/1555969912</t>
  </si>
  <si>
    <t>https://pbs.twimg.com/profile_banners/132016606/1402607085</t>
  </si>
  <si>
    <t>https://pbs.twimg.com/profile_banners/33601080/1551142888</t>
  </si>
  <si>
    <t>https://pbs.twimg.com/profile_banners/710173554/1507240190</t>
  </si>
  <si>
    <t>https://pbs.twimg.com/profile_banners/1141121942/1535417598</t>
  </si>
  <si>
    <t>https://pbs.twimg.com/profile_banners/1584044060/1562519039</t>
  </si>
  <si>
    <t>https://pbs.twimg.com/profile_banners/21335873/1522084790</t>
  </si>
  <si>
    <t>https://pbs.twimg.com/profile_banners/366380795/1536350426</t>
  </si>
  <si>
    <t>https://pbs.twimg.com/profile_banners/2400205108/1560355929</t>
  </si>
  <si>
    <t>https://pbs.twimg.com/profile_banners/930869930/1530031549</t>
  </si>
  <si>
    <t>https://pbs.twimg.com/profile_banners/950072248416722944/1532191409</t>
  </si>
  <si>
    <t>https://pbs.twimg.com/profile_banners/1069935621983084544/1562024826</t>
  </si>
  <si>
    <t>https://pbs.twimg.com/profile_banners/299917756/1561956281</t>
  </si>
  <si>
    <t>https://pbs.twimg.com/profile_banners/1097725026109874176/1561117594</t>
  </si>
  <si>
    <t>https://pbs.twimg.com/profile_banners/301212674/1559579818</t>
  </si>
  <si>
    <t>https://pbs.twimg.com/profile_banners/19615140/1556385843</t>
  </si>
  <si>
    <t>https://pbs.twimg.com/profile_banners/860920743651033088/1560025766</t>
  </si>
  <si>
    <t>https://pbs.twimg.com/profile_banners/857035129952374788/1493201853</t>
  </si>
  <si>
    <t>https://pbs.twimg.com/profile_banners/771111014305787909/1561853469</t>
  </si>
  <si>
    <t>https://pbs.twimg.com/profile_banners/753731647439245313/1561745412</t>
  </si>
  <si>
    <t>https://pbs.twimg.com/profile_banners/4720241363/1562429819</t>
  </si>
  <si>
    <t>https://pbs.twimg.com/profile_banners/2717028471/1556834032</t>
  </si>
  <si>
    <t>https://pbs.twimg.com/profile_banners/1021186328552255488/1556415289</t>
  </si>
  <si>
    <t>https://pbs.twimg.com/profile_banners/1660749008/1532452232</t>
  </si>
  <si>
    <t>https://pbs.twimg.com/profile_banners/542137954/1505180636</t>
  </si>
  <si>
    <t>https://pbs.twimg.com/profile_banners/322934004/1406944855</t>
  </si>
  <si>
    <t>https://pbs.twimg.com/profile_banners/752998667594924032/1524769085</t>
  </si>
  <si>
    <t>https://pbs.twimg.com/profile_banners/1144241784337444864/1561733606</t>
  </si>
  <si>
    <t>https://pbs.twimg.com/profile_banners/731291426797932544/1562738943</t>
  </si>
  <si>
    <t>https://pbs.twimg.com/profile_banners/2903063272/1417561202</t>
  </si>
  <si>
    <t>https://pbs.twimg.com/profile_banners/729399260/1533578479</t>
  </si>
  <si>
    <t>https://pbs.twimg.com/profile_banners/2298875414/1557258903</t>
  </si>
  <si>
    <t>https://pbs.twimg.com/profile_banners/23940032/1553106903</t>
  </si>
  <si>
    <t>https://pbs.twimg.com/profile_banners/1144661052279234560/1561743674</t>
  </si>
  <si>
    <t>https://pbs.twimg.com/profile_banners/464291205/1561939504</t>
  </si>
  <si>
    <t>https://pbs.twimg.com/profile_banners/756520239400038401/1524941062</t>
  </si>
  <si>
    <t>https://pbs.twimg.com/profile_banners/862223497321492480/1527504670</t>
  </si>
  <si>
    <t>https://pbs.twimg.com/profile_banners/917559867157688321/1559317530</t>
  </si>
  <si>
    <t>https://pbs.twimg.com/profile_banners/911410949877354496/1561152499</t>
  </si>
  <si>
    <t>https://pbs.twimg.com/profile_banners/758699418/1551064824</t>
  </si>
  <si>
    <t>https://pbs.twimg.com/profile_banners/974729605/1545288507</t>
  </si>
  <si>
    <t>https://pbs.twimg.com/profile_banners/1616334570/1559782656</t>
  </si>
  <si>
    <t>https://pbs.twimg.com/profile_banners/3119122894/1554088726</t>
  </si>
  <si>
    <t>https://pbs.twimg.com/profile_banners/3233151218/1561659855</t>
  </si>
  <si>
    <t>https://pbs.twimg.com/profile_banners/310927567/1559787488</t>
  </si>
  <si>
    <t>https://pbs.twimg.com/profile_banners/1626142908/1556515512</t>
  </si>
  <si>
    <t>https://pbs.twimg.com/profile_banners/254106474/1555687519</t>
  </si>
  <si>
    <t>https://pbs.twimg.com/profile_banners/2240373359/1560690884</t>
  </si>
  <si>
    <t>https://pbs.twimg.com/profile_banners/1110617273927114757/1562264383</t>
  </si>
  <si>
    <t>https://pbs.twimg.com/profile_banners/2254001654/1454021588</t>
  </si>
  <si>
    <t>https://pbs.twimg.com/profile_banners/1020553366789918720/1560758493</t>
  </si>
  <si>
    <t>https://pbs.twimg.com/profile_banners/950624695719624704/1555210920</t>
  </si>
  <si>
    <t>https://pbs.twimg.com/profile_banners/1055506364292726785/1541918613</t>
  </si>
  <si>
    <t>https://pbs.twimg.com/profile_banners/1096364876/1542649157</t>
  </si>
  <si>
    <t>https://pbs.twimg.com/profile_banners/860663534/1559089732</t>
  </si>
  <si>
    <t>https://pbs.twimg.com/profile_banners/891535452657864704/1524623833</t>
  </si>
  <si>
    <t>https://pbs.twimg.com/profile_banners/4757125934/1562265037</t>
  </si>
  <si>
    <t>https://pbs.twimg.com/profile_banners/270934403/1473194454</t>
  </si>
  <si>
    <t>https://pbs.twimg.com/profile_banners/922347060107427840/1508744569</t>
  </si>
  <si>
    <t>https://pbs.twimg.com/profile_banners/12811952/1558696505</t>
  </si>
  <si>
    <t>https://pbs.twimg.com/profile_banners/189647323/1562692988</t>
  </si>
  <si>
    <t>https://pbs.twimg.com/profile_banners/23944800/1459731386</t>
  </si>
  <si>
    <t>https://pbs.twimg.com/profile_banners/731278754/1515123035</t>
  </si>
  <si>
    <t>https://pbs.twimg.com/profile_banners/85480695/1497813515</t>
  </si>
  <si>
    <t>https://pbs.twimg.com/profile_banners/826642846979588096/1554198585</t>
  </si>
  <si>
    <t>https://pbs.twimg.com/profile_banners/868546324890656768/1562296275</t>
  </si>
  <si>
    <t>https://pbs.twimg.com/profile_banners/223027522/1461683830</t>
  </si>
  <si>
    <t>https://pbs.twimg.com/profile_banners/920745486235176961/1552368432</t>
  </si>
  <si>
    <t>https://pbs.twimg.com/profile_banners/751799933850693633/1468777881</t>
  </si>
  <si>
    <t>https://pbs.twimg.com/profile_banners/1025610780874559488/1533365321</t>
  </si>
  <si>
    <t>https://pbs.twimg.com/profile_banners/77938563/1562836183</t>
  </si>
  <si>
    <t>https://pbs.twimg.com/profile_banners/308445324/1552663836</t>
  </si>
  <si>
    <t>https://pbs.twimg.com/profile_banners/21416211/1514941643</t>
  </si>
  <si>
    <t>https://pbs.twimg.com/profile_banners/2666848753/1560641175</t>
  </si>
  <si>
    <t>https://pbs.twimg.com/profile_banners/1045422363582640131/1562385304</t>
  </si>
  <si>
    <t>https://pbs.twimg.com/profile_banners/1029651697/1553994066</t>
  </si>
  <si>
    <t>https://pbs.twimg.com/profile_banners/4206847037/1479439031</t>
  </si>
  <si>
    <t>https://pbs.twimg.com/profile_banners/918193051838926849/1562626454</t>
  </si>
  <si>
    <t>https://pbs.twimg.com/profile_banners/1343341794/1467501095</t>
  </si>
  <si>
    <t>https://pbs.twimg.com/profile_banners/1077813584380547073/1562141283</t>
  </si>
  <si>
    <t>https://pbs.twimg.com/profile_banners/1281719622/1506054378</t>
  </si>
  <si>
    <t>https://pbs.twimg.com/profile_banners/738141545547735040/1464821789</t>
  </si>
  <si>
    <t>https://pbs.twimg.com/profile_banners/212958148/1526685149</t>
  </si>
  <si>
    <t>https://pbs.twimg.com/profile_banners/829515641493221377/1562843666</t>
  </si>
  <si>
    <t>https://pbs.twimg.com/profile_banners/1055008179875205120/1560796931</t>
  </si>
  <si>
    <t>https://pbs.twimg.com/profile_banners/1020922996913913856/1532814900</t>
  </si>
  <si>
    <t>https://pbs.twimg.com/profile_banners/315067607/1549907121</t>
  </si>
  <si>
    <t>https://pbs.twimg.com/profile_banners/1149306598449434624/1562865369</t>
  </si>
  <si>
    <t>https://pbs.twimg.com/profile_banners/87113472/1401348921</t>
  </si>
  <si>
    <t>https://pbs.twimg.com/profile_banners/147185576/1558667631</t>
  </si>
  <si>
    <t>https://pbs.twimg.com/profile_banners/18421591/1406133565</t>
  </si>
  <si>
    <t>https://pbs.twimg.com/profile_banners/2545879306/1562187426</t>
  </si>
  <si>
    <t>https://pbs.twimg.com/profile_banners/2943195980/1561346982</t>
  </si>
  <si>
    <t>https://pbs.twimg.com/profile_banners/1042909254/1561612855</t>
  </si>
  <si>
    <t>https://pbs.twimg.com/profile_banners/32485994/1524565079</t>
  </si>
  <si>
    <t>https://pbs.twimg.com/profile_banners/23820899/1507922374</t>
  </si>
  <si>
    <t>https://pbs.twimg.com/profile_banners/1728015492/1553385801</t>
  </si>
  <si>
    <t>https://pbs.twimg.com/profile_banners/3000237332/1560686472</t>
  </si>
  <si>
    <t>https://pbs.twimg.com/profile_banners/463195865/1489854980</t>
  </si>
  <si>
    <t>https://pbs.twimg.com/profile_banners/1014063296792559616/1549767999</t>
  </si>
  <si>
    <t>https://pbs.twimg.com/profile_banners/3317945705/1507683258</t>
  </si>
  <si>
    <t>https://pbs.twimg.com/profile_banners/16020701/1363292592</t>
  </si>
  <si>
    <t>https://pbs.twimg.com/profile_banners/1011886710429569024/1530088543</t>
  </si>
  <si>
    <t>https://pbs.twimg.com/profile_banners/844026973932273665/1491222259</t>
  </si>
  <si>
    <t>https://pbs.twimg.com/profile_banners/882295323875561473/1516966238</t>
  </si>
  <si>
    <t>https://pbs.twimg.com/profile_banners/43724326/1526936664</t>
  </si>
  <si>
    <t>https://pbs.twimg.com/profile_banners/379739545/1516554778</t>
  </si>
  <si>
    <t>https://pbs.twimg.com/profile_banners/1098417955761737729/1557428275</t>
  </si>
  <si>
    <t>https://pbs.twimg.com/profile_banners/764229945497358336/1562682411</t>
  </si>
  <si>
    <t>https://pbs.twimg.com/profile_banners/2264748741/1560582968</t>
  </si>
  <si>
    <t>https://pbs.twimg.com/profile_banners/282703154/1410054556</t>
  </si>
  <si>
    <t>https://pbs.twimg.com/profile_banners/1717907558/1552540792</t>
  </si>
  <si>
    <t>https://pbs.twimg.com/profile_banners/22722353/1522543565</t>
  </si>
  <si>
    <t>https://pbs.twimg.com/profile_banners/2384635904/1429151623</t>
  </si>
  <si>
    <t>https://pbs.twimg.com/profile_banners/734531383427637249/1560227158</t>
  </si>
  <si>
    <t>https://pbs.twimg.com/profile_banners/706664875829948416/1547864634</t>
  </si>
  <si>
    <t>https://pbs.twimg.com/profile_banners/25661441/1554003761</t>
  </si>
  <si>
    <t>https://pbs.twimg.com/profile_banners/816171472599121920/1561530566</t>
  </si>
  <si>
    <t>https://pbs.twimg.com/profile_banners/835176679362408449/1561199656</t>
  </si>
  <si>
    <t>https://pbs.twimg.com/profile_banners/850576254277431296/1562702828</t>
  </si>
  <si>
    <t>https://pbs.twimg.com/profile_banners/25386046/1559216100</t>
  </si>
  <si>
    <t>https://pbs.twimg.com/profile_banners/1119790514528714752/1561520716</t>
  </si>
  <si>
    <t>https://pbs.twimg.com/profile_banners/23661554/1502134960</t>
  </si>
  <si>
    <t>https://pbs.twimg.com/profile_banners/2587240453/1562739422</t>
  </si>
  <si>
    <t>https://pbs.twimg.com/profile_banners/218760277/1561444941</t>
  </si>
  <si>
    <t>https://pbs.twimg.com/profile_banners/892240205838766084/1558762916</t>
  </si>
  <si>
    <t>https://pbs.twimg.com/profile_banners/54645649/1557844097</t>
  </si>
  <si>
    <t>https://pbs.twimg.com/profile_banners/1199477456/1433899912</t>
  </si>
  <si>
    <t>https://pbs.twimg.com/profile_banners/57710830/1557234561</t>
  </si>
  <si>
    <t>https://pbs.twimg.com/profile_banners/377614965/1553088928</t>
  </si>
  <si>
    <t>https://pbs.twimg.com/profile_banners/3254615375/1562532760</t>
  </si>
  <si>
    <t>https://pbs.twimg.com/profile_banners/712367751952732160/1560815855</t>
  </si>
  <si>
    <t>https://pbs.twimg.com/profile_banners/1013829617780772864/1545234948</t>
  </si>
  <si>
    <t>https://pbs.twimg.com/profile_banners/899483378768105472/1503289394</t>
  </si>
  <si>
    <t>https://pbs.twimg.com/profile_banners/1138079385205055488/1562709885</t>
  </si>
  <si>
    <t>https://pbs.twimg.com/profile_banners/1029823483889377281/1534366166</t>
  </si>
  <si>
    <t>https://pbs.twimg.com/profile_banners/815949203855773696/1483376941</t>
  </si>
  <si>
    <t>https://pbs.twimg.com/profile_banners/916074176/1555808534</t>
  </si>
  <si>
    <t>https://pbs.twimg.com/profile_banners/923713216638730240/1509186259</t>
  </si>
  <si>
    <t>https://pbs.twimg.com/profile_banners/3247041557/1562561954</t>
  </si>
  <si>
    <t>https://pbs.twimg.com/profile_banners/860463096/1561042092</t>
  </si>
  <si>
    <t>https://pbs.twimg.com/profile_banners/42547269/1461348897</t>
  </si>
  <si>
    <t>https://pbs.twimg.com/profile_banners/1149339584012148736/1562862456</t>
  </si>
  <si>
    <t>https://pbs.twimg.com/profile_banners/357258455/1517334584</t>
  </si>
  <si>
    <t>https://pbs.twimg.com/profile_banners/1723911968/1518685777</t>
  </si>
  <si>
    <t>https://pbs.twimg.com/profile_banners/746885984646639617/1480360216</t>
  </si>
  <si>
    <t>https://pbs.twimg.com/profile_banners/2297165244/1553134404</t>
  </si>
  <si>
    <t>https://pbs.twimg.com/profile_banners/2781884794/1411511343</t>
  </si>
  <si>
    <t>https://pbs.twimg.com/profile_banners/728365264367017988/1555999300</t>
  </si>
  <si>
    <t>https://pbs.twimg.com/profile_banners/600576470/1543290794</t>
  </si>
  <si>
    <t>https://pbs.twimg.com/profile_banners/1102077101241335809/1559154444</t>
  </si>
  <si>
    <t>https://pbs.twimg.com/profile_banners/14327809/1406742226</t>
  </si>
  <si>
    <t>https://pbs.twimg.com/profile_banners/2173989117/1530909784</t>
  </si>
  <si>
    <t>https://pbs.twimg.com/profile_banners/1142880596622041091/1562182722</t>
  </si>
  <si>
    <t>https://pbs.twimg.com/profile_banners/2165088021/1560836432</t>
  </si>
  <si>
    <t>https://pbs.twimg.com/profile_banners/1141372923887968258/1562865504</t>
  </si>
  <si>
    <t>https://pbs.twimg.com/profile_banners/302004290/1448062412</t>
  </si>
  <si>
    <t>https://pbs.twimg.com/profile_banners/842732728705601537/1526524431</t>
  </si>
  <si>
    <t>https://pbs.twimg.com/profile_banners/1021941432586711041/1534861032</t>
  </si>
  <si>
    <t>https://pbs.twimg.com/profile_banners/1099359365654593537/1556202691</t>
  </si>
  <si>
    <t>https://pbs.twimg.com/profile_banners/352011472/1510849292</t>
  </si>
  <si>
    <t>https://pbs.twimg.com/profile_banners/121543840/1562596589</t>
  </si>
  <si>
    <t>https://pbs.twimg.com/profile_banners/56944151/1558961273</t>
  </si>
  <si>
    <t>https://pbs.twimg.com/profile_banners/1030504194/1556025454</t>
  </si>
  <si>
    <t>https://pbs.twimg.com/profile_banners/2477663536/1559577897</t>
  </si>
  <si>
    <t>https://pbs.twimg.com/profile_banners/2652880417/1562737966</t>
  </si>
  <si>
    <t>https://pbs.twimg.com/profile_banners/1012355069491208192/1558370073</t>
  </si>
  <si>
    <t>https://pbs.twimg.com/profile_banners/844780813216448512/1560813457</t>
  </si>
  <si>
    <t>https://pbs.twimg.com/profile_banners/2691710858/1559765472</t>
  </si>
  <si>
    <t>https://pbs.twimg.com/profile_banners/1368693582/1561874200</t>
  </si>
  <si>
    <t>https://pbs.twimg.com/profile_banners/788133114962771968/1561409625</t>
  </si>
  <si>
    <t>https://pbs.twimg.com/profile_banners/2492478103/1559739871</t>
  </si>
  <si>
    <t>https://pbs.twimg.com/profile_banners/50720386/1559067112</t>
  </si>
  <si>
    <t>https://pbs.twimg.com/profile_banners/590085662/1551977169</t>
  </si>
  <si>
    <t>https://pbs.twimg.com/profile_banners/451452955/1455468662</t>
  </si>
  <si>
    <t>https://pbs.twimg.com/profile_banners/84652017/1540795801</t>
  </si>
  <si>
    <t>https://pbs.twimg.com/profile_banners/921557214682378241/1562860484</t>
  </si>
  <si>
    <t>https://pbs.twimg.com/profile_banners/1100253802190405632/1562180441</t>
  </si>
  <si>
    <t>https://pbs.twimg.com/profile_banners/1146547215567073280/1562269988</t>
  </si>
  <si>
    <t>https://pbs.twimg.com/profile_banners/954140415539675136/1559355798</t>
  </si>
  <si>
    <t>https://pbs.twimg.com/profile_banners/348301428/1490076779</t>
  </si>
  <si>
    <t>https://pbs.twimg.com/profile_banners/135250496/1543491353</t>
  </si>
  <si>
    <t>https://pbs.twimg.com/profile_banners/17998609/1398267980</t>
  </si>
  <si>
    <t>https://pbs.twimg.com/profile_banners/1081704305088958464/1546835736</t>
  </si>
  <si>
    <t>https://pbs.twimg.com/profile_banners/265531698/1561837165</t>
  </si>
  <si>
    <t>https://pbs.twimg.com/profile_banners/770328130150072320/1532020975</t>
  </si>
  <si>
    <t>https://pbs.twimg.com/profile_banners/2276810154/1537638996</t>
  </si>
  <si>
    <t>https://pbs.twimg.com/profile_banners/2642221037/1562032675</t>
  </si>
  <si>
    <t>https://pbs.twimg.com/profile_banners/1014275043973529603/1536950904</t>
  </si>
  <si>
    <t>https://pbs.twimg.com/profile_banners/3065618342/1513624281</t>
  </si>
  <si>
    <t>https://pbs.twimg.com/profile_banners/861458220/1560185377</t>
  </si>
  <si>
    <t>https://pbs.twimg.com/profile_banners/151945449/1408120719</t>
  </si>
  <si>
    <t>https://pbs.twimg.com/profile_banners/1062825628657967104/1553559068</t>
  </si>
  <si>
    <t>https://pbs.twimg.com/profile_banners/700100616/1466183974</t>
  </si>
  <si>
    <t>https://pbs.twimg.com/profile_banners/1090895721761390592/1559503634</t>
  </si>
  <si>
    <t>https://pbs.twimg.com/profile_banners/1043282930355843079/1546577252</t>
  </si>
  <si>
    <t>https://pbs.twimg.com/profile_banners/1051932942/1558224026</t>
  </si>
  <si>
    <t>https://pbs.twimg.com/profile_banners/17975768/1442597143</t>
  </si>
  <si>
    <t>https://pbs.twimg.com/profile_banners/968008354672062465/1562342257</t>
  </si>
  <si>
    <t>https://pbs.twimg.com/profile_banners/555259019/1529625389</t>
  </si>
  <si>
    <t>https://pbs.twimg.com/profile_banners/194337240/1562795816</t>
  </si>
  <si>
    <t>https://pbs.twimg.com/profile_banners/779075582722060288/1560987547</t>
  </si>
  <si>
    <t>https://pbs.twimg.com/profile_banners/727726394088787968/1500958773</t>
  </si>
  <si>
    <t>https://pbs.twimg.com/profile_banners/106861475/1550072601</t>
  </si>
  <si>
    <t>https://pbs.twimg.com/profile_banners/2610738036/1496279257</t>
  </si>
  <si>
    <t>https://pbs.twimg.com/profile_banners/1040996318/1548577079</t>
  </si>
  <si>
    <t>https://pbs.twimg.com/profile_banners/19660342/1355427399</t>
  </si>
  <si>
    <t>https://pbs.twimg.com/profile_banners/66063486/1559878106</t>
  </si>
  <si>
    <t>https://pbs.twimg.com/profile_banners/792515766977372160/1561279152</t>
  </si>
  <si>
    <t>https://pbs.twimg.com/profile_banners/1088098244/1541814473</t>
  </si>
  <si>
    <t>https://pbs.twimg.com/profile_banners/19363044/1554929747</t>
  </si>
  <si>
    <t>https://pbs.twimg.com/profile_banners/1079969498076274691/1550152011</t>
  </si>
  <si>
    <t>https://pbs.twimg.com/profile_banners/134609426/1562363045</t>
  </si>
  <si>
    <t>https://pbs.twimg.com/profile_banners/3038707508/1561905552</t>
  </si>
  <si>
    <t>https://pbs.twimg.com/profile_banners/51922932/1558494432</t>
  </si>
  <si>
    <t>https://pbs.twimg.com/profile_banners/388066476/1406611670</t>
  </si>
  <si>
    <t>https://pbs.twimg.com/profile_banners/1064025774532030464/1562336828</t>
  </si>
  <si>
    <t>https://pbs.twimg.com/profile_banners/1145306845092954112/1561898260</t>
  </si>
  <si>
    <t>https://pbs.twimg.com/profile_banners/1027894698713784325/1561009957</t>
  </si>
  <si>
    <t>https://pbs.twimg.com/profile_banners/1099101569570783232/1562644196</t>
  </si>
  <si>
    <t>https://pbs.twimg.com/profile_banners/3485743995/1562390661</t>
  </si>
  <si>
    <t>https://pbs.twimg.com/profile_banners/824695583386505216/1562164818</t>
  </si>
  <si>
    <t>https://pbs.twimg.com/profile_banners/873424396223864833/1555043037</t>
  </si>
  <si>
    <t>https://pbs.twimg.com/profile_banners/1135028561184792576/1562715898</t>
  </si>
  <si>
    <t>https://pbs.twimg.com/profile_banners/755099270722756608/1561948734</t>
  </si>
  <si>
    <t>https://pbs.twimg.com/profile_banners/1112072188352319488/1553974036</t>
  </si>
  <si>
    <t>https://pbs.twimg.com/profile_banners/4848224386/1536446401</t>
  </si>
  <si>
    <t>https://pbs.twimg.com/profile_banners/2250916290/1558072162</t>
  </si>
  <si>
    <t>https://pbs.twimg.com/profile_banners/950593827085135872/1559936170</t>
  </si>
  <si>
    <t>https://pbs.twimg.com/profile_banners/50011450/1559684152</t>
  </si>
  <si>
    <t>https://pbs.twimg.com/profile_banners/179190566/1411854690</t>
  </si>
  <si>
    <t>https://pbs.twimg.com/profile_banners/1149170959523487744/1562820954</t>
  </si>
  <si>
    <t>https://pbs.twimg.com/profile_banners/1073695564657639424/1559863460</t>
  </si>
  <si>
    <t>https://pbs.twimg.com/profile_banners/962184632438525952/1518238233</t>
  </si>
  <si>
    <t>https://pbs.twimg.com/profile_banners/2904839035/1562824657</t>
  </si>
  <si>
    <t>https://pbs.twimg.com/profile_banners/1004058934175457280/1557251354</t>
  </si>
  <si>
    <t>https://pbs.twimg.com/profile_banners/3306104716/1556763711</t>
  </si>
  <si>
    <t>https://pbs.twimg.com/profile_banners/433459740/1560394124</t>
  </si>
  <si>
    <t>https://pbs.twimg.com/profile_banners/372688146/1523510743</t>
  </si>
  <si>
    <t>https://pbs.twimg.com/profile_banners/32523346/1553611063</t>
  </si>
  <si>
    <t>https://pbs.twimg.com/profile_banners/2957176989/1560655292</t>
  </si>
  <si>
    <t>https://pbs.twimg.com/profile_banners/160705053/1560547479</t>
  </si>
  <si>
    <t>https://pbs.twimg.com/profile_banners/1596280152/1515465269</t>
  </si>
  <si>
    <t>https://pbs.twimg.com/profile_banners/1597215414/1374022104</t>
  </si>
  <si>
    <t>https://pbs.twimg.com/profile_banners/853716408684949504/1537721336</t>
  </si>
  <si>
    <t>https://pbs.twimg.com/profile_banners/15160156/1411330721</t>
  </si>
  <si>
    <t>https://pbs.twimg.com/profile_banners/956348362885799936/1551791615</t>
  </si>
  <si>
    <t>https://pbs.twimg.com/profile_banners/346939232/1444841722</t>
  </si>
  <si>
    <t>https://pbs.twimg.com/profile_banners/706282900426137600/1562822854</t>
  </si>
  <si>
    <t>https://pbs.twimg.com/profile_banners/1067314289436954624/1543302597</t>
  </si>
  <si>
    <t>https://pbs.twimg.com/profile_banners/4840691219/1558898550</t>
  </si>
  <si>
    <t>https://pbs.twimg.com/profile_banners/141817380/1562851900</t>
  </si>
  <si>
    <t>https://pbs.twimg.com/profile_banners/4873308778/1559838862</t>
  </si>
  <si>
    <t>https://pbs.twimg.com/profile_banners/1139310260643086341/1561330309</t>
  </si>
  <si>
    <t>https://pbs.twimg.com/profile_banners/906628875437826048/1562788549</t>
  </si>
  <si>
    <t>https://pbs.twimg.com/profile_banners/851308389841776640/1562228177</t>
  </si>
  <si>
    <t>https://pbs.twimg.com/profile_banners/513910043/1551686352</t>
  </si>
  <si>
    <t>https://pbs.twimg.com/profile_banners/569029111/1540762772</t>
  </si>
  <si>
    <t>https://pbs.twimg.com/profile_banners/1045091228545675264/1558301571</t>
  </si>
  <si>
    <t>https://pbs.twimg.com/profile_banners/1109092304/1549026233</t>
  </si>
  <si>
    <t>https://pbs.twimg.com/profile_banners/2586879602/1532067924</t>
  </si>
  <si>
    <t>https://pbs.twimg.com/profile_banners/599509095/1552315123</t>
  </si>
  <si>
    <t>https://pbs.twimg.com/profile_banners/176605273/1539636725</t>
  </si>
  <si>
    <t>https://pbs.twimg.com/profile_banners/1016029706536259584/1552337800</t>
  </si>
  <si>
    <t>https://pbs.twimg.com/profile_banners/1033511515/1443060054</t>
  </si>
  <si>
    <t>https://pbs.twimg.com/profile_banners/494367973/1463770836</t>
  </si>
  <si>
    <t>https://pbs.twimg.com/profile_banners/824738242628984832/1562349127</t>
  </si>
  <si>
    <t>https://pbs.twimg.com/profile_banners/196752682/1358849340</t>
  </si>
  <si>
    <t>https://pbs.twimg.com/profile_banners/53721728/1539868192</t>
  </si>
  <si>
    <t>https://pbs.twimg.com/profile_banners/4049663223/1450713120</t>
  </si>
  <si>
    <t>https://pbs.twimg.com/profile_banners/2187521592/1544912048</t>
  </si>
  <si>
    <t>https://pbs.twimg.com/profile_banners/2613076530/1562221018</t>
  </si>
  <si>
    <t>https://pbs.twimg.com/profile_banners/874458651448102912/1497323498</t>
  </si>
  <si>
    <t>https://pbs.twimg.com/profile_banners/40922465/1546746197</t>
  </si>
  <si>
    <t>https://pbs.twimg.com/profile_banners/875020923677679616/1562862732</t>
  </si>
  <si>
    <t>https://pbs.twimg.com/profile_banners/19099624/1408865747</t>
  </si>
  <si>
    <t>https://pbs.twimg.com/profile_banners/972645107253104640/1562717235</t>
  </si>
  <si>
    <t>https://pbs.twimg.com/profile_banners/18963100/1552352064</t>
  </si>
  <si>
    <t>https://pbs.twimg.com/profile_banners/147719272/1511369686</t>
  </si>
  <si>
    <t>https://pbs.twimg.com/profile_banners/1006204024524296192/1554220764</t>
  </si>
  <si>
    <t>https://pbs.twimg.com/profile_banners/2242645877/1559494442</t>
  </si>
  <si>
    <t>https://pbs.twimg.com/profile_banners/2241762150/1561781091</t>
  </si>
  <si>
    <t>https://pbs.twimg.com/profile_banners/188599970/1561313940</t>
  </si>
  <si>
    <t>https://pbs.twimg.com/profile_banners/949511550158569473/1515534846</t>
  </si>
  <si>
    <t>https://pbs.twimg.com/profile_banners/3165946633/1556591029</t>
  </si>
  <si>
    <t>https://pbs.twimg.com/profile_banners/363151517/1549524277</t>
  </si>
  <si>
    <t>https://pbs.twimg.com/profile_banners/3379622043/1561888788</t>
  </si>
  <si>
    <t>https://pbs.twimg.com/profile_banners/228383463/1553501872</t>
  </si>
  <si>
    <t>https://pbs.twimg.com/profile_banners/23996481/1535175126</t>
  </si>
  <si>
    <t>https://pbs.twimg.com/profile_banners/900246132/1560982539</t>
  </si>
  <si>
    <t>https://pbs.twimg.com/profile_banners/2813687574/1410904415</t>
  </si>
  <si>
    <t>https://pbs.twimg.com/profile_banners/954024504870801408/1521824831</t>
  </si>
  <si>
    <t>https://pbs.twimg.com/profile_banners/421542096/1521739213</t>
  </si>
  <si>
    <t>https://pbs.twimg.com/profile_banners/416057126/1558406221</t>
  </si>
  <si>
    <t>https://pbs.twimg.com/profile_banners/2321736841/1562118342</t>
  </si>
  <si>
    <t>https://pbs.twimg.com/profile_banners/911691764/1562728072</t>
  </si>
  <si>
    <t>https://pbs.twimg.com/profile_banners/316184784/1559753467</t>
  </si>
  <si>
    <t>https://pbs.twimg.com/profile_banners/843111503322644481/1557785728</t>
  </si>
  <si>
    <t>https://pbs.twimg.com/profile_banners/973037823690293248/1562476116</t>
  </si>
  <si>
    <t>https://pbs.twimg.com/profile_banners/451145067/1543159780</t>
  </si>
  <si>
    <t>https://pbs.twimg.com/profile_banners/174529939/1524946270</t>
  </si>
  <si>
    <t>https://pbs.twimg.com/profile_banners/779000311788646400/1513870596</t>
  </si>
  <si>
    <t>https://pbs.twimg.com/profile_banners/1035221820994187264/1535652878</t>
  </si>
  <si>
    <t>https://pbs.twimg.com/profile_banners/1328941/1402101347</t>
  </si>
  <si>
    <t>https://pbs.twimg.com/profile_banners/2378401987/1518974730</t>
  </si>
  <si>
    <t>https://pbs.twimg.com/profile_banners/94795923/1562856017</t>
  </si>
  <si>
    <t>https://pbs.twimg.com/profile_banners/730627180707774464/1548706089</t>
  </si>
  <si>
    <t>https://pbs.twimg.com/profile_banners/754845135595331584/1557645294</t>
  </si>
  <si>
    <t>https://pbs.twimg.com/profile_banners/2936706535/1562395299</t>
  </si>
  <si>
    <t>https://pbs.twimg.com/profile_banners/1082779976913600517/1560853897</t>
  </si>
  <si>
    <t>https://pbs.twimg.com/profile_banners/2874561727/1558795215</t>
  </si>
  <si>
    <t>https://pbs.twimg.com/profile_banners/1059885135787671552/1560983202</t>
  </si>
  <si>
    <t>https://pbs.twimg.com/profile_banners/816155265770754048/1519274758</t>
  </si>
  <si>
    <t>https://pbs.twimg.com/profile_banners/257654572/1530989373</t>
  </si>
  <si>
    <t>https://pbs.twimg.com/profile_banners/33787936/1561993026</t>
  </si>
  <si>
    <t>https://pbs.twimg.com/profile_banners/468289276/1419622056</t>
  </si>
  <si>
    <t>https://pbs.twimg.com/profile_banners/987353664326127617/1562813124</t>
  </si>
  <si>
    <t>https://pbs.twimg.com/profile_banners/930661711/1510006245</t>
  </si>
  <si>
    <t>https://pbs.twimg.com/profile_banners/78140378/1466373842</t>
  </si>
  <si>
    <t>https://pbs.twimg.com/profile_banners/29310316/1501955967</t>
  </si>
  <si>
    <t>https://pbs.twimg.com/profile_banners/44956493/1456256178</t>
  </si>
  <si>
    <t>https://pbs.twimg.com/profile_banners/964260852/1559832049</t>
  </si>
  <si>
    <t>https://pbs.twimg.com/profile_banners/183303019/1535559443</t>
  </si>
  <si>
    <t>https://pbs.twimg.com/profile_banners/20714206/1508376702</t>
  </si>
  <si>
    <t>https://pbs.twimg.com/profile_banners/96425719/1455197979</t>
  </si>
  <si>
    <t>https://pbs.twimg.com/profile_banners/922568591362236417/1561145240</t>
  </si>
  <si>
    <t>https://pbs.twimg.com/profile_banners/1141000952788291586/1561315043</t>
  </si>
  <si>
    <t>https://pbs.twimg.com/profile_banners/4447095678/1562723641</t>
  </si>
  <si>
    <t>https://pbs.twimg.com/profile_banners/1090304184040202241/1561916918</t>
  </si>
  <si>
    <t>https://pbs.twimg.com/profile_banners/398380786/1559325310</t>
  </si>
  <si>
    <t>https://pbs.twimg.com/profile_banners/1040744344179953666/1556229123</t>
  </si>
  <si>
    <t>https://pbs.twimg.com/profile_banners/595647804/1398202528</t>
  </si>
  <si>
    <t>https://pbs.twimg.com/profile_banners/196363789/1515237405</t>
  </si>
  <si>
    <t>https://pbs.twimg.com/profile_banners/36411199/1375623658</t>
  </si>
  <si>
    <t>https://pbs.twimg.com/profile_banners/19833311/1499346479</t>
  </si>
  <si>
    <t>https://pbs.twimg.com/profile_banners/4185316338/1543456208</t>
  </si>
  <si>
    <t>https://pbs.twimg.com/profile_banners/3330879798/1548128151</t>
  </si>
  <si>
    <t>https://pbs.twimg.com/profile_banners/1115501178270420992/1554791937</t>
  </si>
  <si>
    <t>https://pbs.twimg.com/profile_banners/166565094/1556466971</t>
  </si>
  <si>
    <t>https://pbs.twimg.com/profile_banners/30261067/1516127632</t>
  </si>
  <si>
    <t>https://pbs.twimg.com/profile_banners/2409906714/1532351122</t>
  </si>
  <si>
    <t>https://pbs.twimg.com/profile_banners/1130222887976222720/1558301432</t>
  </si>
  <si>
    <t>https://pbs.twimg.com/profile_banners/1125161688997736448/1559712409</t>
  </si>
  <si>
    <t>https://pbs.twimg.com/profile_banners/279214918/1528136482</t>
  </si>
  <si>
    <t>https://pbs.twimg.com/profile_banners/753051909531893764/1560319454</t>
  </si>
  <si>
    <t>https://pbs.twimg.com/profile_banners/711708827666612224/1561829652</t>
  </si>
  <si>
    <t>https://pbs.twimg.com/profile_banners/246571873/1480096820</t>
  </si>
  <si>
    <t>https://pbs.twimg.com/profile_banners/260145841/1489260363</t>
  </si>
  <si>
    <t>https://pbs.twimg.com/profile_banners/25217702/1448920307</t>
  </si>
  <si>
    <t>https://pbs.twimg.com/profile_banners/730545941141295104/1562607916</t>
  </si>
  <si>
    <t>https://pbs.twimg.com/profile_banners/1009875475014062081/1553045506</t>
  </si>
  <si>
    <t>https://pbs.twimg.com/profile_banners/154272714/1562856910</t>
  </si>
  <si>
    <t>https://pbs.twimg.com/profile_banners/223615407/1560974675</t>
  </si>
  <si>
    <t>https://pbs.twimg.com/profile_banners/3063906671/1459270826</t>
  </si>
  <si>
    <t>https://pbs.twimg.com/profile_banners/969405721/1554324720</t>
  </si>
  <si>
    <t>https://pbs.twimg.com/profile_banners/2943229660/1552188741</t>
  </si>
  <si>
    <t>https://pbs.twimg.com/profile_banners/14269155/1558463193</t>
  </si>
  <si>
    <t>https://pbs.twimg.com/profile_banners/716038172799537152/1549572761</t>
  </si>
  <si>
    <t>https://pbs.twimg.com/profile_banners/3393155410/1516470376</t>
  </si>
  <si>
    <t>https://pbs.twimg.com/profile_banners/59846598/1490219013</t>
  </si>
  <si>
    <t>https://pbs.twimg.com/profile_banners/304800395/1562520157</t>
  </si>
  <si>
    <t>https://pbs.twimg.com/profile_banners/1073224267054178305/1560559615</t>
  </si>
  <si>
    <t>https://pbs.twimg.com/profile_banners/1067155806783627264/1543265079</t>
  </si>
  <si>
    <t>https://pbs.twimg.com/profile_banners/186652181/1540522582</t>
  </si>
  <si>
    <t>https://pbs.twimg.com/profile_banners/2853645907/1542933223</t>
  </si>
  <si>
    <t>https://pbs.twimg.com/profile_banners/1148098839531802624/1562563677</t>
  </si>
  <si>
    <t>https://pbs.twimg.com/profile_banners/1004096530851213313/1548907101</t>
  </si>
  <si>
    <t>https://pbs.twimg.com/profile_banners/1318499058/1558277013</t>
  </si>
  <si>
    <t>https://pbs.twimg.com/profile_banners/883700737179475968/1559239169</t>
  </si>
  <si>
    <t>https://pbs.twimg.com/profile_banners/1015262407692902400/1560443654</t>
  </si>
  <si>
    <t>https://pbs.twimg.com/profile_banners/2703181339/1424504458</t>
  </si>
  <si>
    <t>https://pbs.twimg.com/profile_banners/439624925/1379601901</t>
  </si>
  <si>
    <t>https://pbs.twimg.com/profile_banners/936231823516069888/1512265298</t>
  </si>
  <si>
    <t>https://pbs.twimg.com/profile_banners/702484163597770753/1535379381</t>
  </si>
  <si>
    <t>https://pbs.twimg.com/profile_banners/943520029986906113/1562854391</t>
  </si>
  <si>
    <t>https://pbs.twimg.com/profile_banners/156460168/1551657397</t>
  </si>
  <si>
    <t>https://pbs.twimg.com/profile_banners/3025873467/1548552759</t>
  </si>
  <si>
    <t>https://pbs.twimg.com/profile_banners/2940092345/1501294943</t>
  </si>
  <si>
    <t>https://pbs.twimg.com/profile_banners/1301920015/1534269963</t>
  </si>
  <si>
    <t>https://pbs.twimg.com/profile_banners/1110899740676370433/1562171118</t>
  </si>
  <si>
    <t>https://pbs.twimg.com/profile_banners/2988669921/1556700110</t>
  </si>
  <si>
    <t>https://pbs.twimg.com/profile_banners/225105513/1376044655</t>
  </si>
  <si>
    <t>https://pbs.twimg.com/profile_banners/81948124/1554699426</t>
  </si>
  <si>
    <t>https://pbs.twimg.com/profile_banners/39575580/1541082966</t>
  </si>
  <si>
    <t>https://pbs.twimg.com/profile_banners/1145931295794614272/1562046496</t>
  </si>
  <si>
    <t>https://pbs.twimg.com/profile_banners/1024699284229369863/1562462719</t>
  </si>
  <si>
    <t>http://abs.twimg.com/images/themes/theme6/bg.gif</t>
  </si>
  <si>
    <t>http://abs.twimg.com/images/themes/theme9/bg.gif</t>
  </si>
  <si>
    <t>http://abs.twimg.com/images/themes/theme1/bg.png</t>
  </si>
  <si>
    <t>http://abs.twimg.com/images/themes/theme14/bg.gif</t>
  </si>
  <si>
    <t>http://abs.twimg.com/images/themes/theme11/bg.gif</t>
  </si>
  <si>
    <t>http://abs.twimg.com/images/themes/theme15/bg.png</t>
  </si>
  <si>
    <t>http://abs.twimg.com/images/themes/theme19/bg.gif</t>
  </si>
  <si>
    <t>http://abs.twimg.com/images/themes/theme10/bg.gif</t>
  </si>
  <si>
    <t>http://abs.twimg.com/images/themes/theme18/bg.gif</t>
  </si>
  <si>
    <t>http://abs.twimg.com/images/themes/theme17/bg.gif</t>
  </si>
  <si>
    <t>http://abs.twimg.com/images/themes/theme5/bg.gif</t>
  </si>
  <si>
    <t>http://abs.twimg.com/images/themes/theme3/bg.gif</t>
  </si>
  <si>
    <t>http://abs.twimg.com/images/themes/theme4/bg.gif</t>
  </si>
  <si>
    <t>http://abs.twimg.com/images/themes/theme2/bg.gif</t>
  </si>
  <si>
    <t>http://abs.twimg.com/images/themes/theme7/bg.gif</t>
  </si>
  <si>
    <t>http://abs.twimg.com/images/themes/theme13/bg.gif</t>
  </si>
  <si>
    <t>http://abs.twimg.com/images/themes/theme12/bg.gif</t>
  </si>
  <si>
    <t>http://abs.twimg.com/images/themes/theme8/bg.gif</t>
  </si>
  <si>
    <t>http://abs.twimg.com/images/themes/theme16/bg.gif</t>
  </si>
  <si>
    <t>http://pbs.twimg.com/profile_images/1145336163403796480/A49BEf4z_normal.jpg</t>
  </si>
  <si>
    <t>http://pbs.twimg.com/profile_images/1043930305650929664/DlbUEz8p_normal.jpg</t>
  </si>
  <si>
    <t>http://pbs.twimg.com/profile_images/1081342896081559553/-9qs79mU_normal.jpg</t>
  </si>
  <si>
    <t>http://pbs.twimg.com/profile_images/1079965935417593856/2vkNfIyA_normal.jpg</t>
  </si>
  <si>
    <t>http://pbs.twimg.com/profile_images/1120705610704654336/_MfX7RKZ_normal.png</t>
  </si>
  <si>
    <t>http://pbs.twimg.com/profile_images/1137386814908616704/jqPI0vQ-_normal.jpg</t>
  </si>
  <si>
    <t>http://pbs.twimg.com/profile_images/1141779518119657473/ZcKessAX_normal.jpg</t>
  </si>
  <si>
    <t>http://pbs.twimg.com/profile_images/596755202855829505/prm4TwJN_normal.jpg</t>
  </si>
  <si>
    <t>http://pbs.twimg.com/profile_images/1083441196960280576/Z_91Z3sH_normal.jpg</t>
  </si>
  <si>
    <t>http://pbs.twimg.com/profile_images/1132012137491107840/ymjf48qI_normal.jpg</t>
  </si>
  <si>
    <t>http://pbs.twimg.com/profile_images/1139366077991915520/PwuravEB_normal.jpg</t>
  </si>
  <si>
    <t>http://pbs.twimg.com/profile_images/1048752907666034689/yuH3lntC_normal.jpg</t>
  </si>
  <si>
    <t>http://pbs.twimg.com/profile_images/1104052790245109761/3vlao-KQ_normal.jpg</t>
  </si>
  <si>
    <t>http://pbs.twimg.com/profile_images/1147493720079654912/kzG8ymf2_normal.jpg</t>
  </si>
  <si>
    <t>http://pbs.twimg.com/profile_images/1126641425112866816/z1vORSQG_normal.jpg</t>
  </si>
  <si>
    <t>http://pbs.twimg.com/profile_images/1034834720993865728/kpjReZ_Q_normal.jpg</t>
  </si>
  <si>
    <t>http://pbs.twimg.com/profile_images/1136369779374059520/ZYmLzUtO_normal.png</t>
  </si>
  <si>
    <t>http://pbs.twimg.com/profile_images/1149361355935408128/rn7NLT9e_normal.jpg</t>
  </si>
  <si>
    <t>http://pbs.twimg.com/profile_images/930016246212341760/VdkUqko7_normal.jpg</t>
  </si>
  <si>
    <t>http://pbs.twimg.com/profile_images/1126740103240413184/UkFVhxHi_normal.png</t>
  </si>
  <si>
    <t>http://pbs.twimg.com/profile_images/1094140137922007041/CsTZEFOe_normal.jpg</t>
  </si>
  <si>
    <t>http://pbs.twimg.com/profile_images/1070191765599137792/3MbuIEuf_normal.jpg</t>
  </si>
  <si>
    <t>http://pbs.twimg.com/profile_images/1149155518260424705/BwOINKEt_normal.jpg</t>
  </si>
  <si>
    <t>http://pbs.twimg.com/profile_images/1147503428903624704/cIB1sUw4_normal.jpg</t>
  </si>
  <si>
    <t>http://pbs.twimg.com/profile_images/1106252290523099136/YVt488zM_normal.png</t>
  </si>
  <si>
    <t>http://pbs.twimg.com/profile_images/1131954577618690055/dO-eDR6__normal.png</t>
  </si>
  <si>
    <t>http://pbs.twimg.com/profile_images/1026897729803280384/ewrMweJ1_normal.jpg</t>
  </si>
  <si>
    <t>http://pbs.twimg.com/profile_images/1145614912426663936/uTHSmbla_normal.jpg</t>
  </si>
  <si>
    <t>http://pbs.twimg.com/profile_images/1148712460150554626/BOuyT1SR_normal.jpg</t>
  </si>
  <si>
    <t>http://pbs.twimg.com/profile_images/1127586745321758720/Wn_slIHP_normal.jpg</t>
  </si>
  <si>
    <t>http://pbs.twimg.com/profile_images/1086758983682138112/NLAQQCUF_normal.jpg</t>
  </si>
  <si>
    <t>http://pbs.twimg.com/profile_images/1092884002057392128/kmbV_KrP_normal.jpg</t>
  </si>
  <si>
    <t>http://pbs.twimg.com/profile_images/1085239860217241602/mJmj2NhC_normal.jpg</t>
  </si>
  <si>
    <t>http://pbs.twimg.com/profile_images/1066499966619840512/G2rPYEV4_normal.jpg</t>
  </si>
  <si>
    <t>http://pbs.twimg.com/profile_images/711920178032934912/owLbRbTQ_normal.jpg</t>
  </si>
  <si>
    <t>http://pbs.twimg.com/profile_images/1103063982292766721/UnquXLBK_normal.jpg</t>
  </si>
  <si>
    <t>http://pbs.twimg.com/profile_images/991329004379615232/LsWPf6iz_normal.jpg</t>
  </si>
  <si>
    <t>http://pbs.twimg.com/profile_images/675273966605492224/_ZKut79w_normal.jpg</t>
  </si>
  <si>
    <t>http://pbs.twimg.com/profile_images/1104149990111305733/jcNLmvRJ_normal.jpg</t>
  </si>
  <si>
    <t>http://pbs.twimg.com/profile_images/1132926617615945728/B9GQ1c3i_normal.jpg</t>
  </si>
  <si>
    <t>http://pbs.twimg.com/profile_images/1102370257027719168/JzTMMnQB_normal.jpg</t>
  </si>
  <si>
    <t>http://pbs.twimg.com/profile_images/814186444944084992/4ardy06d_normal.jpg</t>
  </si>
  <si>
    <t>http://pbs.twimg.com/profile_images/1139582495664594946/jftP0qnY_normal.jpg</t>
  </si>
  <si>
    <t>http://pbs.twimg.com/profile_images/1079528827544453121/Vs1nIcwX_normal.jpg</t>
  </si>
  <si>
    <t>http://pbs.twimg.com/profile_images/1056810602109300736/M1gj3dSG_normal.jpg</t>
  </si>
  <si>
    <t>http://pbs.twimg.com/profile_images/555063647945248769/gBgU__Ia_normal.png</t>
  </si>
  <si>
    <t>http://pbs.twimg.com/profile_images/928307770440351744/eWEBG3hv_normal.jpg</t>
  </si>
  <si>
    <t>http://pbs.twimg.com/profile_images/1112806813102034944/D7ARh4_O_normal.jpg</t>
  </si>
  <si>
    <t>http://pbs.twimg.com/profile_images/1138682744987213824/uH7yx-X7_normal.jpg</t>
  </si>
  <si>
    <t>http://pbs.twimg.com/profile_images/1096968323982516230/CMH_agas_normal.jpg</t>
  </si>
  <si>
    <t>http://pbs.twimg.com/profile_images/1001464650972606465/lRAZoMkI_normal.jpg</t>
  </si>
  <si>
    <t>http://pbs.twimg.com/profile_images/499552903246249984/bjX7G7fk_normal.jpeg</t>
  </si>
  <si>
    <t>http://pbs.twimg.com/profile_images/1135994421361594369/xAtbb24O_normal.jpg</t>
  </si>
  <si>
    <t>http://pbs.twimg.com/profile_images/954055641433329664/zoX_0eAu_normal.jpg</t>
  </si>
  <si>
    <t>http://pbs.twimg.com/profile_images/1114924576679424000/budLZeGp_normal.jpg</t>
  </si>
  <si>
    <t>http://pbs.twimg.com/profile_images/1148090938910113792/EdUixpEc_normal.jpg</t>
  </si>
  <si>
    <t>http://pbs.twimg.com/profile_images/907251446352986112/EngoBXlW_normal.jpg</t>
  </si>
  <si>
    <t>http://pbs.twimg.com/profile_images/764135650874560512/AzATw0IR_normal.jpg</t>
  </si>
  <si>
    <t>http://pbs.twimg.com/profile_images/740755478410469376/yJzmcGbD_normal.jpg</t>
  </si>
  <si>
    <t>http://pbs.twimg.com/profile_images/1144748174986362881/-MdAKAGQ_normal.jpg</t>
  </si>
  <si>
    <t>http://pbs.twimg.com/profile_images/1110583435972759552/m04My5HA_normal.jpg</t>
  </si>
  <si>
    <t>http://pbs.twimg.com/profile_images/1022506348418752512/sWTXrbYE_normal.jpg</t>
  </si>
  <si>
    <t>http://pbs.twimg.com/profile_images/1020769116800634881/V1JAaZUc_normal.jpg</t>
  </si>
  <si>
    <t>http://pbs.twimg.com/profile_images/883366587255758849/a5cuvYl-_normal.jpg</t>
  </si>
  <si>
    <t>http://pbs.twimg.com/profile_images/1148001628123017216/fgKhCPOo_normal.jpg</t>
  </si>
  <si>
    <t>http://pbs.twimg.com/profile_images/1029370291083010048/3OfYjGay_normal.jpg</t>
  </si>
  <si>
    <t>http://pbs.twimg.com/profile_images/1147716528135135232/UN0LSZ8S_normal.jpg</t>
  </si>
  <si>
    <t>http://pbs.twimg.com/profile_images/378800000351993718/9153b754a62efd18b902c773f69ff8cc_normal.jpeg</t>
  </si>
  <si>
    <t>http://pbs.twimg.com/profile_images/1144975998976311297/VBUKueLU_normal.jpg</t>
  </si>
  <si>
    <t>http://pbs.twimg.com/profile_images/1148826494988238848/1X3YrXUo_normal.jpg</t>
  </si>
  <si>
    <t>http://pbs.twimg.com/profile_images/1107657747099717632/ck22WxkS_normal.png</t>
  </si>
  <si>
    <t>http://pbs.twimg.com/profile_images/1067111939275292672/r3xCpDSB_normal.jpg</t>
  </si>
  <si>
    <t>http://pbs.twimg.com/profile_images/984547787722428422/oDiwvXqz_normal.jpg</t>
  </si>
  <si>
    <t>http://pbs.twimg.com/profile_images/1139637447866929152/3uj2BMfH_normal.jpg</t>
  </si>
  <si>
    <t>http://pbs.twimg.com/profile_images/1146624332392796160/wI8q5aP0_normal.jpg</t>
  </si>
  <si>
    <t>http://pbs.twimg.com/profile_images/1142668741542461442/xULM5L8J_normal.jpg</t>
  </si>
  <si>
    <t>http://pbs.twimg.com/profile_images/921059391830241280/n7GrnE3__normal.jpg</t>
  </si>
  <si>
    <t>http://pbs.twimg.com/profile_images/1146902261681049603/5MvI6PTS_normal.jpg</t>
  </si>
  <si>
    <t>http://pbs.twimg.com/profile_images/1047166636027871232/nwE4ockb_normal.jpg</t>
  </si>
  <si>
    <t>http://pbs.twimg.com/profile_images/517761810988933120/T8Chvz1U_normal.jpeg</t>
  </si>
  <si>
    <t>http://pbs.twimg.com/profile_images/1127438698205855746/49oJKZOZ_normal.jpg</t>
  </si>
  <si>
    <t>http://pbs.twimg.com/profile_images/1144717553954099200/oBwvD48B_normal.png</t>
  </si>
  <si>
    <t>http://pbs.twimg.com/profile_images/378800000694623329/342568e2179452e39673ca9ae3177284_normal.jpeg</t>
  </si>
  <si>
    <t>http://pbs.twimg.com/profile_images/789092463348703232/IGeBQCoE_normal.jpg</t>
  </si>
  <si>
    <t>http://pbs.twimg.com/profile_images/1022681949406679041/DvJI8RD1_normal.jpg</t>
  </si>
  <si>
    <t>http://pbs.twimg.com/profile_images/1148430356015702016/WMM3e7N7_normal.jpg</t>
  </si>
  <si>
    <t>http://pbs.twimg.com/profile_images/1062169001781067776/PLWss1lj_normal.jpg</t>
  </si>
  <si>
    <t>http://pbs.twimg.com/profile_images/1111613702376181765/___aAa0g_normal.jpg</t>
  </si>
  <si>
    <t>http://pbs.twimg.com/profile_images/1005977594204966912/We1PigLk_normal.jpg</t>
  </si>
  <si>
    <t>http://pbs.twimg.com/profile_images/1120042377530396672/9yfR86Dd_normal.jpg</t>
  </si>
  <si>
    <t>http://pbs.twimg.com/profile_images/1020709072872456192/wRk8p2RU_normal.jpg</t>
  </si>
  <si>
    <t>http://pbs.twimg.com/profile_images/1145849778439446528/q-dQ2rrF_normal.jpg</t>
  </si>
  <si>
    <t>http://pbs.twimg.com/profile_images/1145553785646768128/2bsQ3w1Y_normal.jpg</t>
  </si>
  <si>
    <t>http://pbs.twimg.com/profile_images/1080232982655524864/2PE_43a7_normal.jpg</t>
  </si>
  <si>
    <t>http://pbs.twimg.com/profile_images/1148442752146972672/axNXqY_1_normal.jpg</t>
  </si>
  <si>
    <t>http://pbs.twimg.com/profile_images/1137456271139852288/hOKj9inx_normal.jpg</t>
  </si>
  <si>
    <t>http://pbs.twimg.com/profile_images/857036525904809984/6xD-Wlkr_normal.jpg</t>
  </si>
  <si>
    <t>http://pbs.twimg.com/profile_images/1129781789868871680/-1F-tE1m_normal.jpg</t>
  </si>
  <si>
    <t>http://pbs.twimg.com/profile_images/1142514923270025216/QGCVVXna_normal.jpg</t>
  </si>
  <si>
    <t>http://pbs.twimg.com/profile_images/1147539938944147456/ed582J8q_normal.jpg</t>
  </si>
  <si>
    <t>http://pbs.twimg.com/profile_images/1101198930262614016/U9VR2FjN_normal.jpg</t>
  </si>
  <si>
    <t>http://pbs.twimg.com/profile_images/1081342183955939329/yVNNFEmJ_normal.jpg</t>
  </si>
  <si>
    <t>http://pbs.twimg.com/profile_images/1144253592561422337/h501Y5RQ_normal.png</t>
  </si>
  <si>
    <t>http://pbs.twimg.com/profile_images/469461591402897408/8sTW0Log_normal.jpeg</t>
  </si>
  <si>
    <t>http://pbs.twimg.com/profile_images/1148631350716465152/D7ppwB6i_normal.jpg</t>
  </si>
  <si>
    <t>http://pbs.twimg.com/profile_images/1148257061844783104/jZpZhKvd_normal.jpg</t>
  </si>
  <si>
    <t>http://pbs.twimg.com/profile_images/1148464524145639424/qIuP8K4R_normal.jpg</t>
  </si>
  <si>
    <t>http://pbs.twimg.com/profile_images/1144452705944911883/XcE4onxR_normal.jpg</t>
  </si>
  <si>
    <t>http://pbs.twimg.com/profile_images/1147989530781220864/FNthAgb6_normal.jpg</t>
  </si>
  <si>
    <t>http://pbs.twimg.com/profile_images/1112554284598652928/4CDHWvCj_normal.jpg</t>
  </si>
  <si>
    <t>http://pbs.twimg.com/profile_images/1144310481903116290/mT_jSaWh_normal.jpg</t>
  </si>
  <si>
    <t>http://pbs.twimg.com/profile_images/485033834/daily_tweet_with_bird_RGB_normal.jpg</t>
  </si>
  <si>
    <t>http://pbs.twimg.com/profile_images/809067047028195329/4y99XJpY_normal.jpg</t>
  </si>
  <si>
    <t>http://pbs.twimg.com/profile_images/1134883992644329474/eJK1FoHf_normal.jpg</t>
  </si>
  <si>
    <t>http://pbs.twimg.com/profile_images/1149246482400337921/nLyr-Xuk_normal.jpg</t>
  </si>
  <si>
    <t>http://pbs.twimg.com/profile_images/693220958497169409/0EOgJx0M_normal.jpg</t>
  </si>
  <si>
    <t>http://pbs.twimg.com/profile_images/1140530319147307009/N9oh25U8_normal.jpg</t>
  </si>
  <si>
    <t>http://pbs.twimg.com/profile_images/1064573663050031104/-p012b9T_normal.jpg</t>
  </si>
  <si>
    <t>http://pbs.twimg.com/profile_images/1143685682101141505/C-TH1i_5_normal.jpg</t>
  </si>
  <si>
    <t>http://pbs.twimg.com/profile_images/1139272543817175040/PdOqhVQh_normal.png</t>
  </si>
  <si>
    <t>http://pbs.twimg.com/profile_images/922350434206990336/yFDrVvN2_normal.jpg</t>
  </si>
  <si>
    <t>http://pbs.twimg.com/profile_images/1072679961599926275/_ioPmmmE_normal.jpg</t>
  </si>
  <si>
    <t>http://pbs.twimg.com/profile_images/949120910828564480/xVETfgVB_normal.jpg</t>
  </si>
  <si>
    <t>http://pbs.twimg.com/profile_images/1591891809/image_normal.jpg</t>
  </si>
  <si>
    <t>http://pbs.twimg.com/profile_images/989002103/June_vids_006_normal.jpg</t>
  </si>
  <si>
    <t>http://pbs.twimg.com/profile_images/1113015651298435072/8cqa9HKD_normal.jpg</t>
  </si>
  <si>
    <t>http://pbs.twimg.com/profile_images/1146993621024985088/wbHUqG70_normal.jpg</t>
  </si>
  <si>
    <t>http://pbs.twimg.com/profile_images/751814249396133889/WWdt08Hi_normal.jpg</t>
  </si>
  <si>
    <t>http://pbs.twimg.com/profile_images/935327902865883137/nDecBEi1_normal.jpg</t>
  </si>
  <si>
    <t>http://pbs.twimg.com/profile_images/40467132/cap_normal.jpg</t>
  </si>
  <si>
    <t>http://pbs.twimg.com/profile_images/1106576446796021760/c35PMR-z_normal.png</t>
  </si>
  <si>
    <t>http://pbs.twimg.com/profile_images/1139952608301522944/Zp34A4_-_normal.jpg</t>
  </si>
  <si>
    <t>http://pbs.twimg.com/profile_images/1148362365945225216/whxkCEvN_normal.jpg</t>
  </si>
  <si>
    <t>http://pbs.twimg.com/profile_images/878652649150664704/EIbARxg2_normal.jpg</t>
  </si>
  <si>
    <t>http://pbs.twimg.com/profile_images/1149275506828857345/aXgGnHrS_normal.jpg</t>
  </si>
  <si>
    <t>http://pbs.twimg.com/profile_images/875935870875967488/xPivr3ef_normal.jpg</t>
  </si>
  <si>
    <t>http://pbs.twimg.com/profile_images/1142998202280374272/562p_J0m_normal.jpg</t>
  </si>
  <si>
    <t>http://pbs.twimg.com/profile_images/1144067937193431041/obcm-9ql_normal.jpg</t>
  </si>
  <si>
    <t>http://pbs.twimg.com/profile_images/1009401301128613888/94i3nP_5_normal.jpg</t>
  </si>
  <si>
    <t>http://pbs.twimg.com/profile_images/918919492859809794/sKRQQLUV_normal.jpg</t>
  </si>
  <si>
    <t>http://pbs.twimg.com/profile_images/1109606586933264385/Wd9gBxNw_normal.jpg</t>
  </si>
  <si>
    <t>http://pbs.twimg.com/profile_images/1148904749766332417/xyRSKXHk_normal.jpg</t>
  </si>
  <si>
    <t>http://pbs.twimg.com/profile_images/577564535353114624/3pIJxkep_normal.jpeg</t>
  </si>
  <si>
    <t>http://pbs.twimg.com/profile_images/1899896671/Fozzie-Bear-Muppets-Teen-Spirit_normal.jpg</t>
  </si>
  <si>
    <t>http://pbs.twimg.com/profile_images/1086425762654314498/GGetLmd5_normal.jpg</t>
  </si>
  <si>
    <t>http://pbs.twimg.com/profile_images/1039482532989943808/rrW59ozL_normal.jpg</t>
  </si>
  <si>
    <t>http://pbs.twimg.com/profile_images/1141681555724574720/wlaVp4ZV_normal.jpg</t>
  </si>
  <si>
    <t>http://pbs.twimg.com/profile_images/1148699131998867457/pCd8xZxO_normal.jpg</t>
  </si>
  <si>
    <t>http://pbs.twimg.com/profile_images/1108816724714029056/RBLTcLOt_normal.jpg</t>
  </si>
  <si>
    <t>http://pbs.twimg.com/profile_images/1126562169183723522/ea_InTsZ_normal.png</t>
  </si>
  <si>
    <t>http://pbs.twimg.com/profile_images/583918490777620481/HulrJ6Bx_normal.jpg</t>
  </si>
  <si>
    <t>http://pbs.twimg.com/profile_images/980244091446362115/r_XBbeBm_normal.jpg</t>
  </si>
  <si>
    <t>http://pbs.twimg.com/profile_images/963052012265988096/c-0XYe0N_normal.jpg</t>
  </si>
  <si>
    <t>http://pbs.twimg.com/profile_images/1148685030014758913/wnCl3PlD_normal.jpg</t>
  </si>
  <si>
    <t>http://pbs.twimg.com/profile_images/948771943875948544/KjiScIzm_normal.jpg</t>
  </si>
  <si>
    <t>http://pbs.twimg.com/profile_images/1148812200502550528/FJsrSWlA_normal.png</t>
  </si>
  <si>
    <t>http://pbs.twimg.com/profile_images/603245767105585152/ZdhbguRL_normal.png</t>
  </si>
  <si>
    <t>http://pbs.twimg.com/profile_images/1126925201663512576/ZyjtZkoS_normal.jpg</t>
  </si>
  <si>
    <t>http://pbs.twimg.com/profile_images/694381080032313344/pX5poEhN_normal.jpg</t>
  </si>
  <si>
    <t>http://pbs.twimg.com/profile_images/1147152580612673536/bxlTtLDW_normal.jpg</t>
  </si>
  <si>
    <t>http://pbs.twimg.com/profile_images/1148259333874081793/9EDsWcCB_normal.jpg</t>
  </si>
  <si>
    <t>http://pbs.twimg.com/profile_images/1148099506833100805/Rlr1GHfy_normal.jpg</t>
  </si>
  <si>
    <t>http://pbs.twimg.com/profile_images/1075419263786213378/Q-QxNPb-_normal.jpg</t>
  </si>
  <si>
    <t>http://pbs.twimg.com/profile_images/1131036797037895683/Q210-kM-_normal.jpg</t>
  </si>
  <si>
    <t>http://pbs.twimg.com/profile_images/1148713985887416322/bfAHY5SC_normal.jpg</t>
  </si>
  <si>
    <t>http://pbs.twimg.com/profile_images/1029834336256679936/_dqE22DY_normal.jpg</t>
  </si>
  <si>
    <t>http://pbs.twimg.com/profile_images/1145177690821079040/dEIsZfZu_normal.jpg</t>
  </si>
  <si>
    <t>http://pbs.twimg.com/profile_images/1141719400044797952/t55sjlt3_normal.jpg</t>
  </si>
  <si>
    <t>http://pbs.twimg.com/profile_images/1149346134650949633/RYyCRk6p_normal.jpg</t>
  </si>
  <si>
    <t>http://pbs.twimg.com/profile_images/975203973664858112/P577T8pV_normal.jpg</t>
  </si>
  <si>
    <t>http://pbs.twimg.com/profile_images/1066927390213857281/7Gm10292_normal.jpg</t>
  </si>
  <si>
    <t>http://pbs.twimg.com/profile_images/1133840014041763840/wkyXZJFm_normal.jpg</t>
  </si>
  <si>
    <t>http://pbs.twimg.com/profile_images/1127741804667756545/B2MV6YCS_normal.jpg</t>
  </si>
  <si>
    <t>http://pbs.twimg.com/profile_images/1027345729591930881/TspfwIJ6_normal.jpg</t>
  </si>
  <si>
    <t>http://pbs.twimg.com/profile_images/928322040314044416/8Pdxg20x_normal.jpg</t>
  </si>
  <si>
    <t>http://pbs.twimg.com/profile_images/1149179442503331841/RuiqewAI_normal.jpg</t>
  </si>
  <si>
    <t>http://pbs.twimg.com/profile_images/1129263735338676224/7ke6aFxV_normal.jpg</t>
  </si>
  <si>
    <t>http://pbs.twimg.com/profile_images/1121422122717519872/PpkDyj9r_normal.png</t>
  </si>
  <si>
    <t>http://pbs.twimg.com/profile_images/1089560336452136960/LXkujbkU_normal.jpg</t>
  </si>
  <si>
    <t>http://pbs.twimg.com/profile_images/793838288234688512/8A9iE1vN_normal.jpg</t>
  </si>
  <si>
    <t>http://pbs.twimg.com/profile_images/1148239473496547328/vfNsKhOH_normal.png</t>
  </si>
  <si>
    <t>http://pbs.twimg.com/profile_images/1148379026135953409/WX7Lsua__normal.jpg</t>
  </si>
  <si>
    <t>http://pbs.twimg.com/profile_images/1130984520596054018/Rieyyi4k_normal.jpg</t>
  </si>
  <si>
    <t>http://pbs.twimg.com/profile_images/1149005778411409408/q2Gc_ipA_normal.jpg</t>
  </si>
  <si>
    <t>http://pbs.twimg.com/profile_images/1142256689896464384/oL1CLgjM_normal.jpg</t>
  </si>
  <si>
    <t>http://pbs.twimg.com/profile_images/624705915187363840/1QYLrcSO_normal.jpg</t>
  </si>
  <si>
    <t>http://pbs.twimg.com/profile_images/1130497326836047873/KD5mASdd_normal.jpg</t>
  </si>
  <si>
    <t>http://pbs.twimg.com/profile_images/1123065963572649984/QbfDGDWt_normal.jpg</t>
  </si>
  <si>
    <t>http://pbs.twimg.com/profile_images/1103699046802354176/FuoFO_vX_normal.png</t>
  </si>
  <si>
    <t>http://pbs.twimg.com/profile_images/1032575973512892419/eY8uRcPz_normal.jpg</t>
  </si>
  <si>
    <t>http://pbs.twimg.com/profile_images/1147337974411145217/mBdt6io2_normal.jpg</t>
  </si>
  <si>
    <t>http://pbs.twimg.com/profile_images/1146860217629577219/4odOKhnq_normal.jpg</t>
  </si>
  <si>
    <t>http://pbs.twimg.com/profile_images/1082133624361762817/B8YFGKvn_normal.jpg</t>
  </si>
  <si>
    <t>http://pbs.twimg.com/profile_images/1019996922986356738/zuS8ACQ1_normal.jpg</t>
  </si>
  <si>
    <t>http://pbs.twimg.com/profile_images/1134266963994271744/3zMYD9fD_normal.jpg</t>
  </si>
  <si>
    <t>http://pbs.twimg.com/profile_images/1025520516814188545/mYtTZINn_normal.jpg</t>
  </si>
  <si>
    <t>http://pbs.twimg.com/profile_images/1148340875937718272/sBvqcUJl_normal.jpg</t>
  </si>
  <si>
    <t>http://pbs.twimg.com/profile_images/1138126071088369665/1_Dt_qLa_normal.jpg</t>
  </si>
  <si>
    <t>http://pbs.twimg.com/profile_images/1110331540200927232/-HmWB01F_normal.jpg</t>
  </si>
  <si>
    <t>http://pbs.twimg.com/profile_images/1135741769209921537/pixVKeZ-_normal.jpg</t>
  </si>
  <si>
    <t>http://pbs.twimg.com/profile_images/1126286987139452929/S9Nbd9EX_normal.jpg</t>
  </si>
  <si>
    <t>http://pbs.twimg.com/profile_images/1147834342846148611/JIimEVoI_normal.jpg</t>
  </si>
  <si>
    <t>http://pbs.twimg.com/profile_images/1058014334666723330/IkeEGm3X_normal.jpg</t>
  </si>
  <si>
    <t>http://pbs.twimg.com/profile_images/1094475215462113280/QX3l7wyW_normal.jpg</t>
  </si>
  <si>
    <t>http://pbs.twimg.com/profile_images/1146566494140211200/qdB096R5_normal.jpg</t>
  </si>
  <si>
    <t>http://pbs.twimg.com/profile_images/1032872283868606464/r2SFMdcq_normal.jpg</t>
  </si>
  <si>
    <t>http://pbs.twimg.com/profile_images/1088849232985915394/VDrdqO0p_normal.jpg</t>
  </si>
  <si>
    <t>http://pbs.twimg.com/profile_images/1096037200993632256/0vLXsyHq_normal.jpg</t>
  </si>
  <si>
    <t>http://pbs.twimg.com/profile_images/971399092625698816/uZb9E86y_normal.jpg</t>
  </si>
  <si>
    <t>http://pbs.twimg.com/profile_images/1108391458275553283/7bse-AT-_normal.jpg</t>
  </si>
  <si>
    <t>http://pbs.twimg.com/profile_images/734407111174696965/S1JIK5z8_normal.jpg</t>
  </si>
  <si>
    <t>http://pbs.twimg.com/profile_images/1145308607875112961/HztHbSQh_normal.jpg</t>
  </si>
  <si>
    <t>http://pbs.twimg.com/profile_images/1134661672981979136/TS3CogAH_normal.jpg</t>
  </si>
  <si>
    <t>http://pbs.twimg.com/profile_images/1139216644985753601/97ZHjBh__normal.jpg</t>
  </si>
  <si>
    <t>http://pbs.twimg.com/profile_images/1135881290438209537/0mrBdDEY_normal.png</t>
  </si>
  <si>
    <t>http://pbs.twimg.com/profile_images/1101244737581809664/7yWy7qLN_normal.jpg</t>
  </si>
  <si>
    <t>http://pbs.twimg.com/profile_images/1135028705829543941/nCZk0w_3_normal.jpg</t>
  </si>
  <si>
    <t>http://pbs.twimg.com/profile_images/1145490576181211137/WuKEYWd__normal.jpg</t>
  </si>
  <si>
    <t>http://pbs.twimg.com/profile_images/1148834037294780417/Xbsr8fMs_normal.jpg</t>
  </si>
  <si>
    <t>http://pbs.twimg.com/profile_images/1149306231720296451/nKOQmiCq_normal.jpg</t>
  </si>
  <si>
    <t>http://pbs.twimg.com/profile_images/1149171049029931008/0_Q6XvCK_normal.jpg</t>
  </si>
  <si>
    <t>http://pbs.twimg.com/profile_images/1136372731694346241/b0rme9vN_normal.jpg</t>
  </si>
  <si>
    <t>http://pbs.twimg.com/profile_images/1148808384973381632/qGsTGQQf_normal.jpg</t>
  </si>
  <si>
    <t>http://pbs.twimg.com/profile_images/1147605487283838977/4kT3L-ZW_normal.jpg</t>
  </si>
  <si>
    <t>http://pbs.twimg.com/profile_images/1138739385447268353/uAL2xMcB_normal.png</t>
  </si>
  <si>
    <t>http://pbs.twimg.com/profile_images/1022921334936952832/L_AyFITo_normal.jpg</t>
  </si>
  <si>
    <t>http://pbs.twimg.com/profile_images/1148189302813274114/xqsU3IZP_normal.jpg</t>
  </si>
  <si>
    <t>http://pbs.twimg.com/profile_images/1097500037800546304/DwQNzWJQ_normal.jpg</t>
  </si>
  <si>
    <t>http://pbs.twimg.com/profile_images/1149310222072197121/RL-d1Xf__normal.png</t>
  </si>
  <si>
    <t>http://pbs.twimg.com/profile_images/1136077663855087616/_qMPwXxr_normal.jpg</t>
  </si>
  <si>
    <t>http://pbs.twimg.com/profile_images/1149041795436699648/y-FN0jXp_normal.png</t>
  </si>
  <si>
    <t>http://pbs.twimg.com/profile_images/1148699264849104896/m1GGxabt_normal.png</t>
  </si>
  <si>
    <t>http://pbs.twimg.com/profile_images/1120885481275830272/6vq_RLJw_normal.jpg</t>
  </si>
  <si>
    <t>http://pbs.twimg.com/profile_images/1138193160222511105/RqHYWH62_normal.jpg</t>
  </si>
  <si>
    <t>http://pbs.twimg.com/profile_images/1117979456381960192/69Vzg9C3_normal.jpg</t>
  </si>
  <si>
    <t>http://pbs.twimg.com/profile_images/1125441460218793985/zghgjaQP_normal.png</t>
  </si>
  <si>
    <t>http://pbs.twimg.com/profile_images/1051937715875454976/WAJunmNz_normal.jpg</t>
  </si>
  <si>
    <t>http://pbs.twimg.com/profile_images/1110995023322103809/Zt8AcM4d_normal.png</t>
  </si>
  <si>
    <t>http://pbs.twimg.com/profile_images/1017762567085854720/uU45tCOm_normal.jpg</t>
  </si>
  <si>
    <t>http://pbs.twimg.com/profile_images/1107764119061622784/TXURXFfI_normal.png</t>
  </si>
  <si>
    <t>http://pbs.twimg.com/profile_images/727878939968983040/Ltuo_c2J_normal.jpg</t>
  </si>
  <si>
    <t>http://pbs.twimg.com/profile_images/1145730450595254280/0ikmQd4A_normal.jpg</t>
  </si>
  <si>
    <t>http://pbs.twimg.com/profile_images/755258519595716608/MsbGqA6Z_normal.jpg</t>
  </si>
  <si>
    <t>http://pbs.twimg.com/profile_images/1045349176672903170/fC3NtC0P_normal.jpg</t>
  </si>
  <si>
    <t>http://pbs.twimg.com/profile_images/922491975340871680/aHsn5jLE_normal.jpg</t>
  </si>
  <si>
    <t>http://pbs.twimg.com/profile_images/1133846003675672576/RMii1kU__normal.jpg</t>
  </si>
  <si>
    <t>http://pbs.twimg.com/profile_images/991166126678728704/NyQSt6na_normal.jpg</t>
  </si>
  <si>
    <t>http://pbs.twimg.com/profile_images/574736128823054336/4ZDcAIsz_normal.jpeg</t>
  </si>
  <si>
    <t>http://pbs.twimg.com/profile_images/1125659968680497152/W1qS3MaY_normal.jpg</t>
  </si>
  <si>
    <t>http://pbs.twimg.com/profile_images/933377886391754752/pIgfNI60_normal.jpg</t>
  </si>
  <si>
    <t>http://pbs.twimg.com/profile_images/950848003308273665/MwZPh3NR_normal.jpg</t>
  </si>
  <si>
    <t>http://pbs.twimg.com/profile_images/1147658881495121920/ZGbGh8DT_normal.jpg</t>
  </si>
  <si>
    <t>http://pbs.twimg.com/profile_images/1146566454734721025/4ewOT_1F_normal.jpg</t>
  </si>
  <si>
    <t>http://pbs.twimg.com/profile_images/977230283757031424/mWrRkZKI_normal.jpg</t>
  </si>
  <si>
    <t>http://pbs.twimg.com/profile_images/1660281953/ari_normal.jpg</t>
  </si>
  <si>
    <t>http://pbs.twimg.com/profile_images/898742414462025728/7BYjuqUd_normal.jpg</t>
  </si>
  <si>
    <t>http://pbs.twimg.com/profile_images/1133448164290289671/59ReIwfo_normal.jpg</t>
  </si>
  <si>
    <t>http://pbs.twimg.com/profile_images/1138902684604325888/mLE6Vw6D_normal.jpg</t>
  </si>
  <si>
    <t>http://pbs.twimg.com/profile_images/1128061333679874048/ASt4gHQU_normal.jpg</t>
  </si>
  <si>
    <t>http://pbs.twimg.com/profile_images/1117427024333869057/Bm5us35N_normal.jpg</t>
  </si>
  <si>
    <t>http://pbs.twimg.com/profile_images/1126220514513563651/NYPEflD__normal.jpg</t>
  </si>
  <si>
    <t>http://pbs.twimg.com/profile_images/1137089973260132357/guJj1Jix_normal.jpg</t>
  </si>
  <si>
    <t>http://pbs.twimg.com/profile_images/3511269407/4f7c8c1b7c2b65cb7b2088506b44c9ed_normal.jpeg</t>
  </si>
  <si>
    <t>http://pbs.twimg.com/profile_images/1143335325776764928/8d10fcaA_normal.jpg</t>
  </si>
  <si>
    <t>http://pbs.twimg.com/profile_images/1142936800522133509/wKMsjBe8_normal.jpg</t>
  </si>
  <si>
    <t>http://pbs.twimg.com/profile_images/1132855548892729344/rNeaSaki_normal.jpg</t>
  </si>
  <si>
    <t>http://pbs.twimg.com/profile_images/1149147639860084737/j0mW8ljP_normal.jpg</t>
  </si>
  <si>
    <t>http://pbs.twimg.com/profile_images/1082466247634169856/KC-vCrLI_normal.jpg</t>
  </si>
  <si>
    <t>http://pbs.twimg.com/profile_images/1140719527463813120/jENqFvNi_normal.jpg</t>
  </si>
  <si>
    <t>http://pbs.twimg.com/profile_images/1136991812613214209/Ou4aLj81_normal.png</t>
  </si>
  <si>
    <t>http://pbs.twimg.com/profile_images/1034836969186947072/zhOqiCnL_normal.jpg</t>
  </si>
  <si>
    <t>http://pbs.twimg.com/profile_images/1072238461187473409/9vWP6UMQ_normal.jpg</t>
  </si>
  <si>
    <t>http://pbs.twimg.com/profile_images/902168969930575873/oVwYljja_normal.jpg</t>
  </si>
  <si>
    <t>http://pbs.twimg.com/profile_images/1148671170717331457/IMWEjWTc_normal.jpg</t>
  </si>
  <si>
    <t>http://pbs.twimg.com/profile_images/717478650086469633/lMvx-A7s_normal.jpg</t>
  </si>
  <si>
    <t>http://pbs.twimg.com/profile_images/681925166025306112/ZxsWynPF_normal.jpg</t>
  </si>
  <si>
    <t>http://pbs.twimg.com/profile_images/1814825796/Dscn6047-rot-facecrop_normal.jpg</t>
  </si>
  <si>
    <t>http://pbs.twimg.com/profile_images/949600614643838976/_JwmcTYu_normal.jpg</t>
  </si>
  <si>
    <t>http://pbs.twimg.com/profile_images/1719345789/Dscn6047-rot-facecrop_normal.jpg</t>
  </si>
  <si>
    <t>http://pbs.twimg.com/profile_images/941263450508054529/iH7rBYud_normal.jpg</t>
  </si>
  <si>
    <t>http://pbs.twimg.com/profile_images/1026889428797739009/YTGYu7Qi_normal.jpg</t>
  </si>
  <si>
    <t>http://pbs.twimg.com/profile_images/1115501639069204481/pa9Oh-2c_normal.jpg</t>
  </si>
  <si>
    <t>http://pbs.twimg.com/profile_images/1122529947560624128/28iFqqdJ_normal.jpg</t>
  </si>
  <si>
    <t>http://pbs.twimg.com/profile_images/963998359001317376/scuoOV5m_normal.jpg</t>
  </si>
  <si>
    <t>http://pbs.twimg.com/profile_images/1132755185883852800/GNHwlNfL_normal.jpg</t>
  </si>
  <si>
    <t>http://pbs.twimg.com/profile_images/1099101886349824001/L8ErQQV4_normal.jpg</t>
  </si>
  <si>
    <t>http://pbs.twimg.com/profile_images/1138541259855998978/Xl6xptzH_normal.jpg</t>
  </si>
  <si>
    <t>http://pbs.twimg.com/profile_images/1093751542279073792/pQ3oLc7A_normal.jpg</t>
  </si>
  <si>
    <t>http://pbs.twimg.com/profile_images/765564178736287744/bv73cO0n_normal.jpg</t>
  </si>
  <si>
    <t>http://pbs.twimg.com/profile_images/1138864081589325825/kr1nGBpq_normal.jpg</t>
  </si>
  <si>
    <t>http://pbs.twimg.com/profile_images/1149328550748741633/dUKFHY2n_normal.jpg</t>
  </si>
  <si>
    <t>http://pbs.twimg.com/profile_images/1141436866840997888/aKJmCQWI_normal.png</t>
  </si>
  <si>
    <t>http://pbs.twimg.com/profile_images/1142792811634409474/_6sGkVze_normal.jpg</t>
  </si>
  <si>
    <t>http://pbs.twimg.com/profile_images/704411613172895744/3lqRKxiS_normal.jpg</t>
  </si>
  <si>
    <t>http://pbs.twimg.com/profile_images/1097175638405009409/sjhtSi64_normal.jpg</t>
  </si>
  <si>
    <t>http://pbs.twimg.com/profile_images/1121073980952043523/RpvToZ-5_normal.png</t>
  </si>
  <si>
    <t>http://pbs.twimg.com/profile_images/1059939169579880448/s_b7j2l9_normal.jpg</t>
  </si>
  <si>
    <t>http://pbs.twimg.com/profile_images/1139618191129268224/3hjxqYG-_normal.jpg</t>
  </si>
  <si>
    <t>http://pbs.twimg.com/profile_images/1040424744225394688/0owpjJqY_normal.jpg</t>
  </si>
  <si>
    <t>http://pbs.twimg.com/profile_images/1148099002044305408/9_uxETDM_normal.jpg</t>
  </si>
  <si>
    <t>http://pbs.twimg.com/profile_images/1130121814678614016/Bn1msJda_normal.jpg</t>
  </si>
  <si>
    <t>http://pbs.twimg.com/profile_images/1134157392415825920/Qr-7J22f_normal.jpg</t>
  </si>
  <si>
    <t>http://pbs.twimg.com/profile_images/751343633186467841/J0CLvvGF_normal.jpg</t>
  </si>
  <si>
    <t>http://pbs.twimg.com/profile_images/1009098945119678464/RlT6fyJ6_normal.jpg</t>
  </si>
  <si>
    <t>http://pbs.twimg.com/profile_images/1110009955023810560/NDDCX7Qp_normal.jpg</t>
  </si>
  <si>
    <t>http://pbs.twimg.com/profile_images/975146153753722880/wvqFZB8M_normal.jpg</t>
  </si>
  <si>
    <t>http://pbs.twimg.com/profile_images/1149313637967785985/IPTrMX9f_normal.jpg</t>
  </si>
  <si>
    <t>http://pbs.twimg.com/profile_images/1117137926494621697/zCppB_Qm_normal.jpg</t>
  </si>
  <si>
    <t>http://pbs.twimg.com/profile_images/1140121630783483907/6M0sqbNL_normal.jpg</t>
  </si>
  <si>
    <t>http://pbs.twimg.com/profile_images/1115116329684623361/Nwkktua0_normal.jpg</t>
  </si>
  <si>
    <t>http://pbs.twimg.com/profile_images/939265475833401344/VmuBbJOJ_normal.jpg</t>
  </si>
  <si>
    <t>http://pbs.twimg.com/profile_images/1145931481270902784/7HmCBIs-_normal.jpg</t>
  </si>
  <si>
    <t>Open Twitter Page for This Person</t>
  </si>
  <si>
    <t>https://twitter.com/dixon2289</t>
  </si>
  <si>
    <t>https://twitter.com/tdelucci</t>
  </si>
  <si>
    <t>https://twitter.com/nerdist</t>
  </si>
  <si>
    <t>https://twitter.com/gofooji</t>
  </si>
  <si>
    <t>https://twitter.com/stranger_things</t>
  </si>
  <si>
    <t>https://twitter.com/immortalb4</t>
  </si>
  <si>
    <t>https://twitter.com/thiccbusann</t>
  </si>
  <si>
    <t>https://twitter.com/evareyde</t>
  </si>
  <si>
    <t>https://twitter.com/lifeofveronicaa</t>
  </si>
  <si>
    <t>https://twitter.com/mrdanrennie</t>
  </si>
  <si>
    <t>https://twitter.com/daddo11robert</t>
  </si>
  <si>
    <t>https://twitter.com/fox13tyler</t>
  </si>
  <si>
    <t>https://twitter.com/colbyjacob26</t>
  </si>
  <si>
    <t>https://twitter.com/thereason1824</t>
  </si>
  <si>
    <t>https://twitter.com/_christinechaos</t>
  </si>
  <si>
    <t>https://twitter.com/mfeldner417</t>
  </si>
  <si>
    <t>https://twitter.com/thedweebweeb</t>
  </si>
  <si>
    <t>https://twitter.com/brianmcwilliams</t>
  </si>
  <si>
    <t>https://twitter.com/its_laslo</t>
  </si>
  <si>
    <t>https://twitter.com/golmaggie</t>
  </si>
  <si>
    <t>https://twitter.com/olemurica</t>
  </si>
  <si>
    <t>https://twitter.com/7eleven</t>
  </si>
  <si>
    <t>https://twitter.com/ewarren</t>
  </si>
  <si>
    <t>https://twitter.com/princehakeem</t>
  </si>
  <si>
    <t>https://twitter.com/alyandavej</t>
  </si>
  <si>
    <t>https://twitter.com/johnnyrvv</t>
  </si>
  <si>
    <t>https://twitter.com/iam__ryan_</t>
  </si>
  <si>
    <t>https://twitter.com/scottkinmartin</t>
  </si>
  <si>
    <t>https://twitter.com/telameshaaa</t>
  </si>
  <si>
    <t>https://twitter.com/anahisustaita1</t>
  </si>
  <si>
    <t>https://twitter.com/we963pdx</t>
  </si>
  <si>
    <t>https://twitter.com/bluedolphins10</t>
  </si>
  <si>
    <t>https://twitter.com/dsmeronleon</t>
  </si>
  <si>
    <t>https://twitter.com/cigasnes</t>
  </si>
  <si>
    <t>https://twitter.com/ghostofizela</t>
  </si>
  <si>
    <t>https://twitter.com/pettyphillips</t>
  </si>
  <si>
    <t>https://twitter.com/workandfriends</t>
  </si>
  <si>
    <t>https://twitter.com/otafest</t>
  </si>
  <si>
    <t>https://twitter.com/dailyhiveyyc</t>
  </si>
  <si>
    <t>https://twitter.com/_itsleena_</t>
  </si>
  <si>
    <t>https://twitter.com/thesinfulreaper</t>
  </si>
  <si>
    <t>https://twitter.com/abigail_bywater</t>
  </si>
  <si>
    <t>https://twitter.com/shippers_world_</t>
  </si>
  <si>
    <t>https://twitter.com/ariadneonfire</t>
  </si>
  <si>
    <t>https://twitter.com/moneybvgs</t>
  </si>
  <si>
    <t>https://twitter.com/ccashmerecandy</t>
  </si>
  <si>
    <t>https://twitter.com/salabbinanti</t>
  </si>
  <si>
    <t>https://twitter.com/phillyradiogeek</t>
  </si>
  <si>
    <t>https://twitter.com/lit_dot</t>
  </si>
  <si>
    <t>https://twitter.com/naomi_bhalla</t>
  </si>
  <si>
    <t>https://twitter.com/sagamorespirit</t>
  </si>
  <si>
    <t>https://twitter.com/thedavidbaldwin</t>
  </si>
  <si>
    <t>https://twitter.com/ingriddbaldwin</t>
  </si>
  <si>
    <t>https://twitter.com/offers</t>
  </si>
  <si>
    <t>https://twitter.com/chloedorann</t>
  </si>
  <si>
    <t>https://twitter.com/adamchao2</t>
  </si>
  <si>
    <t>https://twitter.com/claireisrad</t>
  </si>
  <si>
    <t>https://twitter.com/cz_seattle</t>
  </si>
  <si>
    <t>https://twitter.com/pinchedani_</t>
  </si>
  <si>
    <t>https://twitter.com/troon75</t>
  </si>
  <si>
    <t>https://twitter.com/utaustin</t>
  </si>
  <si>
    <t>https://twitter.com/spotadick</t>
  </si>
  <si>
    <t>https://twitter.com/b_florian13</t>
  </si>
  <si>
    <t>https://twitter.com/officialjoelf</t>
  </si>
  <si>
    <t>https://twitter.com/anaisabel_07</t>
  </si>
  <si>
    <t>https://twitter.com/dantcomedy</t>
  </si>
  <si>
    <t>https://twitter.com/bfeld</t>
  </si>
  <si>
    <t>https://twitter.com/motorious_tv</t>
  </si>
  <si>
    <t>https://twitter.com/lejeuneimmortel</t>
  </si>
  <si>
    <t>https://twitter.com/gfcfdoneeasy</t>
  </si>
  <si>
    <t>https://twitter.com/juliescamp</t>
  </si>
  <si>
    <t>https://twitter.com/floralpains</t>
  </si>
  <si>
    <t>https://twitter.com/cristinasaays</t>
  </si>
  <si>
    <t>https://twitter.com/natalijiselle</t>
  </si>
  <si>
    <t>https://twitter.com/audreacouture</t>
  </si>
  <si>
    <t>https://twitter.com/tommoftlawley</t>
  </si>
  <si>
    <t>https://twitter.com/cocainedayne</t>
  </si>
  <si>
    <t>https://twitter.com/playyay</t>
  </si>
  <si>
    <t>https://twitter.com/cooperativeness</t>
  </si>
  <si>
    <t>https://twitter.com/memoryexpress</t>
  </si>
  <si>
    <t>https://twitter.com/7elevencanada</t>
  </si>
  <si>
    <t>https://twitter.com/armaan_sethi11</t>
  </si>
  <si>
    <t>https://twitter.com/sp00kymeadow</t>
  </si>
  <si>
    <t>https://twitter.com/ridergal428</t>
  </si>
  <si>
    <t>https://twitter.com/thisoldrunner</t>
  </si>
  <si>
    <t>https://twitter.com/ttaylorahs</t>
  </si>
  <si>
    <t>https://twitter.com/_beefsoda</t>
  </si>
  <si>
    <t>https://twitter.com/alabbar94</t>
  </si>
  <si>
    <t>https://twitter.com/shaqjjohnson</t>
  </si>
  <si>
    <t>https://twitter.com/kyliejenner</t>
  </si>
  <si>
    <t>https://twitter.com/perineum007</t>
  </si>
  <si>
    <t>https://twitter.com/simplycalgarian</t>
  </si>
  <si>
    <t>https://twitter.com/thisiskaylaj</t>
  </si>
  <si>
    <t>https://twitter.com/emilyguanaca</t>
  </si>
  <si>
    <t>https://twitter.com/hitthatlinear</t>
  </si>
  <si>
    <t>https://twitter.com/billisking</t>
  </si>
  <si>
    <t>https://twitter.com/bobholtadg</t>
  </si>
  <si>
    <t>https://twitter.com/tyesportsradio</t>
  </si>
  <si>
    <t>https://twitter.com/philelsonpxp</t>
  </si>
  <si>
    <t>https://twitter.com/christyg1287</t>
  </si>
  <si>
    <t>https://twitter.com/britdo123</t>
  </si>
  <si>
    <t>https://twitter.com/dathansmith</t>
  </si>
  <si>
    <t>https://twitter.com/nnins</t>
  </si>
  <si>
    <t>https://twitter.com/snugglem00se</t>
  </si>
  <si>
    <t>https://twitter.com/mykimdao</t>
  </si>
  <si>
    <t>https://twitter.com/lesliesimons10</t>
  </si>
  <si>
    <t>https://twitter.com/softrock977</t>
  </si>
  <si>
    <t>https://twitter.com/therealkwtb</t>
  </si>
  <si>
    <t>https://twitter.com/andres84998419</t>
  </si>
  <si>
    <t>https://twitter.com/aidytv</t>
  </si>
  <si>
    <t>https://twitter.com/houstoncoen</t>
  </si>
  <si>
    <t>https://twitter.com/maximum_q</t>
  </si>
  <si>
    <t>https://twitter.com/danirose0129</t>
  </si>
  <si>
    <t>https://twitter.com/edtaymatt18</t>
  </si>
  <si>
    <t>https://twitter.com/manateemaxcom</t>
  </si>
  <si>
    <t>https://twitter.com/orcapegasus</t>
  </si>
  <si>
    <t>https://twitter.com/bemorechill</t>
  </si>
  <si>
    <t>https://twitter.com/heathersmusical</t>
  </si>
  <si>
    <t>https://twitter.com/nrgdesign</t>
  </si>
  <si>
    <t>https://twitter.com/slurpee</t>
  </si>
  <si>
    <t>https://twitter.com/tylerle_23</t>
  </si>
  <si>
    <t>https://twitter.com/whtever4everrrr</t>
  </si>
  <si>
    <t>https://twitter.com/naatiiexx</t>
  </si>
  <si>
    <t>https://twitter.com/iickyviicky</t>
  </si>
  <si>
    <t>https://twitter.com/lavellez</t>
  </si>
  <si>
    <t>https://twitter.com/anaxviiim</t>
  </si>
  <si>
    <t>https://twitter.com/nialacy</t>
  </si>
  <si>
    <t>https://twitter.com/cantescapememes</t>
  </si>
  <si>
    <t>https://twitter.com/drayzze</t>
  </si>
  <si>
    <t>https://twitter.com/thegfmband</t>
  </si>
  <si>
    <t>https://twitter.com/caseyparanoia</t>
  </si>
  <si>
    <t>https://twitter.com/cptndj</t>
  </si>
  <si>
    <t>https://twitter.com/corsair</t>
  </si>
  <si>
    <t>https://twitter.com/george_peabody</t>
  </si>
  <si>
    <t>https://twitter.com/_dominqueeee</t>
  </si>
  <si>
    <t>https://twitter.com/bamilmusic</t>
  </si>
  <si>
    <t>https://twitter.com/pdoubt</t>
  </si>
  <si>
    <t>https://twitter.com/clarkcountynv</t>
  </si>
  <si>
    <t>https://twitter.com/dmackarrington</t>
  </si>
  <si>
    <t>https://twitter.com/alondraisokay</t>
  </si>
  <si>
    <t>https://twitter.com/rcese14</t>
  </si>
  <si>
    <t>https://twitter.com/titosburritos</t>
  </si>
  <si>
    <t>https://twitter.com/swagnipple789</t>
  </si>
  <si>
    <t>https://twitter.com/richardwisdom_</t>
  </si>
  <si>
    <t>https://twitter.com/jamesbasri</t>
  </si>
  <si>
    <t>https://twitter.com/jude0_</t>
  </si>
  <si>
    <t>https://twitter.com/lexyquiroz47</t>
  </si>
  <si>
    <t>https://twitter.com/justsmol1</t>
  </si>
  <si>
    <t>https://twitter.com/live955</t>
  </si>
  <si>
    <t>https://twitter.com/usa_seoservices</t>
  </si>
  <si>
    <t>https://twitter.com/eljohnnybambino</t>
  </si>
  <si>
    <t>https://twitter.com/thisisleanne</t>
  </si>
  <si>
    <t>https://twitter.com/dakendellfire</t>
  </si>
  <si>
    <t>https://twitter.com/lucero2282</t>
  </si>
  <si>
    <t>https://twitter.com/reillysayswhat</t>
  </si>
  <si>
    <t>https://twitter.com/lillystephens_</t>
  </si>
  <si>
    <t>https://twitter.com/heyitsmelunaa</t>
  </si>
  <si>
    <t>https://twitter.com/steveh4rringt0n</t>
  </si>
  <si>
    <t>https://twitter.com/_victoryvictini</t>
  </si>
  <si>
    <t>https://twitter.com/mberroseee</t>
  </si>
  <si>
    <t>https://twitter.com/eleanor997</t>
  </si>
  <si>
    <t>https://twitter.com/icantkickflip</t>
  </si>
  <si>
    <t>https://twitter.com/kthomson318</t>
  </si>
  <si>
    <t>https://twitter.com/_marthasue</t>
  </si>
  <si>
    <t>https://twitter.com/j_wilsonn85</t>
  </si>
  <si>
    <t>https://twitter.com/esmochi_</t>
  </si>
  <si>
    <t>https://twitter.com/completecare_er</t>
  </si>
  <si>
    <t>https://twitter.com/bsentigar</t>
  </si>
  <si>
    <t>https://twitter.com/larryisokeefe</t>
  </si>
  <si>
    <t>https://twitter.com/slicecomm</t>
  </si>
  <si>
    <t>https://twitter.com/firdairianti</t>
  </si>
  <si>
    <t>https://twitter.com/trentevola</t>
  </si>
  <si>
    <t>https://twitter.com/parallelriker</t>
  </si>
  <si>
    <t>https://twitter.com/returnzork</t>
  </si>
  <si>
    <t>https://twitter.com/abbbymixer</t>
  </si>
  <si>
    <t>https://twitter.com/itsselenaaag</t>
  </si>
  <si>
    <t>https://twitter.com/jam_maldo</t>
  </si>
  <si>
    <t>https://twitter.com/babydollce</t>
  </si>
  <si>
    <t>https://twitter.com/yulissarochaaa</t>
  </si>
  <si>
    <t>https://twitter.com/jswilliams1962</t>
  </si>
  <si>
    <t>https://twitter.com/alyssaxfoti</t>
  </si>
  <si>
    <t>https://twitter.com/senpainics</t>
  </si>
  <si>
    <t>https://twitter.com/asquaredmom</t>
  </si>
  <si>
    <t>https://twitter.com/jewishtweets</t>
  </si>
  <si>
    <t>https://twitter.com/crckosher</t>
  </si>
  <si>
    <t>https://twitter.com/talkingtv</t>
  </si>
  <si>
    <t>https://twitter.com/guerrero_070</t>
  </si>
  <si>
    <t>https://twitter.com/geetikalizardi</t>
  </si>
  <si>
    <t>https://twitter.com/alecutgoff</t>
  </si>
  <si>
    <t>https://twitter.com/spicymcnugget6</t>
  </si>
  <si>
    <t>https://twitter.com/cin_vela</t>
  </si>
  <si>
    <t>https://twitter.com/reallylostcar</t>
  </si>
  <si>
    <t>https://twitter.com/samanthallll</t>
  </si>
  <si>
    <t>https://twitter.com/adventuresscrew</t>
  </si>
  <si>
    <t>https://twitter.com/failarmy</t>
  </si>
  <si>
    <t>https://twitter.com/danher1970</t>
  </si>
  <si>
    <t>https://twitter.com/payton47392249</t>
  </si>
  <si>
    <t>https://twitter.com/kararalemara</t>
  </si>
  <si>
    <t>https://twitter.com/alisonrose775</t>
  </si>
  <si>
    <t>https://twitter.com/do206</t>
  </si>
  <si>
    <t>https://twitter.com/rajupaul034</t>
  </si>
  <si>
    <t>https://twitter.com/suntimes</t>
  </si>
  <si>
    <t>https://twitter.com/_chicagoedbhome</t>
  </si>
  <si>
    <t>https://twitter.com/awesomeamt</t>
  </si>
  <si>
    <t>https://twitter.com/terichason</t>
  </si>
  <si>
    <t>https://twitter.com/toddchason</t>
  </si>
  <si>
    <t>https://twitter.com/arewildz28</t>
  </si>
  <si>
    <t>https://twitter.com/camrynalyxander</t>
  </si>
  <si>
    <t>https://twitter.com/aczeii</t>
  </si>
  <si>
    <t>https://twitter.com/dr_lemons</t>
  </si>
  <si>
    <t>https://twitter.com/danieleubank22</t>
  </si>
  <si>
    <t>https://twitter.com/bankonip</t>
  </si>
  <si>
    <t>https://twitter.com/mikedpchelpserv</t>
  </si>
  <si>
    <t>https://twitter.com/711philippines</t>
  </si>
  <si>
    <t>https://twitter.com/711</t>
  </si>
  <si>
    <t>https://twitter.com/markinout</t>
  </si>
  <si>
    <t>https://twitter.com/madewithmerit</t>
  </si>
  <si>
    <t>https://twitter.com/lilxnando</t>
  </si>
  <si>
    <t>https://twitter.com/james_j_cunnane</t>
  </si>
  <si>
    <t>https://twitter.com/jarrod_rieger3</t>
  </si>
  <si>
    <t>https://twitter.com/luissalazar_17</t>
  </si>
  <si>
    <t>https://twitter.com/ethereaiparker</t>
  </si>
  <si>
    <t>https://twitter.com/emily_boyd11</t>
  </si>
  <si>
    <t>https://twitter.com/jenort_1027</t>
  </si>
  <si>
    <t>https://twitter.com/tdickens13</t>
  </si>
  <si>
    <t>https://twitter.com/orlind_</t>
  </si>
  <si>
    <t>https://twitter.com/tonythetigr</t>
  </si>
  <si>
    <t>https://twitter.com/zhanguuri</t>
  </si>
  <si>
    <t>https://twitter.com/strongcourage27</t>
  </si>
  <si>
    <t>https://twitter.com/stev3rogers</t>
  </si>
  <si>
    <t>https://twitter.com/_yungfeo</t>
  </si>
  <si>
    <t>https://twitter.com/makayla_ivy</t>
  </si>
  <si>
    <t>https://twitter.com/atweeterisme</t>
  </si>
  <si>
    <t>https://twitter.com/averipettyjohn</t>
  </si>
  <si>
    <t>https://twitter.com/milksteakart</t>
  </si>
  <si>
    <t>https://twitter.com/laraeakins</t>
  </si>
  <si>
    <t>https://twitter.com/jponce107</t>
  </si>
  <si>
    <t>https://twitter.com/depewiee</t>
  </si>
  <si>
    <t>https://twitter.com/darling__hanna</t>
  </si>
  <si>
    <t>https://twitter.com/alecsysm</t>
  </si>
  <si>
    <t>https://twitter.com/wflaomar</t>
  </si>
  <si>
    <t>https://twitter.com/wfla</t>
  </si>
  <si>
    <t>https://twitter.com/jamiecsrq</t>
  </si>
  <si>
    <t>https://twitter.com/taescutebutt</t>
  </si>
  <si>
    <t>https://twitter.com/jo5if</t>
  </si>
  <si>
    <t>https://twitter.com/lcvewinona</t>
  </si>
  <si>
    <t>https://twitter.com/janiathepanda</t>
  </si>
  <si>
    <t>https://twitter.com/bk11648</t>
  </si>
  <si>
    <t>https://twitter.com/mourningwoody</t>
  </si>
  <si>
    <t>https://twitter.com/jakeweissmann</t>
  </si>
  <si>
    <t>https://twitter.com/priyada80978740</t>
  </si>
  <si>
    <t>https://twitter.com/anubala360221</t>
  </si>
  <si>
    <t>https://twitter.com/sabkuchuska1</t>
  </si>
  <si>
    <t>https://twitter.com/ms_tymee</t>
  </si>
  <si>
    <t>https://twitter.com/mstyma_</t>
  </si>
  <si>
    <t>https://twitter.com/ayleen1o</t>
  </si>
  <si>
    <t>https://twitter.com/chalamethc</t>
  </si>
  <si>
    <t>https://twitter.com/trigga_keno22</t>
  </si>
  <si>
    <t>https://twitter.com/giggitygoo421</t>
  </si>
  <si>
    <t>https://twitter.com/laurena_x0</t>
  </si>
  <si>
    <t>https://twitter.com/coachjj22</t>
  </si>
  <si>
    <t>https://twitter.com/ag_adore</t>
  </si>
  <si>
    <t>https://twitter.com/properaesthetic</t>
  </si>
  <si>
    <t>https://twitter.com/rose_tea_ribbon</t>
  </si>
  <si>
    <t>https://twitter.com/teckiegirl</t>
  </si>
  <si>
    <t>https://twitter.com/_xxcaroll</t>
  </si>
  <si>
    <t>https://twitter.com/shwrites</t>
  </si>
  <si>
    <t>https://twitter.com/diamondiskewl</t>
  </si>
  <si>
    <t>https://twitter.com/superfox5</t>
  </si>
  <si>
    <t>https://twitter.com/hadans</t>
  </si>
  <si>
    <t>https://twitter.com/tvisbeefy</t>
  </si>
  <si>
    <t>https://twitter.com/bartlettpd</t>
  </si>
  <si>
    <t>https://twitter.com/kimtthanhnguyen</t>
  </si>
  <si>
    <t>https://twitter.com/alberti2chris</t>
  </si>
  <si>
    <t>https://twitter.com/chiefchar_</t>
  </si>
  <si>
    <t>https://twitter.com/tuscan9leather</t>
  </si>
  <si>
    <t>https://twitter.com/virginialottery</t>
  </si>
  <si>
    <t>https://twitter.com/hurtfitzgerald</t>
  </si>
  <si>
    <t>https://twitter.com/frito4president</t>
  </si>
  <si>
    <t>https://twitter.com/stephanieluna_</t>
  </si>
  <si>
    <t>https://twitter.com/rosexolored</t>
  </si>
  <si>
    <t>https://twitter.com/acciorobin</t>
  </si>
  <si>
    <t>https://twitter.com/1985arcade</t>
  </si>
  <si>
    <t>https://twitter.com/mannon_david</t>
  </si>
  <si>
    <t>https://twitter.com/madinaaaman</t>
  </si>
  <si>
    <t>https://twitter.com/g88gassi</t>
  </si>
  <si>
    <t>https://twitter.com/sammyyduhhh</t>
  </si>
  <si>
    <t>https://twitter.com/bartlettilnews</t>
  </si>
  <si>
    <t>https://twitter.com/ray__cyst</t>
  </si>
  <si>
    <t>https://twitter.com/liangweihan4</t>
  </si>
  <si>
    <t>https://twitter.com/connie_reacts</t>
  </si>
  <si>
    <t>https://twitter.com/bhadgalzee</t>
  </si>
  <si>
    <t>https://twitter.com/gregoriancant</t>
  </si>
  <si>
    <t>https://twitter.com/beetlegin</t>
  </si>
  <si>
    <t>https://twitter.com/ukfan1980</t>
  </si>
  <si>
    <t>https://twitter.com/j__estrada</t>
  </si>
  <si>
    <t>https://twitter.com/itsabboy</t>
  </si>
  <si>
    <t>https://twitter.com/shanaianarisma</t>
  </si>
  <si>
    <t>https://twitter.com/callmelima</t>
  </si>
  <si>
    <t>https://twitter.com/sanjanamohantea</t>
  </si>
  <si>
    <t>https://twitter.com/bermewdez728</t>
  </si>
  <si>
    <t>https://twitter.com/its_joja</t>
  </si>
  <si>
    <t>https://twitter.com/virtuallyassist</t>
  </si>
  <si>
    <t>https://twitter.com/hannahmae025</t>
  </si>
  <si>
    <t>https://twitter.com/alexand34438266</t>
  </si>
  <si>
    <t>https://twitter.com/adutta64</t>
  </si>
  <si>
    <t>https://twitter.com/chillnoob1</t>
  </si>
  <si>
    <t>https://twitter.com/pdjf1</t>
  </si>
  <si>
    <t>https://twitter.com/kayleeturner240</t>
  </si>
  <si>
    <t>https://twitter.com/irshaidnadia</t>
  </si>
  <si>
    <t>https://twitter.com/instagramhre</t>
  </si>
  <si>
    <t>https://twitter.com/lenapaul6478</t>
  </si>
  <si>
    <t>https://twitter.com/tmblwdtexstyles</t>
  </si>
  <si>
    <t>https://twitter.com/sleuthsorlando</t>
  </si>
  <si>
    <t>https://twitter.com/sexycurrygoat</t>
  </si>
  <si>
    <t>https://twitter.com/brookemarieann</t>
  </si>
  <si>
    <t>https://twitter.com/theyluvjazz</t>
  </si>
  <si>
    <t>https://twitter.com/lopez_vickyy</t>
  </si>
  <si>
    <t>https://twitter.com/brookemxdison</t>
  </si>
  <si>
    <t>https://twitter.com/panchoquema</t>
  </si>
  <si>
    <t>https://twitter.com/comodity_man</t>
  </si>
  <si>
    <t>https://twitter.com/brendaaguinaga_</t>
  </si>
  <si>
    <t>https://twitter.com/_tiffanytrinh_</t>
  </si>
  <si>
    <t>https://twitter.com/bitchillah</t>
  </si>
  <si>
    <t>https://twitter.com/stripesstores</t>
  </si>
  <si>
    <t>https://twitter.com/ama_consulting</t>
  </si>
  <si>
    <t>https://twitter.com/hottaescada</t>
  </si>
  <si>
    <t>https://twitter.com/real9thprince</t>
  </si>
  <si>
    <t>https://twitter.com/thesackartist76</t>
  </si>
  <si>
    <t>https://twitter.com/valientparoxysm</t>
  </si>
  <si>
    <t>https://twitter.com/nerdicab</t>
  </si>
  <si>
    <t>https://twitter.com/foreverqc</t>
  </si>
  <si>
    <t>https://twitter.com/helikesbrownies</t>
  </si>
  <si>
    <t>https://twitter.com/pinkccccccc</t>
  </si>
  <si>
    <t>https://twitter.com/_smileysteph</t>
  </si>
  <si>
    <t>https://twitter.com/pets4cats</t>
  </si>
  <si>
    <t>https://twitter.com/smithsonianmag</t>
  </si>
  <si>
    <t>https://twitter.com/knitgnosis</t>
  </si>
  <si>
    <t>https://twitter.com/chrisfiggg</t>
  </si>
  <si>
    <t>https://twitter.com/lizhale02</t>
  </si>
  <si>
    <t>https://twitter.com/theholyforeskin</t>
  </si>
  <si>
    <t>https://twitter.com/gracewiiilson</t>
  </si>
  <si>
    <t>https://twitter.com/resurgegg</t>
  </si>
  <si>
    <t>https://twitter.com/discordapp</t>
  </si>
  <si>
    <t>https://twitter.com/harrisonthamacc</t>
  </si>
  <si>
    <t>https://twitter.com/deeep_blue</t>
  </si>
  <si>
    <t>https://twitter.com/xkinginwithtroy</t>
  </si>
  <si>
    <t>https://twitter.com/lonemarshmallow</t>
  </si>
  <si>
    <t>https://twitter.com/hotnewjohnny</t>
  </si>
  <si>
    <t>https://twitter.com/rxfreddyleone</t>
  </si>
  <si>
    <t>https://twitter.com/courtkitten</t>
  </si>
  <si>
    <t>https://twitter.com/jazzyfe_</t>
  </si>
  <si>
    <t>https://twitter.com/_pyguy_</t>
  </si>
  <si>
    <t>https://twitter.com/manythoughtz32</t>
  </si>
  <si>
    <t>https://twitter.com/bobsheating</t>
  </si>
  <si>
    <t>https://twitter.com/kaitdeck</t>
  </si>
  <si>
    <t>https://twitter.com/talesftfandom</t>
  </si>
  <si>
    <t>https://twitter.com/comeonpaul</t>
  </si>
  <si>
    <t>https://twitter.com/cave_xplorer</t>
  </si>
  <si>
    <t>https://twitter.com/julycampos1d</t>
  </si>
  <si>
    <t>https://twitter.com/pufferfish1980</t>
  </si>
  <si>
    <t>https://twitter.com/m423</t>
  </si>
  <si>
    <t>https://twitter.com/kismetannette</t>
  </si>
  <si>
    <t>https://twitter.com/andreayeet</t>
  </si>
  <si>
    <t>https://twitter.com/grouchomarx1011</t>
  </si>
  <si>
    <t>https://twitter.com/dailysimpsons</t>
  </si>
  <si>
    <t>https://twitter.com/gayvelys</t>
  </si>
  <si>
    <t>https://twitter.com/saint__michael</t>
  </si>
  <si>
    <t>https://twitter.com/alexcarrizal1</t>
  </si>
  <si>
    <t>https://twitter.com/cmfan321</t>
  </si>
  <si>
    <t>https://twitter.com/nowheremanchild</t>
  </si>
  <si>
    <t>https://twitter.com/edures_</t>
  </si>
  <si>
    <t>https://twitter.com/heavymetal_trvp</t>
  </si>
  <si>
    <t>https://twitter.com/happydolans9</t>
  </si>
  <si>
    <t>https://twitter.com/iuv2min</t>
  </si>
  <si>
    <t>https://twitter.com/jennaenglish15</t>
  </si>
  <si>
    <t>https://twitter.com/moemoeloveshale</t>
  </si>
  <si>
    <t>https://twitter.com/hilda__mj_</t>
  </si>
  <si>
    <t>https://twitter.com/rayrique08</t>
  </si>
  <si>
    <t>https://twitter.com/jadejulieann1</t>
  </si>
  <si>
    <t>https://twitter.com/abigailgtay</t>
  </si>
  <si>
    <t>https://twitter.com/sammymichelles</t>
  </si>
  <si>
    <t>https://twitter.com/brittaroni</t>
  </si>
  <si>
    <t>https://twitter.com/its_sagastume</t>
  </si>
  <si>
    <t>https://twitter.com/dashergalaxy</t>
  </si>
  <si>
    <t>https://twitter.com/pffulton</t>
  </si>
  <si>
    <t>https://twitter.com/mommabarriga</t>
  </si>
  <si>
    <t>https://twitter.com/raydollaasign</t>
  </si>
  <si>
    <t>https://twitter.com/chickenmcsade</t>
  </si>
  <si>
    <t>https://twitter.com/char_manders_</t>
  </si>
  <si>
    <t>https://twitter.com/kaaaatttilyn__</t>
  </si>
  <si>
    <t>https://twitter.com/ileyanadelgado</t>
  </si>
  <si>
    <t>https://twitter.com/valgal911</t>
  </si>
  <si>
    <t>https://twitter.com/leslyannlarios</t>
  </si>
  <si>
    <t>https://twitter.com/lynnoonoo</t>
  </si>
  <si>
    <t>https://twitter.com/clydetombaugh</t>
  </si>
  <si>
    <t>https://twitter.com/youlovejas_</t>
  </si>
  <si>
    <t>https://twitter.com/totallyalyssa84</t>
  </si>
  <si>
    <t>https://twitter.com/poppawhitelow</t>
  </si>
  <si>
    <t>https://twitter.com/shytumber</t>
  </si>
  <si>
    <t>https://twitter.com/dolansjuju</t>
  </si>
  <si>
    <t>https://twitter.com/chris_sam401</t>
  </si>
  <si>
    <t>https://twitter.com/horrorshow__pod</t>
  </si>
  <si>
    <t>https://twitter.com/benaar</t>
  </si>
  <si>
    <t>https://twitter.com/7ukhan</t>
  </si>
  <si>
    <t>https://twitter.com/recklessheart92</t>
  </si>
  <si>
    <t>https://twitter.com/magicmarkwurst</t>
  </si>
  <si>
    <t>https://twitter.com/xoadriiig</t>
  </si>
  <si>
    <t>https://twitter.com/asswipeyy</t>
  </si>
  <si>
    <t>https://twitter.com/gusttavoadolfos</t>
  </si>
  <si>
    <t>https://twitter.com/anitta</t>
  </si>
  <si>
    <t>https://twitter.com/ozuna_pr</t>
  </si>
  <si>
    <t>https://twitter.com/akmediaenterta1</t>
  </si>
  <si>
    <t>https://twitter.com/enriquesaenz02</t>
  </si>
  <si>
    <t>https://twitter.com/sweeteahyun</t>
  </si>
  <si>
    <t>https://twitter.com/leonoralovelove</t>
  </si>
  <si>
    <t>https://twitter.com/iihaleyeveii</t>
  </si>
  <si>
    <t>https://twitter.com/erika_thi</t>
  </si>
  <si>
    <t>https://twitter.com/lovelytheash</t>
  </si>
  <si>
    <t>https://twitter.com/deidrew90231592</t>
  </si>
  <si>
    <t>https://twitter.com/supermaddd</t>
  </si>
  <si>
    <t>https://twitter.com/sebadangerfield</t>
  </si>
  <si>
    <t>https://twitter.com/jasminneexo</t>
  </si>
  <si>
    <t>https://twitter.com/regstudies</t>
  </si>
  <si>
    <t>https://twitter.com/brycethenoble</t>
  </si>
  <si>
    <t>https://twitter.com/bridgetdooling</t>
  </si>
  <si>
    <t>https://twitter.com/zhoudanx</t>
  </si>
  <si>
    <t>https://twitter.com/markfebrizio</t>
  </si>
  <si>
    <t>https://twitter.com/perezdrperez</t>
  </si>
  <si>
    <t>https://twitter.com/veemilkovich</t>
  </si>
  <si>
    <t>https://twitter.com/lirownthenight</t>
  </si>
  <si>
    <t>https://twitter.com/_skglover</t>
  </si>
  <si>
    <t>https://twitter.com/little__f0ot</t>
  </si>
  <si>
    <t>https://twitter.com/riveraapril85</t>
  </si>
  <si>
    <t>https://twitter.com/hanna_gurrola</t>
  </si>
  <si>
    <t>https://twitter.com/brigitte_516</t>
  </si>
  <si>
    <t>https://twitter.com/jenpbradley</t>
  </si>
  <si>
    <t>https://twitter.com/dopeest96</t>
  </si>
  <si>
    <t>https://twitter.com/crazyc_cc</t>
  </si>
  <si>
    <t>https://twitter.com/sweaterpawsmyg</t>
  </si>
  <si>
    <t>https://twitter.com/adamhlavac</t>
  </si>
  <si>
    <t>https://twitter.com/uberbaldy</t>
  </si>
  <si>
    <t>https://twitter.com/webaroundgaming</t>
  </si>
  <si>
    <t>https://twitter.com/sarabaji_</t>
  </si>
  <si>
    <t>https://twitter.com/anureetgill2</t>
  </si>
  <si>
    <t>https://twitter.com/asiaxquisite</t>
  </si>
  <si>
    <t>https://twitter.com/jinjjoh</t>
  </si>
  <si>
    <t>https://twitter.com/crypto_coinsnow</t>
  </si>
  <si>
    <t>https://twitter.com/maarianaguevara</t>
  </si>
  <si>
    <t>https://twitter.com/anbeautifulsoul</t>
  </si>
  <si>
    <t>https://twitter.com/christolwills</t>
  </si>
  <si>
    <t>https://twitter.com/alisaacia</t>
  </si>
  <si>
    <t>https://twitter.com/pamelaj69</t>
  </si>
  <si>
    <t>https://twitter.com/brandonfunk18</t>
  </si>
  <si>
    <t>https://twitter.com/down_univers</t>
  </si>
  <si>
    <t>https://twitter.com/mtdspodcast</t>
  </si>
  <si>
    <t>https://twitter.com/ariaster</t>
  </si>
  <si>
    <t>https://twitter.com/scottgore16</t>
  </si>
  <si>
    <t>https://twitter.com/sybelle96</t>
  </si>
  <si>
    <t>https://twitter.com/captaingarcia5</t>
  </si>
  <si>
    <t>https://twitter.com/justericaaa</t>
  </si>
  <si>
    <t>https://twitter.com/nesshernanz2</t>
  </si>
  <si>
    <t>https://twitter.com/katheeriiiine</t>
  </si>
  <si>
    <t>https://twitter.com/spiderrwebs</t>
  </si>
  <si>
    <t>https://twitter.com/fredithepizzamn</t>
  </si>
  <si>
    <t>https://twitter.com/dweebgirl13</t>
  </si>
  <si>
    <t>https://twitter.com/maddaveinc</t>
  </si>
  <si>
    <t>https://twitter.com/bloodnblackrum</t>
  </si>
  <si>
    <t>https://twitter.com/werepantherg</t>
  </si>
  <si>
    <t>https://twitter.com/detourshirts</t>
  </si>
  <si>
    <t>https://twitter.com/zeetabeeta34</t>
  </si>
  <si>
    <t>https://twitter.com/acctphilly</t>
  </si>
  <si>
    <t>https://twitter.com/diaunt7</t>
  </si>
  <si>
    <t>https://twitter.com/defnotbadin</t>
  </si>
  <si>
    <t>https://twitter.com/rissaaa7</t>
  </si>
  <si>
    <t>https://twitter.com/paisley___kelly</t>
  </si>
  <si>
    <t>https://twitter.com/thegiftofmayhem</t>
  </si>
  <si>
    <t>https://twitter.com/showyourteethya</t>
  </si>
  <si>
    <t>https://twitter.com/itz_jimmyyy</t>
  </si>
  <si>
    <t>https://twitter.com/catheroooo</t>
  </si>
  <si>
    <t>https://twitter.com/mercyforanimals</t>
  </si>
  <si>
    <t>https://twitter.com/seaprincess74</t>
  </si>
  <si>
    <t>https://twitter.com/bambifl_</t>
  </si>
  <si>
    <t>https://twitter.com/thebigredhog</t>
  </si>
  <si>
    <t>https://twitter.com/dennisdoddcbs</t>
  </si>
  <si>
    <t>https://twitter.com/ryandleaf</t>
  </si>
  <si>
    <t>https://twitter.com/jeff_ermann</t>
  </si>
  <si>
    <t>https://twitter.com/terpsfootball</t>
  </si>
  <si>
    <t>https://twitter.com/sxmcollege</t>
  </si>
  <si>
    <t>https://twitter.com/georgeschroeder</t>
  </si>
  <si>
    <t>https://twitter.com/horowitzjason</t>
  </si>
  <si>
    <t>https://twitter.com/kotaaadabbs</t>
  </si>
  <si>
    <t>https://twitter.com/13racks_</t>
  </si>
  <si>
    <t>https://twitter.com/alyssalavalle_</t>
  </si>
  <si>
    <t>https://twitter.com/deleteitfatuwu</t>
  </si>
  <si>
    <t>https://twitter.com/redeggmarketing</t>
  </si>
  <si>
    <t>https://twitter.com/psmtheshow</t>
  </si>
  <si>
    <t>https://twitter.com/qawe5</t>
  </si>
  <si>
    <t>https://twitter.com/depressedpasok</t>
  </si>
  <si>
    <t>https://twitter.com/coolsweng</t>
  </si>
  <si>
    <t>https://twitter.com/nikosft</t>
  </si>
  <si>
    <t>https://twitter.com/dspinellis</t>
  </si>
  <si>
    <t>https://twitter.com/myaegean</t>
  </si>
  <si>
    <t>https://twitter.com/reesiegymnast</t>
  </si>
  <si>
    <t>https://twitter.com/uhhh_idk__</t>
  </si>
  <si>
    <t>https://twitter.com/_young_chavez_</t>
  </si>
  <si>
    <t>https://twitter.com/hereph</t>
  </si>
  <si>
    <t>https://twitter.com/cnet</t>
  </si>
  <si>
    <t>https://twitter.com/lostnbrken</t>
  </si>
  <si>
    <t>https://twitter.com/kym_809</t>
  </si>
  <si>
    <t>https://twitter.com/halalniqabi</t>
  </si>
  <si>
    <t>https://twitter.com/averytravistv</t>
  </si>
  <si>
    <t>https://twitter.com/justinecruz2011</t>
  </si>
  <si>
    <t>https://twitter.com/gunnerjackson98</t>
  </si>
  <si>
    <t>https://twitter.com/chopper4brad</t>
  </si>
  <si>
    <t>https://twitter.com/acastillo121</t>
  </si>
  <si>
    <t>https://twitter.com/chriscato</t>
  </si>
  <si>
    <t>https://twitter.com/thededicatedgg</t>
  </si>
  <si>
    <t>https://twitter.com/_anniee_h</t>
  </si>
  <si>
    <t>https://twitter.com/c3musiq</t>
  </si>
  <si>
    <t>https://twitter.com/fjpence</t>
  </si>
  <si>
    <t>https://twitter.com/letiburski</t>
  </si>
  <si>
    <t>https://twitter.com/leidyladyg</t>
  </si>
  <si>
    <t>https://twitter.com/giusepp1na</t>
  </si>
  <si>
    <t>https://twitter.com/druckerschool</t>
  </si>
  <si>
    <t>https://twitter.com/kinyocassidy</t>
  </si>
  <si>
    <t>https://twitter.com/lake_ransom</t>
  </si>
  <si>
    <t>https://twitter.com/jhopkinssd</t>
  </si>
  <si>
    <t>https://twitter.com/goducksgirl</t>
  </si>
  <si>
    <t>https://twitter.com/sisteralberts</t>
  </si>
  <si>
    <t>https://twitter.com/sushild24289471</t>
  </si>
  <si>
    <t>https://twitter.com/atasteofkoko</t>
  </si>
  <si>
    <t>https://twitter.com/themaxedwards29</t>
  </si>
  <si>
    <t>https://twitter.com/barbarajstrong1</t>
  </si>
  <si>
    <t>https://twitter.com/peytonhenrixox</t>
  </si>
  <si>
    <t>https://twitter.com/_isabelatorres_</t>
  </si>
  <si>
    <t>https://twitter.com/burburburs</t>
  </si>
  <si>
    <t>https://twitter.com/zakfangirl</t>
  </si>
  <si>
    <t>https://twitter.com/marinahhn</t>
  </si>
  <si>
    <t>https://twitter.com/denlesks</t>
  </si>
  <si>
    <t>https://twitter.com/jimrome</t>
  </si>
  <si>
    <t>https://twitter.com/iowasaint09</t>
  </si>
  <si>
    <t>https://twitter.com/lifesotasty</t>
  </si>
  <si>
    <t>https://twitter.com/angelvelamadrid</t>
  </si>
  <si>
    <t>https://twitter.com/slcwtcwnn</t>
  </si>
  <si>
    <t>https://twitter.com/emily__hirsch</t>
  </si>
  <si>
    <t>https://twitter.com/gabcabss</t>
  </si>
  <si>
    <t>https://twitter.com/tweetbrownboy</t>
  </si>
  <si>
    <t>https://twitter.com/hammy413</t>
  </si>
  <si>
    <t>https://twitter.com/arms4big</t>
  </si>
  <si>
    <t>https://twitter.com/adriang_1033</t>
  </si>
  <si>
    <t>https://twitter.com/fernanda_1217</t>
  </si>
  <si>
    <t>https://twitter.com/jesseblade3434</t>
  </si>
  <si>
    <t>https://twitter.com/batconintl</t>
  </si>
  <si>
    <t>https://twitter.com/sylviaaaclark</t>
  </si>
  <si>
    <t>https://twitter.com/alondra080902</t>
  </si>
  <si>
    <t>Directed</t>
  </si>
  <si>
    <t>Graph Type</t>
  </si>
  <si>
    <t>Modularity</t>
  </si>
  <si>
    <t>NodeXL Version</t>
  </si>
  <si>
    <t>Not Applicable</t>
  </si>
  <si>
    <t>1.0.1.413</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</si>
  <si>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</si>
  <si>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</si>
  <si>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</si>
  <si>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</si>
  <si>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</si>
  <si>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</si>
  <si>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</si>
  <si>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</si>
  <si>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</si>
  <si>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</si>
  <si>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</si>
  <si>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</si>
  <si>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</si>
  <si>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</si>
  <si>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</si>
  <si>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</si>
  <si>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</si>
  <si>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</si>
  <si>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</si>
  <si>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</si>
  <si>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</si>
  <si>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</si>
  <si>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</si>
  <si>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</si>
  <si>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</si>
  <si>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</si>
  <si>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</si>
  <si>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</si>
  <si>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</si>
  <si>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</si>
  <si>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</si>
  <si>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</si>
  <si>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</si>
  <si>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</si>
  <si>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</si>
  <si>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</si>
  <si>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</si>
  <si>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</si>
  <si>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</si>
  <si>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</si>
  <si>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</si>
  <si>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</si>
  <si>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</si>
  <si>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</si>
  <si>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</si>
  <si>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</si>
  <si>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</si>
  <si>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</si>
  <si>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</si>
  <si>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</si>
  <si>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</si>
  <si>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</si>
  <si>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</si>
  <si>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</si>
  <si>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</si>
  <si>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</si>
  <si>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</si>
  <si>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</si>
  <si>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</si>
  <si>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</si>
  <si>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</si>
  <si>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</si>
  <si>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</si>
  <si>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</si>
  <si>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</si>
  <si>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</si>
  <si>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</si>
  <si>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</si>
  <si>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</si>
  <si>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</si>
  <si>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</si>
  <si>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</si>
  <si>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</si>
  <si>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</si>
  <si>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</si>
  <si>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</si>
  <si>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</si>
  <si>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</si>
  <si>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</si>
  <si>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</si>
  <si>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</si>
  <si>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</si>
  <si>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</si>
  <si>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</si>
  <si>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</si>
  <si>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</si>
  <si>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</si>
  <si>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</si>
  <si>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</si>
  <si>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</si>
  <si>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</si>
  <si>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</si>
  <si>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</si>
  <si>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</si>
  <si>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</si>
  <si>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</si>
  <si>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</si>
  <si>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</si>
  <si>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</si>
  <si>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</si>
  <si>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</si>
  <si>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</si>
  <si>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</si>
  <si>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</si>
  <si>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</si>
  <si>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</si>
  <si>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</si>
  <si>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</si>
  <si>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</si>
  <si>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</si>
  <si>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</si>
  <si>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</si>
  <si>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</si>
  <si>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</si>
  <si>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</si>
  <si>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</si>
  <si>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</si>
  <si>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</si>
  <si>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</si>
  <si>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</si>
  <si>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</si>
  <si>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G122</t>
  </si>
  <si>
    <t>G123</t>
  </si>
  <si>
    <t>G124</t>
  </si>
  <si>
    <t>G125</t>
  </si>
  <si>
    <t>G126</t>
  </si>
  <si>
    <t>G127</t>
  </si>
  <si>
    <t>G128</t>
  </si>
  <si>
    <t>G129</t>
  </si>
  <si>
    <t>G130</t>
  </si>
  <si>
    <t>G131</t>
  </si>
  <si>
    <t>G132</t>
  </si>
  <si>
    <t>G133</t>
  </si>
  <si>
    <t>G134</t>
  </si>
  <si>
    <t>G135</t>
  </si>
  <si>
    <t>G136</t>
  </si>
  <si>
    <t>G137</t>
  </si>
  <si>
    <t>G138</t>
  </si>
  <si>
    <t>G139</t>
  </si>
  <si>
    <t>G140</t>
  </si>
  <si>
    <t>G141</t>
  </si>
  <si>
    <t>G142</t>
  </si>
  <si>
    <t>G143</t>
  </si>
  <si>
    <t>G144</t>
  </si>
  <si>
    <t>G145</t>
  </si>
  <si>
    <t>G146</t>
  </si>
  <si>
    <t>G147</t>
  </si>
  <si>
    <t>G148</t>
  </si>
  <si>
    <t>G149</t>
  </si>
  <si>
    <t>G150</t>
  </si>
  <si>
    <t>G151</t>
  </si>
  <si>
    <t>G152</t>
  </si>
  <si>
    <t>G153</t>
  </si>
  <si>
    <t>G154</t>
  </si>
  <si>
    <t>G155</t>
  </si>
  <si>
    <t>G156</t>
  </si>
  <si>
    <t>G157</t>
  </si>
  <si>
    <t>G158</t>
  </si>
  <si>
    <t>G159</t>
  </si>
  <si>
    <t>G160</t>
  </si>
  <si>
    <t>G161</t>
  </si>
  <si>
    <t>G162</t>
  </si>
  <si>
    <t>G163</t>
  </si>
  <si>
    <t>G164</t>
  </si>
  <si>
    <t>G165</t>
  </si>
  <si>
    <t>G166</t>
  </si>
  <si>
    <t>G167</t>
  </si>
  <si>
    <t>G168</t>
  </si>
  <si>
    <t>G169</t>
  </si>
  <si>
    <t>G170</t>
  </si>
  <si>
    <t>G171</t>
  </si>
  <si>
    <t>G172</t>
  </si>
  <si>
    <t>G173</t>
  </si>
  <si>
    <t>G174</t>
  </si>
  <si>
    <t>G175</t>
  </si>
  <si>
    <t>G176</t>
  </si>
  <si>
    <t>G177</t>
  </si>
  <si>
    <t>G178</t>
  </si>
  <si>
    <t>G179</t>
  </si>
  <si>
    <t>G180</t>
  </si>
  <si>
    <t>G181</t>
  </si>
  <si>
    <t>G182</t>
  </si>
  <si>
    <t>G183</t>
  </si>
  <si>
    <t>G184</t>
  </si>
  <si>
    <t>0, 12, 96</t>
  </si>
  <si>
    <t>0, 136, 227</t>
  </si>
  <si>
    <t>0, 100, 50</t>
  </si>
  <si>
    <t>0, 176, 22</t>
  </si>
  <si>
    <t>191, 0, 0</t>
  </si>
  <si>
    <t>230, 120, 0</t>
  </si>
  <si>
    <t>255, 191, 0</t>
  </si>
  <si>
    <t>150, 200, 0</t>
  </si>
  <si>
    <t>200, 0, 120</t>
  </si>
  <si>
    <t>77, 0, 96</t>
  </si>
  <si>
    <t>91, 0, 191</t>
  </si>
  <si>
    <t>0, 98, 130</t>
  </si>
  <si>
    <t>213, 218, 255</t>
  </si>
  <si>
    <t>213, 238, 255</t>
  </si>
  <si>
    <t>213, 255, 234</t>
  </si>
  <si>
    <t>213, 255, 218</t>
  </si>
  <si>
    <t>255, 213, 213</t>
  </si>
  <si>
    <t>255, 235, 213</t>
  </si>
  <si>
    <t>255, 244, 213</t>
  </si>
  <si>
    <t>244, 255, 213</t>
  </si>
  <si>
    <t>255, 213, 238</t>
  </si>
  <si>
    <t>247, 213, 255</t>
  </si>
  <si>
    <t>233, 213, 255</t>
  </si>
  <si>
    <t>213, 244, 255</t>
  </si>
  <si>
    <t>Vertex Group</t>
  </si>
  <si>
    <t>Vertex 1 Group</t>
  </si>
  <si>
    <t>Vertex 2 Group</t>
  </si>
  <si>
    <t>GraphSource░TwitterSearch▓GraphTerm░#FreeSlurpeeDay▓LayoutAlgorithm░The graph was laid out using the Fruchterman-Reingold layout algorithm.▓GraphDirectedness░The graph is directed.▓GroupingDescription░The graph's vertices were grouped by cluster using the Clauset-Newman-Moore cluster algorithm.</t>
  </si>
  <si>
    <t>Names</t>
  </si>
  <si>
    <t>Most Mentioned</t>
  </si>
  <si>
    <t>Workbook Settings 2</t>
  </si>
  <si>
    <t>Seven Eleven</t>
  </si>
  <si>
    <t>Honorable Mentions</t>
  </si>
  <si>
    <t>Free Slurpees</t>
  </si>
  <si>
    <t>Workbook Settings 3</t>
  </si>
  <si>
    <t>▓0▓0▓0▓True▓Black▓Black▓▓▓0▓0▓0▓0▓0▓False▓▓0▓0▓0▓0▓0▓False▓▓0▓0▓0▓True▓Black▓Black▓▓In-Degree▓0▓88▓0▓1.5▓10▓False▓Betweenness Centrality▓0▓37478.139011▓3▓50▓100▓False▓▓0▓0▓0▓0▓0▓False▓▓0▓0▓0▓0▓0▓False</t>
  </si>
  <si>
    <t xml:space="preserve">&lt;?xml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name="VertexLabelSourceColumnName" serializeAs="String"&gt;
        &lt;value /&gt;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 /&gt;
      &lt;/setting&gt;
      &lt;setting name="VertexVisibilitySourceColumnName" serializeAs="String"&gt;
        &lt;value /&gt;
      &lt;/setting&gt;
      &lt;setting name="EdgeWidthSourceColumnName" serializeAs="String"&gt;
        &lt;value /&gt;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&lt;value&gt;Names&lt;/value&gt;
      &lt;/setting&gt;
      &lt;setting name="EdgeAlphaSourceColumnName" serializeAs="String"&gt;
        &lt;value /&gt;
      &lt;/setting&gt;
      &lt;setting name="VertexAlphaSourceColumnName" serializeAs="String"&gt;
        &lt;value&gt;Betweenness Centrality&lt;/value&gt;
      &lt;/setting&gt;
      &lt;setting name="VertexRadiusSourceColumnName" serializeAs="String"&gt;
        &lt;value&gt;In-Degree&lt;/value&gt;
      &lt;/setting&gt;
      &lt;setting name="VertexToolTipSourceColumnName" serializeAs="String"&gt;
        &lt;value&gt;Eigenvector Centrality&lt;/value&gt;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1 10 1.5 10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False&lt;/value&gt;
      &lt;/setting&gt;
     </t>
  </si>
  <si>
    <t xml:space="preserve"> &lt;setting name="EdgeStyleDetails" serializeAs="String"&gt;
        &lt;value&gt;GreaterThan 0 Solid Dash&lt;/value&gt;
      &lt;/setting&gt;
      &lt;setting name="EdgeVisibilityDetails" serializeAs="String"&gt;
        &lt;value&gt;GreaterThan 0 Show Skip&lt;/value&gt;
      &lt;/setting&gt;
      &lt;setting name="VertexLabelFillColorDetails" serializeAs="String"&gt;
        &lt;value&gt;False False 0 10 241, 137, 4 46, 7, 195 False False True&lt;/value&gt;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name="VertexAlphaDetails" serializeAs="String"&gt;
        &lt;value&gt;False False 0 0 50 100 False False&lt;/value&gt;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name="GroupLabelDetails" serializeAs="String"&gt;
        &lt;value&gt;False&lt;/value&gt;
      &lt;/setting&gt;
      &lt;setting name="EdgeColorDetails" serializeAs="String"&gt;
        &lt;value&gt;False False 0 10 241, 137, 4 46, 7, 195 False False True&lt;/value&gt;
      &lt;/setting&gt;
    &lt;/AutoFillUserSettings3&gt;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&lt;value&gt;ClausetNewmanMoore&lt;/value&gt;
      &lt;/setting&gt;
      &lt;setting name="PutNeighborlessVerticesInOneCluster" serializeAs="String"&gt;
        &lt;value&gt;False&lt;/value&gt;
      &lt;/setting&gt;
    &lt;/ClusterUserSettings&gt;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BrandesFastCentralities, OverallMetrics, ReciprocatedVertexPairRatio&lt;/value&gt;
      &lt;/setting&gt;
    &lt;/GraphMetricUserSettings&gt;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100 MiddleCenter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t>
  </si>
  <si>
    <t>"&gt;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</si>
</sst>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167" fontId="0" fillId="4" borderId="1" xfId="24" applyNumberFormat="1" applyFont="1" applyBorder="1" applyAlignment="1">
      <alignment/>
    </xf>
    <xf numFmtId="0" fontId="0" fillId="2" borderId="1" xfId="20"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1" fontId="0" fillId="4" borderId="1" xfId="24" applyNumberFormat="1" applyFont="1"/>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65">
    <dxf>
      <numFmt numFmtId="177" formatCode="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64"/>
      <tableStyleElement type="headerRow" dxfId="163"/>
    </tableStyle>
    <tableStyle name="NodeXL Table" pivot="0" count="1">
      <tableStyleElement type="headerRow" dxfId="1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958728"/>
        <c:axId val="50301961"/>
      </c:barChart>
      <c:catAx>
        <c:axId val="27958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01961"/>
        <c:crosses val="autoZero"/>
        <c:auto val="1"/>
        <c:lblOffset val="100"/>
        <c:noMultiLvlLbl val="0"/>
      </c:catAx>
      <c:valAx>
        <c:axId val="50301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064466"/>
        <c:axId val="47927011"/>
      </c:barChart>
      <c:catAx>
        <c:axId val="500644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927011"/>
        <c:crosses val="autoZero"/>
        <c:auto val="1"/>
        <c:lblOffset val="100"/>
        <c:noMultiLvlLbl val="0"/>
      </c:catAx>
      <c:valAx>
        <c:axId val="47927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64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689916"/>
        <c:axId val="56882653"/>
      </c:barChart>
      <c:catAx>
        <c:axId val="286899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82653"/>
        <c:crosses val="autoZero"/>
        <c:auto val="1"/>
        <c:lblOffset val="100"/>
        <c:noMultiLvlLbl val="0"/>
      </c:catAx>
      <c:valAx>
        <c:axId val="56882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89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181830"/>
        <c:axId val="44092151"/>
      </c:barChart>
      <c:catAx>
        <c:axId val="421818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92151"/>
        <c:crosses val="autoZero"/>
        <c:auto val="1"/>
        <c:lblOffset val="100"/>
        <c:noMultiLvlLbl val="0"/>
      </c:catAx>
      <c:valAx>
        <c:axId val="44092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1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285040"/>
        <c:axId val="14694449"/>
      </c:barChart>
      <c:catAx>
        <c:axId val="612850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94449"/>
        <c:crosses val="autoZero"/>
        <c:auto val="1"/>
        <c:lblOffset val="100"/>
        <c:noMultiLvlLbl val="0"/>
      </c:catAx>
      <c:valAx>
        <c:axId val="14694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85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141178"/>
        <c:axId val="49399691"/>
      </c:barChart>
      <c:catAx>
        <c:axId val="651411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399691"/>
        <c:crosses val="autoZero"/>
        <c:auto val="1"/>
        <c:lblOffset val="100"/>
        <c:noMultiLvlLbl val="0"/>
      </c:catAx>
      <c:valAx>
        <c:axId val="49399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41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944036"/>
        <c:axId val="41952005"/>
      </c:barChart>
      <c:catAx>
        <c:axId val="419440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52005"/>
        <c:crosses val="autoZero"/>
        <c:auto val="1"/>
        <c:lblOffset val="100"/>
        <c:noMultiLvlLbl val="0"/>
      </c:catAx>
      <c:valAx>
        <c:axId val="41952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4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023726"/>
        <c:axId val="42669215"/>
      </c:barChart>
      <c:catAx>
        <c:axId val="420237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69215"/>
        <c:crosses val="autoZero"/>
        <c:auto val="1"/>
        <c:lblOffset val="100"/>
        <c:noMultiLvlLbl val="0"/>
      </c:catAx>
      <c:valAx>
        <c:axId val="42669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23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478616"/>
        <c:axId val="33654361"/>
      </c:barChart>
      <c:catAx>
        <c:axId val="48478616"/>
        <c:scaling>
          <c:orientation val="minMax"/>
        </c:scaling>
        <c:axPos val="b"/>
        <c:delete val="1"/>
        <c:majorTickMark val="out"/>
        <c:minorTickMark val="none"/>
        <c:tickLblPos val="none"/>
        <c:crossAx val="33654361"/>
        <c:crosses val="autoZero"/>
        <c:auto val="1"/>
        <c:lblOffset val="100"/>
        <c:noMultiLvlLbl val="0"/>
      </c:catAx>
      <c:valAx>
        <c:axId val="33654361"/>
        <c:scaling>
          <c:orientation val="minMax"/>
        </c:scaling>
        <c:axPos val="l"/>
        <c:delete val="1"/>
        <c:majorTickMark val="out"/>
        <c:minorTickMark val="none"/>
        <c:tickLblPos val="none"/>
        <c:crossAx val="484786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D632" totalsRowShown="0" headerRowDxfId="161" dataDxfId="109">
  <autoFilter ref="A2:BD632"/>
  <tableColumns count="56">
    <tableColumn id="1" name="Vertex 1" dataDxfId="92"/>
    <tableColumn id="2" name="Vertex 2" dataDxfId="90"/>
    <tableColumn id="3" name="Color" dataDxfId="91"/>
    <tableColumn id="4" name="Width" dataDxfId="119"/>
    <tableColumn id="11" name="Style" dataDxfId="118"/>
    <tableColumn id="5" name="Opacity" dataDxfId="117"/>
    <tableColumn id="6" name="Visibility" dataDxfId="116"/>
    <tableColumn id="10" name="Label" dataDxfId="115"/>
    <tableColumn id="12" name="Label Text Color" dataDxfId="114"/>
    <tableColumn id="13" name="Label Font Size" dataDxfId="113"/>
    <tableColumn id="14" name="Reciprocated?" dataDxfId="112"/>
    <tableColumn id="7" name="ID" dataDxfId="111"/>
    <tableColumn id="9" name="Dynamic Filter" dataDxfId="110"/>
    <tableColumn id="8" name="Add Your Own Columns Here" dataDxfId="89"/>
    <tableColumn id="15" name="Relationship" dataDxfId="88"/>
    <tableColumn id="16" name="Relationship Date (UTC)" dataDxfId="87"/>
    <tableColumn id="17" name="Tweet" dataDxfId="86"/>
    <tableColumn id="18" name="URLs in Tweet" dataDxfId="85"/>
    <tableColumn id="19" name="Domains in Tweet" dataDxfId="84"/>
    <tableColumn id="20" name="Hashtags in Tweet" dataDxfId="83"/>
    <tableColumn id="21" name="Media in Tweet" dataDxfId="82"/>
    <tableColumn id="22" name="Tweet Image File" dataDxfId="81"/>
    <tableColumn id="23" name="Tweet Date (UTC)" dataDxfId="80"/>
    <tableColumn id="24" name="Date" dataDxfId="79"/>
    <tableColumn id="25" name="Time" dataDxfId="78"/>
    <tableColumn id="26" name="Twitter Page for Tweet" dataDxfId="77"/>
    <tableColumn id="27" name="Latitude" dataDxfId="76"/>
    <tableColumn id="28" name="Longitude" dataDxfId="75"/>
    <tableColumn id="29" name="Imported ID" dataDxfId="74"/>
    <tableColumn id="30" name="In-Reply-To Tweet ID" dataDxfId="73"/>
    <tableColumn id="31" name="Favorited" dataDxfId="72"/>
    <tableColumn id="32" name="Favorite Count" dataDxfId="71"/>
    <tableColumn id="33" name="In-Reply-To User ID" dataDxfId="70"/>
    <tableColumn id="34" name="Is Quote Status" dataDxfId="69"/>
    <tableColumn id="35" name="Language" dataDxfId="68"/>
    <tableColumn id="36" name="Possibly Sensitive" dataDxfId="67"/>
    <tableColumn id="37" name="Quoted Status ID" dataDxfId="66"/>
    <tableColumn id="38" name="Retweeted" dataDxfId="65"/>
    <tableColumn id="39" name="Retweet Count" dataDxfId="64"/>
    <tableColumn id="40" name="Retweet ID" dataDxfId="63"/>
    <tableColumn id="41" name="Source" dataDxfId="62"/>
    <tableColumn id="42" name="Truncated" dataDxfId="61"/>
    <tableColumn id="43" name="Unified Twitter ID" dataDxfId="60"/>
    <tableColumn id="44" name="Imported Tweet Type" dataDxfId="59"/>
    <tableColumn id="45" name="Added By Extended Analysis" dataDxfId="58"/>
    <tableColumn id="46" name="Corrected By Extended Analysis" dataDxfId="57"/>
    <tableColumn id="47" name="Place Bounding Box" dataDxfId="56"/>
    <tableColumn id="48" name="Place Country" dataDxfId="55"/>
    <tableColumn id="49" name="Place Country Code" dataDxfId="54"/>
    <tableColumn id="50" name="Place Full Name" dataDxfId="53"/>
    <tableColumn id="51" name="Place ID" dataDxfId="52"/>
    <tableColumn id="52" name="Place Name" dataDxfId="51"/>
    <tableColumn id="53" name="Place Type" dataDxfId="50"/>
    <tableColumn id="54" name="Place URL" dataDxfId="3"/>
    <tableColumn id="55" name="Vertex 1 Group" dataDxfId="2">
      <calculatedColumnFormula>REPLACE(INDEX(GroupVertices[Group], MATCH(Edges[[#This Row],[Vertex 1]],GroupVertices[Vertex],0)),1,1,"")</calculatedColumnFormula>
    </tableColumn>
    <tableColumn id="56" name="Vertex 2 Group" dataDxfId="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558" totalsRowShown="0" headerRowDxfId="160" dataDxfId="93">
  <autoFilter ref="A2:AZ558"/>
  <sortState ref="A3:AY558">
    <sortCondition descending="1" sortBy="value" ref="U3:U558"/>
  </sortState>
  <tableColumns count="52">
    <tableColumn id="1" name="Vertex" dataDxfId="108"/>
    <tableColumn id="2" name="Color" dataDxfId="107"/>
    <tableColumn id="5" name="Shape" dataDxfId="106"/>
    <tableColumn id="6" name="Size" dataDxfId="105"/>
    <tableColumn id="4" name="Opacity" dataDxfId="30"/>
    <tableColumn id="7" name="Image File" dataDxfId="28"/>
    <tableColumn id="3" name="Visibility" dataDxfId="29"/>
    <tableColumn id="10" name="Label" dataDxfId="104"/>
    <tableColumn id="16" name="Label Fill Color" dataDxfId="103"/>
    <tableColumn id="9" name="Label Position" dataDxfId="24"/>
    <tableColumn id="8" name="Tooltip" dataDxfId="22"/>
    <tableColumn id="18" name="Layout Order" dataDxfId="23"/>
    <tableColumn id="13" name="X" dataDxfId="102"/>
    <tableColumn id="14" name="Y" dataDxfId="101"/>
    <tableColumn id="12" name="Locked?" dataDxfId="100"/>
    <tableColumn id="19" name="Polar R" dataDxfId="99"/>
    <tableColumn id="20" name="Polar Angle" dataDxfId="98"/>
    <tableColumn id="21" name="Degree" dataDxfId="19"/>
    <tableColumn id="22" name="In-Degree" dataDxfId="18"/>
    <tableColumn id="23" name="Out-Degree" dataDxfId="16"/>
    <tableColumn id="24" name="Betweenness Centrality" dataDxfId="15"/>
    <tableColumn id="25" name="Closeness Centrality" dataDxfId="13"/>
    <tableColumn id="26" name="Eigenvector Centrality" dataDxfId="14"/>
    <tableColumn id="15" name="PageRank" dataDxfId="97"/>
    <tableColumn id="27" name="Clustering Coefficient" dataDxfId="96"/>
    <tableColumn id="29" name="Reciprocated Vertex Pair Ratio" dataDxfId="17"/>
    <tableColumn id="11" name="ID" dataDxfId="95"/>
    <tableColumn id="28" name="Dynamic Filter" dataDxfId="94"/>
    <tableColumn id="17" name="Add Your Own Columns Here" dataDxfId="49"/>
    <tableColumn id="30" name="Name" dataDxfId="48"/>
    <tableColumn id="31" name="Followed" dataDxfId="47"/>
    <tableColumn id="32" name="Followers" dataDxfId="46"/>
    <tableColumn id="33" name="Tweets" dataDxfId="45"/>
    <tableColumn id="34" name="Favorites" dataDxfId="44"/>
    <tableColumn id="35" name="Time Zone UTC Offset (Seconds)" dataDxfId="43"/>
    <tableColumn id="36" name="Description" dataDxfId="42"/>
    <tableColumn id="37" name="Location" dataDxfId="41"/>
    <tableColumn id="38" name="Web" dataDxfId="40"/>
    <tableColumn id="39" name="Time Zone" dataDxfId="39"/>
    <tableColumn id="40" name="Joined Twitter Date (UTC)" dataDxfId="38"/>
    <tableColumn id="41" name="Profile Banner Url" dataDxfId="37"/>
    <tableColumn id="42" name="Default Profile" dataDxfId="36"/>
    <tableColumn id="43" name="Default Profile Image" dataDxfId="35"/>
    <tableColumn id="44" name="Geo Enabled" dataDxfId="34"/>
    <tableColumn id="45" name="Language" dataDxfId="33"/>
    <tableColumn id="46" name="Listed Count" dataDxfId="32"/>
    <tableColumn id="47" name="Profile Background Image Url" dataDxfId="31"/>
    <tableColumn id="48" name="Verified" dataDxfId="27"/>
    <tableColumn id="49" name="Custom Menu Item Text" dataDxfId="26"/>
    <tableColumn id="50" name="Custom Menu Item Action" dataDxfId="25"/>
    <tableColumn id="51" name="Tweeted Search Term?" dataDxfId="5"/>
    <tableColumn id="52" name="Vertex Group" dataDxfId="4">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186" totalsRowShown="0" headerRowDxfId="159">
  <autoFilter ref="A2:Y186"/>
  <tableColumns count="25">
    <tableColumn id="1" name="Group" dataDxfId="12"/>
    <tableColumn id="2" name="Vertex Color" dataDxfId="11"/>
    <tableColumn id="3" name="Vertex Shape" dataDxfId="9"/>
    <tableColumn id="22" name="Visibility" dataDxfId="10"/>
    <tableColumn id="4" name="Collapsed?"/>
    <tableColumn id="18" name="Label" dataDxfId="158"/>
    <tableColumn id="20" name="Collapsed X"/>
    <tableColumn id="21" name="Collapsed Y"/>
    <tableColumn id="6" name="ID" dataDxfId="157"/>
    <tableColumn id="19" name="Collapsed Properties" dataDxfId="156"/>
    <tableColumn id="5" name="Vertices" dataDxfId="155"/>
    <tableColumn id="7" name="Unique Edges" dataDxfId="154"/>
    <tableColumn id="8" name="Edges With Duplicates" dataDxfId="153"/>
    <tableColumn id="9" name="Total Edges" dataDxfId="152"/>
    <tableColumn id="10" name="Self-Loops" dataDxfId="151"/>
    <tableColumn id="24" name="Reciprocated Vertex Pair Ratio" dataDxfId="150"/>
    <tableColumn id="25" name="Reciprocated Edge Ratio" dataDxfId="149"/>
    <tableColumn id="11" name="Connected Components" dataDxfId="148"/>
    <tableColumn id="12" name="Single-Vertex Connected Components" dataDxfId="147"/>
    <tableColumn id="13" name="Maximum Vertices in a Connected Component" dataDxfId="146"/>
    <tableColumn id="14" name="Maximum Edges in a Connected Component" dataDxfId="145"/>
    <tableColumn id="15" name="Maximum Geodesic Distance (Diameter)" dataDxfId="144"/>
    <tableColumn id="16" name="Average Geodesic Distance" dataDxfId="143"/>
    <tableColumn id="17" name="Graph Density" dataDxfId="142"/>
    <tableColumn id="23" name="Names" dataDxfId="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7" totalsRowShown="0" headerRowDxfId="141" dataDxfId="140">
  <autoFilter ref="A1:C557"/>
  <tableColumns count="3">
    <tableColumn id="1" name="Group" dataDxfId="8"/>
    <tableColumn id="2" name="Vertex" dataDxfId="7"/>
    <tableColumn id="3" name="Vertex ID" dataDxfId="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39"/>
    <tableColumn id="2" name="Degree Frequency" dataDxfId="138">
      <calculatedColumnFormula>COUNTIF(Vertices[Degree], "&gt;= " &amp; D2) - COUNTIF(Vertices[Degree], "&gt;=" &amp; D3)</calculatedColumnFormula>
    </tableColumn>
    <tableColumn id="3" name="In-Degree Bin" dataDxfId="137"/>
    <tableColumn id="4" name="In-Degree Frequency" dataDxfId="136">
      <calculatedColumnFormula>COUNTIF(Vertices[In-Degree], "&gt;= " &amp; F2) - COUNTIF(Vertices[In-Degree], "&gt;=" &amp; F3)</calculatedColumnFormula>
    </tableColumn>
    <tableColumn id="5" name="Out-Degree Bin" dataDxfId="135"/>
    <tableColumn id="6" name="Out-Degree Frequency" dataDxfId="134">
      <calculatedColumnFormula>COUNTIF(Vertices[Out-Degree], "&gt;= " &amp; H2) - COUNTIF(Vertices[Out-Degree], "&gt;=" &amp; H3)</calculatedColumnFormula>
    </tableColumn>
    <tableColumn id="7" name="Betweenness Centrality Bin" dataDxfId="133"/>
    <tableColumn id="8" name="Betweenness Centrality Frequency" dataDxfId="132">
      <calculatedColumnFormula>COUNTIF(Vertices[Betweenness Centrality], "&gt;= " &amp; J2) - COUNTIF(Vertices[Betweenness Centrality], "&gt;=" &amp; J3)</calculatedColumnFormula>
    </tableColumn>
    <tableColumn id="9" name="Closeness Centrality Bin" dataDxfId="131"/>
    <tableColumn id="10" name="Closeness Centrality Frequency" dataDxfId="130">
      <calculatedColumnFormula>COUNTIF(Vertices[Closeness Centrality], "&gt;= " &amp; L2) - COUNTIF(Vertices[Closeness Centrality], "&gt;=" &amp; L3)</calculatedColumnFormula>
    </tableColumn>
    <tableColumn id="11" name="Eigenvector Centrality Bin" dataDxfId="129"/>
    <tableColumn id="12" name="Eigenvector Centrality Frequency" dataDxfId="128">
      <calculatedColumnFormula>COUNTIF(Vertices[Eigenvector Centrality], "&gt;= " &amp; N2) - COUNTIF(Vertices[Eigenvector Centrality], "&gt;=" &amp; N3)</calculatedColumnFormula>
    </tableColumn>
    <tableColumn id="18" name="PageRank Bin" dataDxfId="127"/>
    <tableColumn id="17" name="PageRank Frequency" dataDxfId="126">
      <calculatedColumnFormula>COUNTIF(Vertices[Eigenvector Centrality], "&gt;= " &amp; P2) - COUNTIF(Vertices[Eigenvector Centrality], "&gt;=" &amp; P3)</calculatedColumnFormula>
    </tableColumn>
    <tableColumn id="13" name="Clustering Coefficient Bin" dataDxfId="125"/>
    <tableColumn id="14" name="Clustering Coefficient Frequency" dataDxfId="124">
      <calculatedColumnFormula>COUNTIF(Vertices[Clustering Coefficient], "&gt;= " &amp; R2) - COUNTIF(Vertices[Clustering Coefficient], "&gt;=" &amp; R3)</calculatedColumnFormula>
    </tableColumn>
    <tableColumn id="15" name="Dynamic Filter Bin" dataDxfId="123"/>
    <tableColumn id="16" name="Dynamic Filter Frequency" dataDxfId="1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2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w.ly/MHO550uXW7n" TargetMode="External" /><Relationship Id="rId2" Type="http://schemas.openxmlformats.org/officeDocument/2006/relationships/hyperlink" Target="https://twitter.com/DCCheerleaders/status/1149348142745341952" TargetMode="External" /><Relationship Id="rId3" Type="http://schemas.openxmlformats.org/officeDocument/2006/relationships/hyperlink" Target="https://trib.al/eolPXuH" TargetMode="External" /><Relationship Id="rId4" Type="http://schemas.openxmlformats.org/officeDocument/2006/relationships/hyperlink" Target="https://twitter.com/JimNicar/status/1149316703492481025" TargetMode="External" /><Relationship Id="rId5" Type="http://schemas.openxmlformats.org/officeDocument/2006/relationships/hyperlink" Target="https://media.giphy.com/media/xT5LMvbCxtgefZhUxW/source.gif" TargetMode="External" /><Relationship Id="rId6" Type="http://schemas.openxmlformats.org/officeDocument/2006/relationships/hyperlink" Target="https://www.youtube.com/watch?v=7rCegMJAqhA" TargetMode="External" /><Relationship Id="rId7" Type="http://schemas.openxmlformats.org/officeDocument/2006/relationships/hyperlink" Target="https://www.youtube.com/watch?v=7rCegMJAqhA" TargetMode="External" /><Relationship Id="rId8" Type="http://schemas.openxmlformats.org/officeDocument/2006/relationships/hyperlink" Target="https://www.instagram.com/p/BzyLczWhem5/?igshid=1vceyekhwz8y5" TargetMode="External" /><Relationship Id="rId9" Type="http://schemas.openxmlformats.org/officeDocument/2006/relationships/hyperlink" Target="https://twitter.com/JimNicar/status/1149316703492481025" TargetMode="External" /><Relationship Id="rId10" Type="http://schemas.openxmlformats.org/officeDocument/2006/relationships/hyperlink" Target="https://twitter.com/JimNicar/status/1149316703492481025" TargetMode="External" /><Relationship Id="rId11" Type="http://schemas.openxmlformats.org/officeDocument/2006/relationships/hyperlink" Target="https://twitter.com/Stranger_Things/status/1149319431400644608" TargetMode="External" /><Relationship Id="rId12" Type="http://schemas.openxmlformats.org/officeDocument/2006/relationships/hyperlink" Target="http://ow.ly/MHO550uXW7n" TargetMode="External" /><Relationship Id="rId13" Type="http://schemas.openxmlformats.org/officeDocument/2006/relationships/hyperlink" Target="https://twitter.com/JimNicar/status/1149316703492481025" TargetMode="External" /><Relationship Id="rId14" Type="http://schemas.openxmlformats.org/officeDocument/2006/relationships/hyperlink" Target="https://twitter.com/7eleven/status/1148381548498079744" TargetMode="External" /><Relationship Id="rId15" Type="http://schemas.openxmlformats.org/officeDocument/2006/relationships/hyperlink" Target="https://twitter.com/7eleven/status/1148381548498079744" TargetMode="External" /><Relationship Id="rId16" Type="http://schemas.openxmlformats.org/officeDocument/2006/relationships/hyperlink" Target="http://stripchat.com/LillyStephens" TargetMode="External" /><Relationship Id="rId17" Type="http://schemas.openxmlformats.org/officeDocument/2006/relationships/hyperlink" Target="https://twitter.com/JimNicar/status/1149316703492481025" TargetMode="External" /><Relationship Id="rId18" Type="http://schemas.openxmlformats.org/officeDocument/2006/relationships/hyperlink" Target="https://twitter.com/JimNicar/status/1149316703492481025" TargetMode="External" /><Relationship Id="rId19" Type="http://schemas.openxmlformats.org/officeDocument/2006/relationships/hyperlink" Target="https://twitter.com/JimNicar/status/1149316703492481025" TargetMode="External" /><Relationship Id="rId20" Type="http://schemas.openxmlformats.org/officeDocument/2006/relationships/hyperlink" Target="https://www.instagram.com/p/BzyMizigmornaHWlYoYnXkRiFoNBgIABmXMCd00/?igshid=laf2hakvalfq" TargetMode="External" /><Relationship Id="rId21" Type="http://schemas.openxmlformats.org/officeDocument/2006/relationships/hyperlink" Target="http://bit.ly/cSddT5" TargetMode="External" /><Relationship Id="rId22" Type="http://schemas.openxmlformats.org/officeDocument/2006/relationships/hyperlink" Target="http://bit.ly/cSddT5" TargetMode="External" /><Relationship Id="rId23" Type="http://schemas.openxmlformats.org/officeDocument/2006/relationships/hyperlink" Target="https://twitter.com/JimNicar/status/1149316703492481025" TargetMode="External" /><Relationship Id="rId24" Type="http://schemas.openxmlformats.org/officeDocument/2006/relationships/hyperlink" Target="https://twitter.com/7eleven/status/1149294795216609282" TargetMode="External" /><Relationship Id="rId25" Type="http://schemas.openxmlformats.org/officeDocument/2006/relationships/hyperlink" Target="https://bit.ly/2Jswm4o" TargetMode="External" /><Relationship Id="rId26" Type="http://schemas.openxmlformats.org/officeDocument/2006/relationships/hyperlink" Target="https://bit.ly/2xHgvZh" TargetMode="External" /><Relationship Id="rId27" Type="http://schemas.openxmlformats.org/officeDocument/2006/relationships/hyperlink" Target="https://twitter.com/JimNicar/status/1149316703492481025" TargetMode="External" /><Relationship Id="rId28" Type="http://schemas.openxmlformats.org/officeDocument/2006/relationships/hyperlink" Target="http://bit.ly/2YHSWew" TargetMode="External" /><Relationship Id="rId29" Type="http://schemas.openxmlformats.org/officeDocument/2006/relationships/hyperlink" Target="https://twitter.com/JimNicar/status/1149316703492481025" TargetMode="External" /><Relationship Id="rId30" Type="http://schemas.openxmlformats.org/officeDocument/2006/relationships/hyperlink" Target="https://twitter.com/JimNicar/status/1149316703492481025" TargetMode="External" /><Relationship Id="rId31" Type="http://schemas.openxmlformats.org/officeDocument/2006/relationships/hyperlink" Target="https://www.instagram.com/p/BzyMuthAjdcPlM5uuvc3iayn5jm29bnq8y8RFY0/?igshid=fb7g0egwxfxy" TargetMode="External" /><Relationship Id="rId32" Type="http://schemas.openxmlformats.org/officeDocument/2006/relationships/hyperlink" Target="https://twitter.com/JimNicar/status/1149316703492481025" TargetMode="External" /><Relationship Id="rId33" Type="http://schemas.openxmlformats.org/officeDocument/2006/relationships/hyperlink" Target="https://twitter.com/JimNicar/status/1149316703492481025" TargetMode="External" /><Relationship Id="rId34" Type="http://schemas.openxmlformats.org/officeDocument/2006/relationships/hyperlink" Target="https://www.wfla.com/dont-miss/get-a-free-slurpee-at-7-eleven-on-7-11/" TargetMode="External" /><Relationship Id="rId35" Type="http://schemas.openxmlformats.org/officeDocument/2006/relationships/hyperlink" Target="https://www.wfla.com/dont-miss/get-a-free-slurpee-at-7-eleven-on-7-11/" TargetMode="External" /><Relationship Id="rId36" Type="http://schemas.openxmlformats.org/officeDocument/2006/relationships/hyperlink" Target="https://www.wfla.com/dont-miss/get-a-free-slurpee-at-7-eleven-on-7-11/" TargetMode="External" /><Relationship Id="rId37" Type="http://schemas.openxmlformats.org/officeDocument/2006/relationships/hyperlink" Target="http://visitme.live/Ayleen__" TargetMode="External" /><Relationship Id="rId38" Type="http://schemas.openxmlformats.org/officeDocument/2006/relationships/hyperlink" Target="https://twitter.com/fox13tyler/status/1149270913306812416" TargetMode="External" /><Relationship Id="rId39" Type="http://schemas.openxmlformats.org/officeDocument/2006/relationships/hyperlink" Target="https://twitter.com/JimNicar/status/1149316703492481025" TargetMode="External" /><Relationship Id="rId40" Type="http://schemas.openxmlformats.org/officeDocument/2006/relationships/hyperlink" Target="https://twitter.com/bartlettpd/status/1149365905161367560" TargetMode="External" /><Relationship Id="rId41" Type="http://schemas.openxmlformats.org/officeDocument/2006/relationships/hyperlink" Target="https://ift.tt/2YXHIm8" TargetMode="External" /><Relationship Id="rId42" Type="http://schemas.openxmlformats.org/officeDocument/2006/relationships/hyperlink" Target="http://s.click.aliexpress.com/e/HA3j2rq" TargetMode="External" /><Relationship Id="rId43" Type="http://schemas.openxmlformats.org/officeDocument/2006/relationships/hyperlink" Target="https://twitter.com/JimNicar/status/1149316703492481025" TargetMode="External" /><Relationship Id="rId44" Type="http://schemas.openxmlformats.org/officeDocument/2006/relationships/hyperlink" Target="https://twitter.com/NickABC13/status/1149364972096544770" TargetMode="External" /><Relationship Id="rId45" Type="http://schemas.openxmlformats.org/officeDocument/2006/relationships/hyperlink" Target="https://twitter.com/JimNicar/status/1149316703492481025" TargetMode="External" /><Relationship Id="rId46" Type="http://schemas.openxmlformats.org/officeDocument/2006/relationships/hyperlink" Target="http://smithmag.co/o8wBBi" TargetMode="External" /><Relationship Id="rId47" Type="http://schemas.openxmlformats.org/officeDocument/2006/relationships/hyperlink" Target="https://twitter.com/JimNicar/status/1149316703492481025" TargetMode="External" /><Relationship Id="rId48" Type="http://schemas.openxmlformats.org/officeDocument/2006/relationships/hyperlink" Target="https://www.instagram.com/p/BzyNoMGJ_dP/?igshid=1ialm1yu4kulw" TargetMode="External" /><Relationship Id="rId49" Type="http://schemas.openxmlformats.org/officeDocument/2006/relationships/hyperlink" Target="https://twitter.com/JimNicar/status/1149316703492481025" TargetMode="External" /><Relationship Id="rId50" Type="http://schemas.openxmlformats.org/officeDocument/2006/relationships/hyperlink" Target="https://twitter.com/JimNicar/status/1149316703492481025" TargetMode="External" /><Relationship Id="rId51" Type="http://schemas.openxmlformats.org/officeDocument/2006/relationships/hyperlink" Target="https://twitter.com/JimNicar/status/1149316703492481025" TargetMode="External" /><Relationship Id="rId52" Type="http://schemas.openxmlformats.org/officeDocument/2006/relationships/hyperlink" Target="https://www.youtube.com/watch?v=yKRWV0yjqJ0" TargetMode="External" /><Relationship Id="rId53" Type="http://schemas.openxmlformats.org/officeDocument/2006/relationships/hyperlink" Target="https://www.instagram.com/p/BzyNzpZHn9f/?igshid=nauaytrmur6w" TargetMode="External" /><Relationship Id="rId54" Type="http://schemas.openxmlformats.org/officeDocument/2006/relationships/hyperlink" Target="https://youtu.be/wuvlEJxI9wM" TargetMode="External" /><Relationship Id="rId55" Type="http://schemas.openxmlformats.org/officeDocument/2006/relationships/hyperlink" Target="https://youtu.be/wuvlEJxI9wM" TargetMode="External" /><Relationship Id="rId56" Type="http://schemas.openxmlformats.org/officeDocument/2006/relationships/hyperlink" Target="https://www.usatoday.com/story/money/2019/07/10/bun-recall-hot-dog-hamburger-rolls-pulled-over-plastic-worries/1696889001/" TargetMode="External" /><Relationship Id="rId57" Type="http://schemas.openxmlformats.org/officeDocument/2006/relationships/hyperlink" Target="https://twitter.com/FOX13Tyler/status/1149270913306812416" TargetMode="External" /><Relationship Id="rId58" Type="http://schemas.openxmlformats.org/officeDocument/2006/relationships/hyperlink" Target="http://ow.ly/MHO550uXW7n" TargetMode="External" /><Relationship Id="rId59" Type="http://schemas.openxmlformats.org/officeDocument/2006/relationships/hyperlink" Target="http://ow.ly/MHO550uXW7n" TargetMode="External" /><Relationship Id="rId60" Type="http://schemas.openxmlformats.org/officeDocument/2006/relationships/hyperlink" Target="https://twitter.com/riveraapril85/status/1149162196682850304" TargetMode="External" /><Relationship Id="rId61" Type="http://schemas.openxmlformats.org/officeDocument/2006/relationships/hyperlink" Target="https://www.instagram.com/p/BzyOF4lhLg0/?igshid=1fngo6jx631pc" TargetMode="External" /><Relationship Id="rId62" Type="http://schemas.openxmlformats.org/officeDocument/2006/relationships/hyperlink" Target="https://www.instagram.com/p/BzyOKfVAT20/?igshid=1hsk0yjsd99fq" TargetMode="External" /><Relationship Id="rId63" Type="http://schemas.openxmlformats.org/officeDocument/2006/relationships/hyperlink" Target="https://open.spotify.com/track/249eZZvOoV1mFb5WF3dBv7?si=DXwN6v5dRcqMhRtQIlnHpw" TargetMode="External" /><Relationship Id="rId64" Type="http://schemas.openxmlformats.org/officeDocument/2006/relationships/hyperlink" Target="https://chooseveg.com/blog/its-free-slurpee-day-so-here-are-our-favorite/" TargetMode="External" /><Relationship Id="rId65" Type="http://schemas.openxmlformats.org/officeDocument/2006/relationships/hyperlink" Target="https://chooseveg.com/blog/its-free-slurpee-day-so-here-are-our-favorite/" TargetMode="External" /><Relationship Id="rId66" Type="http://schemas.openxmlformats.org/officeDocument/2006/relationships/hyperlink" Target="https://chooseveg.com/blog/its-free-slurpee-day-so-here-are-our-favorite/" TargetMode="External" /><Relationship Id="rId67" Type="http://schemas.openxmlformats.org/officeDocument/2006/relationships/hyperlink" Target="https://twitter.com/fox13tyler/status/1149270913306812416" TargetMode="External" /><Relationship Id="rId68" Type="http://schemas.openxmlformats.org/officeDocument/2006/relationships/hyperlink" Target="https://twitter.com/fox13tyler/status/1149270913306812416" TargetMode="External" /><Relationship Id="rId69" Type="http://schemas.openxmlformats.org/officeDocument/2006/relationships/hyperlink" Target="https://youtu.be/xd8xxl222Ls" TargetMode="External" /><Relationship Id="rId70" Type="http://schemas.openxmlformats.org/officeDocument/2006/relationships/hyperlink" Target="https://twitter.com/jesuspasos09/status/1149360245313015808" TargetMode="External" /><Relationship Id="rId71" Type="http://schemas.openxmlformats.org/officeDocument/2006/relationships/hyperlink" Target="https://pbs.twimg.com/tweet_video_thumb/D_NbY_YWkAIu_C1.jpg" TargetMode="External" /><Relationship Id="rId72" Type="http://schemas.openxmlformats.org/officeDocument/2006/relationships/hyperlink" Target="https://pbs.twimg.com/tweet_video_thumb/D_NRB3aXoAIoTpb.jpg" TargetMode="External" /><Relationship Id="rId73" Type="http://schemas.openxmlformats.org/officeDocument/2006/relationships/hyperlink" Target="https://pbs.twimg.com/media/D_M373uXYAEh5hu.jpg" TargetMode="External" /><Relationship Id="rId74" Type="http://schemas.openxmlformats.org/officeDocument/2006/relationships/hyperlink" Target="https://pbs.twimg.com/media/D_MHzYkX4AECsu_.jpg" TargetMode="External" /><Relationship Id="rId75" Type="http://schemas.openxmlformats.org/officeDocument/2006/relationships/hyperlink" Target="https://pbs.twimg.com/media/D_MHzYkX4AECsu_.jpg" TargetMode="External" /><Relationship Id="rId76" Type="http://schemas.openxmlformats.org/officeDocument/2006/relationships/hyperlink" Target="https://pbs.twimg.com/media/D_MOZQVXYAIriby.png" TargetMode="External" /><Relationship Id="rId77" Type="http://schemas.openxmlformats.org/officeDocument/2006/relationships/hyperlink" Target="https://pbs.twimg.com/media/D_M3E0bWkAAuTfi.jpg" TargetMode="External" /><Relationship Id="rId78" Type="http://schemas.openxmlformats.org/officeDocument/2006/relationships/hyperlink" Target="https://pbs.twimg.com/media/D_MHzYkX4AECsu_.jpg" TargetMode="External" /><Relationship Id="rId79" Type="http://schemas.openxmlformats.org/officeDocument/2006/relationships/hyperlink" Target="https://pbs.twimg.com/tweet_video_thumb/D_NbmqmUcAAVVQr.jpg" TargetMode="External" /><Relationship Id="rId80" Type="http://schemas.openxmlformats.org/officeDocument/2006/relationships/hyperlink" Target="https://pbs.twimg.com/tweet_video_thumb/D_NblinUcAAaH62.jpg" TargetMode="External" /><Relationship Id="rId81" Type="http://schemas.openxmlformats.org/officeDocument/2006/relationships/hyperlink" Target="https://pbs.twimg.com/tweet_video_thumb/D_MRqWcVAAUcuJp.jpg" TargetMode="External" /><Relationship Id="rId82" Type="http://schemas.openxmlformats.org/officeDocument/2006/relationships/hyperlink" Target="https://pbs.twimg.com/media/D_MkseaXoAAPyfV.jpg" TargetMode="External" /><Relationship Id="rId83" Type="http://schemas.openxmlformats.org/officeDocument/2006/relationships/hyperlink" Target="https://pbs.twimg.com/media/D_MwryjWsAItoWH.jpg" TargetMode="External" /><Relationship Id="rId84" Type="http://schemas.openxmlformats.org/officeDocument/2006/relationships/hyperlink" Target="https://pbs.twimg.com/media/D_NbrmDX4AI5cLC.jpg" TargetMode="External" /><Relationship Id="rId85" Type="http://schemas.openxmlformats.org/officeDocument/2006/relationships/hyperlink" Target="https://pbs.twimg.com/media/D_NbianXYAU3kqS.jpg" TargetMode="External" /><Relationship Id="rId86" Type="http://schemas.openxmlformats.org/officeDocument/2006/relationships/hyperlink" Target="https://pbs.twimg.com/tweet_video_thumb/D_MRqWcVAAUcuJp.jpg" TargetMode="External" /><Relationship Id="rId87" Type="http://schemas.openxmlformats.org/officeDocument/2006/relationships/hyperlink" Target="https://pbs.twimg.com/media/D_MOZQVXYAIriby.png" TargetMode="External" /><Relationship Id="rId88" Type="http://schemas.openxmlformats.org/officeDocument/2006/relationships/hyperlink" Target="https://pbs.twimg.com/media/D_MHzYkX4AECsu_.jpg" TargetMode="External" /><Relationship Id="rId89" Type="http://schemas.openxmlformats.org/officeDocument/2006/relationships/hyperlink" Target="https://pbs.twimg.com/media/D_MOZQVXYAIriby.png" TargetMode="External" /><Relationship Id="rId90" Type="http://schemas.openxmlformats.org/officeDocument/2006/relationships/hyperlink" Target="https://pbs.twimg.com/media/D_NXcHJW4AU8bvg.jpg" TargetMode="External" /><Relationship Id="rId91" Type="http://schemas.openxmlformats.org/officeDocument/2006/relationships/hyperlink" Target="https://pbs.twimg.com/media/D_NXcHJW4AU8bvg.jpg" TargetMode="External" /><Relationship Id="rId92" Type="http://schemas.openxmlformats.org/officeDocument/2006/relationships/hyperlink" Target="https://pbs.twimg.com/media/D_MHzYkX4AECsu_.jpg" TargetMode="External" /><Relationship Id="rId93" Type="http://schemas.openxmlformats.org/officeDocument/2006/relationships/hyperlink" Target="https://pbs.twimg.com/ext_tw_video_thumb/1149363429599326208/pu/img/lt77f2W34VDyLVVV.jpg" TargetMode="External" /><Relationship Id="rId94" Type="http://schemas.openxmlformats.org/officeDocument/2006/relationships/hyperlink" Target="https://pbs.twimg.com/media/D_NcADdWwAMytaY.jpg" TargetMode="External" /><Relationship Id="rId95" Type="http://schemas.openxmlformats.org/officeDocument/2006/relationships/hyperlink" Target="https://pbs.twimg.com/media/D_NcDleWwAAh8cg.jpg" TargetMode="External" /><Relationship Id="rId96" Type="http://schemas.openxmlformats.org/officeDocument/2006/relationships/hyperlink" Target="https://pbs.twimg.com/tweet_video_thumb/D_NcDyoUIAAB5Lr.jpg" TargetMode="External" /><Relationship Id="rId97" Type="http://schemas.openxmlformats.org/officeDocument/2006/relationships/hyperlink" Target="https://pbs.twimg.com/media/D_M373uXYAEh5hu.jpg" TargetMode="External" /><Relationship Id="rId98" Type="http://schemas.openxmlformats.org/officeDocument/2006/relationships/hyperlink" Target="https://pbs.twimg.com/tweet_video_thumb/D_NRB3aXoAIoTpb.jpg" TargetMode="External" /><Relationship Id="rId99" Type="http://schemas.openxmlformats.org/officeDocument/2006/relationships/hyperlink" Target="https://pbs.twimg.com/media/D_MbeUIXkAY2n-I.jpg" TargetMode="External" /><Relationship Id="rId100" Type="http://schemas.openxmlformats.org/officeDocument/2006/relationships/hyperlink" Target="https://pbs.twimg.com/media/D_MHzYkX4AECsu_.jpg" TargetMode="External" /><Relationship Id="rId101" Type="http://schemas.openxmlformats.org/officeDocument/2006/relationships/hyperlink" Target="https://pbs.twimg.com/media/D_NcH-MXoAYN6yn.jpg" TargetMode="External" /><Relationship Id="rId102" Type="http://schemas.openxmlformats.org/officeDocument/2006/relationships/hyperlink" Target="https://pbs.twimg.com/media/D_MOZQVXYAIriby.png" TargetMode="External" /><Relationship Id="rId103" Type="http://schemas.openxmlformats.org/officeDocument/2006/relationships/hyperlink" Target="https://pbs.twimg.com/media/D_MOZQVXYAIriby.png" TargetMode="External" /><Relationship Id="rId104" Type="http://schemas.openxmlformats.org/officeDocument/2006/relationships/hyperlink" Target="https://pbs.twimg.com/tweet_video_thumb/D_NXvN9U0AA7KXG.jpg" TargetMode="External" /><Relationship Id="rId105" Type="http://schemas.openxmlformats.org/officeDocument/2006/relationships/hyperlink" Target="https://pbs.twimg.com/tweet_video_thumb/D_NXvN9U0AA7KXG.jpg" TargetMode="External" /><Relationship Id="rId106" Type="http://schemas.openxmlformats.org/officeDocument/2006/relationships/hyperlink" Target="https://pbs.twimg.com/tweet_video_thumb/D_NXvN9U0AA7KXG.jpg" TargetMode="External" /><Relationship Id="rId107" Type="http://schemas.openxmlformats.org/officeDocument/2006/relationships/hyperlink" Target="https://pbs.twimg.com/media/D_M373uXYAEh5hu.jpg" TargetMode="External" /><Relationship Id="rId108" Type="http://schemas.openxmlformats.org/officeDocument/2006/relationships/hyperlink" Target="https://pbs.twimg.com/media/D_Mwoo9XUAAj7oz.png" TargetMode="External" /><Relationship Id="rId109" Type="http://schemas.openxmlformats.org/officeDocument/2006/relationships/hyperlink" Target="https://pbs.twimg.com/media/D_NcRBXWkAA8G8k.jpg" TargetMode="External" /><Relationship Id="rId110" Type="http://schemas.openxmlformats.org/officeDocument/2006/relationships/hyperlink" Target="https://pbs.twimg.com/tweet_video_thumb/D_NcR0GUYAA-215.jpg" TargetMode="External" /><Relationship Id="rId111" Type="http://schemas.openxmlformats.org/officeDocument/2006/relationships/hyperlink" Target="https://pbs.twimg.com/tweet_video_thumb/D_NcUcjXoAA_PCt.jpg" TargetMode="External" /><Relationship Id="rId112" Type="http://schemas.openxmlformats.org/officeDocument/2006/relationships/hyperlink" Target="https://pbs.twimg.com/media/D_M373uXYAEh5hu.jpg" TargetMode="External" /><Relationship Id="rId113" Type="http://schemas.openxmlformats.org/officeDocument/2006/relationships/hyperlink" Target="https://pbs.twimg.com/media/D_MOZQVXYAIriby.png" TargetMode="External" /><Relationship Id="rId114" Type="http://schemas.openxmlformats.org/officeDocument/2006/relationships/hyperlink" Target="https://pbs.twimg.com/ext_tw_video_thumb/1149095245981745152/pu/img/bPmxZqV40ZqR79ht.jpg" TargetMode="External" /><Relationship Id="rId115" Type="http://schemas.openxmlformats.org/officeDocument/2006/relationships/hyperlink" Target="https://pbs.twimg.com/ext_tw_video_thumb/1149095245981745152/pu/img/bPmxZqV40ZqR79ht.jpg" TargetMode="External" /><Relationship Id="rId116" Type="http://schemas.openxmlformats.org/officeDocument/2006/relationships/hyperlink" Target="https://pbs.twimg.com/ext_tw_video_thumb/1149095245981745152/pu/img/bPmxZqV40ZqR79ht.jpg" TargetMode="External" /><Relationship Id="rId117" Type="http://schemas.openxmlformats.org/officeDocument/2006/relationships/hyperlink" Target="https://pbs.twimg.com/ext_tw_video_thumb/1149095245981745152/pu/img/bPmxZqV40ZqR79ht.jpg" TargetMode="External" /><Relationship Id="rId118" Type="http://schemas.openxmlformats.org/officeDocument/2006/relationships/hyperlink" Target="https://pbs.twimg.com/media/D_NcdowWwAAAPOP.jpg" TargetMode="External" /><Relationship Id="rId119" Type="http://schemas.openxmlformats.org/officeDocument/2006/relationships/hyperlink" Target="https://pbs.twimg.com/media/D_MHzYkX4AECsu_.jpg" TargetMode="External" /><Relationship Id="rId120" Type="http://schemas.openxmlformats.org/officeDocument/2006/relationships/hyperlink" Target="https://pbs.twimg.com/media/D_NchPrXYAUkjuD.jpg" TargetMode="External" /><Relationship Id="rId121" Type="http://schemas.openxmlformats.org/officeDocument/2006/relationships/hyperlink" Target="https://pbs.twimg.com/media/D_NbianXYAU3kqS.jpg" TargetMode="External" /><Relationship Id="rId122" Type="http://schemas.openxmlformats.org/officeDocument/2006/relationships/hyperlink" Target="https://pbs.twimg.com/media/D_MHzYkX4AECsu_.jpg" TargetMode="External" /><Relationship Id="rId123" Type="http://schemas.openxmlformats.org/officeDocument/2006/relationships/hyperlink" Target="https://pbs.twimg.com/media/D_MOZQVXYAIriby.png" TargetMode="External" /><Relationship Id="rId124" Type="http://schemas.openxmlformats.org/officeDocument/2006/relationships/hyperlink" Target="https://pbs.twimg.com/media/D_MwryjWsAItoWH.jpg" TargetMode="External" /><Relationship Id="rId125" Type="http://schemas.openxmlformats.org/officeDocument/2006/relationships/hyperlink" Target="https://pbs.twimg.com/media/D_MwryjWsAItoWH.jpg" TargetMode="External" /><Relationship Id="rId126" Type="http://schemas.openxmlformats.org/officeDocument/2006/relationships/hyperlink" Target="https://pbs.twimg.com/media/D_MHzYkX4AECsu_.jpg" TargetMode="External" /><Relationship Id="rId127" Type="http://schemas.openxmlformats.org/officeDocument/2006/relationships/hyperlink" Target="https://pbs.twimg.com/media/D_M373uXYAEh5hu.jpg" TargetMode="External" /><Relationship Id="rId128" Type="http://schemas.openxmlformats.org/officeDocument/2006/relationships/hyperlink" Target="https://pbs.twimg.com/tweet_video_thumb/D_NcjjaU0AEOEnR.jpg" TargetMode="External" /><Relationship Id="rId129" Type="http://schemas.openxmlformats.org/officeDocument/2006/relationships/hyperlink" Target="https://pbs.twimg.com/media/D_NckG-W4AAoi90.jpg" TargetMode="External" /><Relationship Id="rId130" Type="http://schemas.openxmlformats.org/officeDocument/2006/relationships/hyperlink" Target="https://pbs.twimg.com/media/D_M373uXYAEh5hu.jpg" TargetMode="External" /><Relationship Id="rId131" Type="http://schemas.openxmlformats.org/officeDocument/2006/relationships/hyperlink" Target="https://pbs.twimg.com/media/D_MHzYkX4AECsu_.jpg" TargetMode="External" /><Relationship Id="rId132" Type="http://schemas.openxmlformats.org/officeDocument/2006/relationships/hyperlink" Target="https://pbs.twimg.com/media/D_MHzYkX4AECsu_.jpg" TargetMode="External" /><Relationship Id="rId133" Type="http://schemas.openxmlformats.org/officeDocument/2006/relationships/hyperlink" Target="https://pbs.twimg.com/media/D_NXHNBUIAA4zi9.jpg" TargetMode="External" /><Relationship Id="rId134" Type="http://schemas.openxmlformats.org/officeDocument/2006/relationships/hyperlink" Target="https://pbs.twimg.com/media/D_NctuRUcAAWJzu.jpg" TargetMode="External" /><Relationship Id="rId135" Type="http://schemas.openxmlformats.org/officeDocument/2006/relationships/hyperlink" Target="https://pbs.twimg.com/media/D_MHzYkX4AECsu_.jpg" TargetMode="External" /><Relationship Id="rId136" Type="http://schemas.openxmlformats.org/officeDocument/2006/relationships/hyperlink" Target="https://pbs.twimg.com/media/D_NcsnvXsAAN2BT.jpg" TargetMode="External" /><Relationship Id="rId137" Type="http://schemas.openxmlformats.org/officeDocument/2006/relationships/hyperlink" Target="https://pbs.twimg.com/media/D_NcsnvXsAAN2BT.jpg" TargetMode="External" /><Relationship Id="rId138" Type="http://schemas.openxmlformats.org/officeDocument/2006/relationships/hyperlink" Target="https://pbs.twimg.com/media/D_MHzYkX4AECsu_.jpg" TargetMode="External" /><Relationship Id="rId139" Type="http://schemas.openxmlformats.org/officeDocument/2006/relationships/hyperlink" Target="https://pbs.twimg.com/media/D_M373uXYAEh5hu.jpg" TargetMode="External" /><Relationship Id="rId140" Type="http://schemas.openxmlformats.org/officeDocument/2006/relationships/hyperlink" Target="https://pbs.twimg.com/tweet_video_thumb/D_MRqWcVAAUcuJp.jpg" TargetMode="External" /><Relationship Id="rId141" Type="http://schemas.openxmlformats.org/officeDocument/2006/relationships/hyperlink" Target="https://pbs.twimg.com/media/D_NZ340X4AAMx4P.jpg" TargetMode="External" /><Relationship Id="rId142" Type="http://schemas.openxmlformats.org/officeDocument/2006/relationships/hyperlink" Target="https://pbs.twimg.com/tweet_video_thumb/D_MRqWcVAAUcuJp.jpg" TargetMode="External" /><Relationship Id="rId143" Type="http://schemas.openxmlformats.org/officeDocument/2006/relationships/hyperlink" Target="https://pbs.twimg.com/tweet_video_thumb/D_MRqWcVAAUcuJp.jpg" TargetMode="External" /><Relationship Id="rId144" Type="http://schemas.openxmlformats.org/officeDocument/2006/relationships/hyperlink" Target="https://pbs.twimg.com/media/D_MHzYkX4AECsu_.jpg" TargetMode="External" /><Relationship Id="rId145" Type="http://schemas.openxmlformats.org/officeDocument/2006/relationships/hyperlink" Target="https://pbs.twimg.com/media/D_MOZQVXYAIriby.png" TargetMode="External" /><Relationship Id="rId146" Type="http://schemas.openxmlformats.org/officeDocument/2006/relationships/hyperlink" Target="https://pbs.twimg.com/tweet_video_thumb/D_NRB3aXoAIoTpb.jpg" TargetMode="External" /><Relationship Id="rId147" Type="http://schemas.openxmlformats.org/officeDocument/2006/relationships/hyperlink" Target="https://pbs.twimg.com/tweet_video_thumb/D_MRqWcVAAUcuJp.jpg" TargetMode="External" /><Relationship Id="rId148" Type="http://schemas.openxmlformats.org/officeDocument/2006/relationships/hyperlink" Target="https://pbs.twimg.com/media/D_MHzYkX4AECsu_.jpg" TargetMode="External" /><Relationship Id="rId149" Type="http://schemas.openxmlformats.org/officeDocument/2006/relationships/hyperlink" Target="https://pbs.twimg.com/tweet_video_thumb/D_Nc5RNVUAIVbo-.jpg" TargetMode="External" /><Relationship Id="rId150" Type="http://schemas.openxmlformats.org/officeDocument/2006/relationships/hyperlink" Target="https://pbs.twimg.com/tweet_video_thumb/D_NRB3aXoAIoTpb.jpg" TargetMode="External" /><Relationship Id="rId151" Type="http://schemas.openxmlformats.org/officeDocument/2006/relationships/hyperlink" Target="https://pbs.twimg.com/media/D_NZYUaUcAAdZYu.jpg" TargetMode="External" /><Relationship Id="rId152" Type="http://schemas.openxmlformats.org/officeDocument/2006/relationships/hyperlink" Target="https://pbs.twimg.com/media/D_M373uXYAEh5hu.jpg" TargetMode="External" /><Relationship Id="rId153" Type="http://schemas.openxmlformats.org/officeDocument/2006/relationships/hyperlink" Target="https://pbs.twimg.com/tweet_video_thumb/D_Nc8lAX4AAgsH8.jpg" TargetMode="External" /><Relationship Id="rId154" Type="http://schemas.openxmlformats.org/officeDocument/2006/relationships/hyperlink" Target="https://pbs.twimg.com/media/D_Nc3wKXkAs_zU1.jpg" TargetMode="External" /><Relationship Id="rId155" Type="http://schemas.openxmlformats.org/officeDocument/2006/relationships/hyperlink" Target="https://pbs.twimg.com/media/D_MOZQVXYAIriby.png" TargetMode="External" /><Relationship Id="rId156" Type="http://schemas.openxmlformats.org/officeDocument/2006/relationships/hyperlink" Target="https://pbs.twimg.com/tweet_video_thumb/D_NcdwLXUAA3y5I.jpg" TargetMode="External" /><Relationship Id="rId157" Type="http://schemas.openxmlformats.org/officeDocument/2006/relationships/hyperlink" Target="https://pbs.twimg.com/media/D_NdAY_W4AA4aGr.jpg" TargetMode="External" /><Relationship Id="rId158" Type="http://schemas.openxmlformats.org/officeDocument/2006/relationships/hyperlink" Target="https://pbs.twimg.com/tweet_video_thumb/D_NcdwLXUAA3y5I.jpg" TargetMode="External" /><Relationship Id="rId159" Type="http://schemas.openxmlformats.org/officeDocument/2006/relationships/hyperlink" Target="https://pbs.twimg.com/media/D_MOZQVXYAIriby.png" TargetMode="External" /><Relationship Id="rId160" Type="http://schemas.openxmlformats.org/officeDocument/2006/relationships/hyperlink" Target="https://pbs.twimg.com/media/D_NdDh3WwAAhTIa.jpg" TargetMode="External" /><Relationship Id="rId161" Type="http://schemas.openxmlformats.org/officeDocument/2006/relationships/hyperlink" Target="https://pbs.twimg.com/media/D_KqqITXYAEdPoH.png" TargetMode="External" /><Relationship Id="rId162" Type="http://schemas.openxmlformats.org/officeDocument/2006/relationships/hyperlink" Target="https://pbs.twimg.com/media/D_NdJsSXsAAmnQZ.jpg" TargetMode="External" /><Relationship Id="rId163" Type="http://schemas.openxmlformats.org/officeDocument/2006/relationships/hyperlink" Target="https://pbs.twimg.com/media/D_MOZQVXYAIriby.png" TargetMode="External" /><Relationship Id="rId164" Type="http://schemas.openxmlformats.org/officeDocument/2006/relationships/hyperlink" Target="https://pbs.twimg.com/tweet_video_thumb/D_MoIdXXUAAnmNR.jpg" TargetMode="External" /><Relationship Id="rId165" Type="http://schemas.openxmlformats.org/officeDocument/2006/relationships/hyperlink" Target="https://pbs.twimg.com/media/D_MHzYkX4AECsu_.jpg" TargetMode="External" /><Relationship Id="rId166" Type="http://schemas.openxmlformats.org/officeDocument/2006/relationships/hyperlink" Target="https://pbs.twimg.com/media/D_MHzYkX4AECsu_.jpg" TargetMode="External" /><Relationship Id="rId167" Type="http://schemas.openxmlformats.org/officeDocument/2006/relationships/hyperlink" Target="https://pbs.twimg.com/media/D_MHzYkX4AECsu_.jpg" TargetMode="External" /><Relationship Id="rId168" Type="http://schemas.openxmlformats.org/officeDocument/2006/relationships/hyperlink" Target="https://pbs.twimg.com/media/D_MHzYkX4AECsu_.jpg" TargetMode="External" /><Relationship Id="rId169" Type="http://schemas.openxmlformats.org/officeDocument/2006/relationships/hyperlink" Target="https://pbs.twimg.com/media/D_NdWWlXYAIxlfw.jpg" TargetMode="External" /><Relationship Id="rId170" Type="http://schemas.openxmlformats.org/officeDocument/2006/relationships/hyperlink" Target="https://pbs.twimg.com/media/D_M2oNsXYAAqkbr.jpg" TargetMode="External" /><Relationship Id="rId171" Type="http://schemas.openxmlformats.org/officeDocument/2006/relationships/hyperlink" Target="https://pbs.twimg.com/media/D_M2oNsXYAAqkbr.jpg" TargetMode="External" /><Relationship Id="rId172" Type="http://schemas.openxmlformats.org/officeDocument/2006/relationships/hyperlink" Target="https://pbs.twimg.com/media/D_MHzYkX4AECsu_.jpg" TargetMode="External" /><Relationship Id="rId173" Type="http://schemas.openxmlformats.org/officeDocument/2006/relationships/hyperlink" Target="https://pbs.twimg.com/tweet_video_thumb/D_NRB3aXoAIoTpb.jpg" TargetMode="External" /><Relationship Id="rId174" Type="http://schemas.openxmlformats.org/officeDocument/2006/relationships/hyperlink" Target="https://pbs.twimg.com/tweet_video_thumb/D_MRqWcVAAUcuJp.jpg" TargetMode="External" /><Relationship Id="rId175" Type="http://schemas.openxmlformats.org/officeDocument/2006/relationships/hyperlink" Target="https://pbs.twimg.com/tweet_video_thumb/D_MRqWcVAAUcuJp.jpg" TargetMode="External" /><Relationship Id="rId176" Type="http://schemas.openxmlformats.org/officeDocument/2006/relationships/hyperlink" Target="https://pbs.twimg.com/ext_tw_video_thumb/1149362999775203328/pu/img/79ml8MP-peaM1zlV.jpg" TargetMode="External" /><Relationship Id="rId177" Type="http://schemas.openxmlformats.org/officeDocument/2006/relationships/hyperlink" Target="https://pbs.twimg.com/media/D_MHzYkX4AECsu_.jpg" TargetMode="External" /><Relationship Id="rId178" Type="http://schemas.openxmlformats.org/officeDocument/2006/relationships/hyperlink" Target="https://pbs.twimg.com/tweet_video_thumb/D_Ndd2BUwAARatl.jpg" TargetMode="External" /><Relationship Id="rId179" Type="http://schemas.openxmlformats.org/officeDocument/2006/relationships/hyperlink" Target="https://pbs.twimg.com/media/D_NclF3U8AIBzRR.jpg" TargetMode="External" /><Relationship Id="rId180" Type="http://schemas.openxmlformats.org/officeDocument/2006/relationships/hyperlink" Target="https://pbs.twimg.com/media/D_NdixCXsAY5gy0.jpg" TargetMode="External" /><Relationship Id="rId181" Type="http://schemas.openxmlformats.org/officeDocument/2006/relationships/hyperlink" Target="https://pbs.twimg.com/media/D_Ndi8VX4AAFi_m.jpg" TargetMode="External" /><Relationship Id="rId182" Type="http://schemas.openxmlformats.org/officeDocument/2006/relationships/hyperlink" Target="https://pbs.twimg.com/media/D_Nc8LmX4AAPhhi.jpg" TargetMode="External" /><Relationship Id="rId183" Type="http://schemas.openxmlformats.org/officeDocument/2006/relationships/hyperlink" Target="https://pbs.twimg.com/media/D_M373uXYAEh5hu.jpg" TargetMode="External" /><Relationship Id="rId184" Type="http://schemas.openxmlformats.org/officeDocument/2006/relationships/hyperlink" Target="https://pbs.twimg.com/media/D_MHzYkX4AECsu_.jpg" TargetMode="External" /><Relationship Id="rId185" Type="http://schemas.openxmlformats.org/officeDocument/2006/relationships/hyperlink" Target="https://pbs.twimg.com/media/D_NdoEOXUAc0mIK.png" TargetMode="External" /><Relationship Id="rId186" Type="http://schemas.openxmlformats.org/officeDocument/2006/relationships/hyperlink" Target="https://pbs.twimg.com/media/D_NdkqtWsAUyMUF.png" TargetMode="External" /><Relationship Id="rId187" Type="http://schemas.openxmlformats.org/officeDocument/2006/relationships/hyperlink" Target="https://pbs.twimg.com/media/D_MHzYkX4AECsu_.jpg" TargetMode="External" /><Relationship Id="rId188" Type="http://schemas.openxmlformats.org/officeDocument/2006/relationships/hyperlink" Target="https://pbs.twimg.com/media/D_M373uXYAEh5hu.jpg" TargetMode="External" /><Relationship Id="rId189" Type="http://schemas.openxmlformats.org/officeDocument/2006/relationships/hyperlink" Target="https://pbs.twimg.com/media/D_NXHNBUIAA4zi9.jpg" TargetMode="External" /><Relationship Id="rId190" Type="http://schemas.openxmlformats.org/officeDocument/2006/relationships/hyperlink" Target="https://pbs.twimg.com/media/D_M373uXYAEh5hu.jpg" TargetMode="External" /><Relationship Id="rId191" Type="http://schemas.openxmlformats.org/officeDocument/2006/relationships/hyperlink" Target="https://pbs.twimg.com/media/D_M373uXYAEh5hu.jpg" TargetMode="External" /><Relationship Id="rId192" Type="http://schemas.openxmlformats.org/officeDocument/2006/relationships/hyperlink" Target="https://pbs.twimg.com/tweet_video_thumb/D_MRqWcVAAUcuJp.jpg" TargetMode="External" /><Relationship Id="rId193" Type="http://schemas.openxmlformats.org/officeDocument/2006/relationships/hyperlink" Target="https://pbs.twimg.com/media/D_MHzYkX4AECsu_.jpg" TargetMode="External" /><Relationship Id="rId194" Type="http://schemas.openxmlformats.org/officeDocument/2006/relationships/hyperlink" Target="https://pbs.twimg.com/media/D_NMPhhXkAYcjRA.jpg" TargetMode="External" /><Relationship Id="rId195" Type="http://schemas.openxmlformats.org/officeDocument/2006/relationships/hyperlink" Target="https://pbs.twimg.com/media/D_NMPhhXkAYcjRA.jpg" TargetMode="External" /><Relationship Id="rId196" Type="http://schemas.openxmlformats.org/officeDocument/2006/relationships/hyperlink" Target="https://pbs.twimg.com/media/D_NMPhhXkAYcjRA.jpg" TargetMode="External" /><Relationship Id="rId197" Type="http://schemas.openxmlformats.org/officeDocument/2006/relationships/hyperlink" Target="https://pbs.twimg.com/tweet_video_thumb/D_MbsqSU8AE3dNS.jpg" TargetMode="External" /><Relationship Id="rId198" Type="http://schemas.openxmlformats.org/officeDocument/2006/relationships/hyperlink" Target="https://pbs.twimg.com/media/D_NeCF6WkAABVGn.jpg" TargetMode="External" /><Relationship Id="rId199" Type="http://schemas.openxmlformats.org/officeDocument/2006/relationships/hyperlink" Target="https://pbs.twimg.com/media/D_NeCF6WkAABVGn.jpg" TargetMode="External" /><Relationship Id="rId200" Type="http://schemas.openxmlformats.org/officeDocument/2006/relationships/hyperlink" Target="https://pbs.twimg.com/media/D_M6A5NUIAAyhV1.jpg" TargetMode="External" /><Relationship Id="rId201" Type="http://schemas.openxmlformats.org/officeDocument/2006/relationships/hyperlink" Target="https://pbs.twimg.com/media/D_M76txU8AE_JUR.jpg" TargetMode="External" /><Relationship Id="rId202" Type="http://schemas.openxmlformats.org/officeDocument/2006/relationships/hyperlink" Target="https://pbs.twimg.com/media/D_M76txU8AE_JUR.jpg" TargetMode="External" /><Relationship Id="rId203" Type="http://schemas.openxmlformats.org/officeDocument/2006/relationships/hyperlink" Target="https://pbs.twimg.com/media/D_NeBDJXoAAGJy0.jpg" TargetMode="External" /><Relationship Id="rId204" Type="http://schemas.openxmlformats.org/officeDocument/2006/relationships/hyperlink" Target="https://pbs.twimg.com/tweet_video_thumb/D_NeFXwX4AAP7qJ.jpg" TargetMode="External" /><Relationship Id="rId205" Type="http://schemas.openxmlformats.org/officeDocument/2006/relationships/hyperlink" Target="https://pbs.twimg.com/media/D_NdwbwW4AIStBA.jpg" TargetMode="External" /><Relationship Id="rId206" Type="http://schemas.openxmlformats.org/officeDocument/2006/relationships/hyperlink" Target="https://pbs.twimg.com/media/D_MaznpXYAA2q2M.jpg" TargetMode="External" /><Relationship Id="rId207" Type="http://schemas.openxmlformats.org/officeDocument/2006/relationships/hyperlink" Target="https://pbs.twimg.com/tweet_video_thumb/D_NXre5XYAYK8S4.jpg" TargetMode="External" /><Relationship Id="rId208" Type="http://schemas.openxmlformats.org/officeDocument/2006/relationships/hyperlink" Target="https://pbs.twimg.com/tweet_video_thumb/D_NXre5XYAYK8S4.jpg" TargetMode="External" /><Relationship Id="rId209" Type="http://schemas.openxmlformats.org/officeDocument/2006/relationships/hyperlink" Target="https://pbs.twimg.com/tweet_video_thumb/D_NXre5XYAYK8S4.jpg" TargetMode="External" /><Relationship Id="rId210" Type="http://schemas.openxmlformats.org/officeDocument/2006/relationships/hyperlink" Target="https://pbs.twimg.com/media/D_NXHNBUIAA4zi9.jpg" TargetMode="External" /><Relationship Id="rId211" Type="http://schemas.openxmlformats.org/officeDocument/2006/relationships/hyperlink" Target="https://pbs.twimg.com/media/D_NXHNBUIAA4zi9.jpg" TargetMode="External" /><Relationship Id="rId212" Type="http://schemas.openxmlformats.org/officeDocument/2006/relationships/hyperlink" Target="https://pbs.twimg.com/media/D_NLldAWkAAyKdH.jpg" TargetMode="External" /><Relationship Id="rId213" Type="http://schemas.openxmlformats.org/officeDocument/2006/relationships/hyperlink" Target="https://pbs.twimg.com/media/D_NLldAWkAAyKdH.jpg" TargetMode="External" /><Relationship Id="rId214" Type="http://schemas.openxmlformats.org/officeDocument/2006/relationships/hyperlink" Target="https://pbs.twimg.com/tweet_video_thumb/D_NcdwLXUAA3y5I.jpg" TargetMode="External" /><Relationship Id="rId215" Type="http://schemas.openxmlformats.org/officeDocument/2006/relationships/hyperlink" Target="https://pbs.twimg.com/tweet_video_thumb/D_M-SY4XkAIiQ7i.jpg" TargetMode="External" /><Relationship Id="rId216" Type="http://schemas.openxmlformats.org/officeDocument/2006/relationships/hyperlink" Target="https://pbs.twimg.com/media/D_NeTlwXoAE7WaR.jpg" TargetMode="External" /><Relationship Id="rId217" Type="http://schemas.openxmlformats.org/officeDocument/2006/relationships/hyperlink" Target="https://pbs.twimg.com/media/D_MHzYkX4AECsu_.jpg" TargetMode="External" /><Relationship Id="rId218" Type="http://schemas.openxmlformats.org/officeDocument/2006/relationships/hyperlink" Target="https://pbs.twimg.com/ext_tw_video_thumb/1149288787123625984/pu/img/N5k233mI6qWWtd10.jpg" TargetMode="External" /><Relationship Id="rId219" Type="http://schemas.openxmlformats.org/officeDocument/2006/relationships/hyperlink" Target="https://pbs.twimg.com/ext_tw_video_thumb/1149288787123625984/pu/img/N5k233mI6qWWtd10.jpg" TargetMode="External" /><Relationship Id="rId220" Type="http://schemas.openxmlformats.org/officeDocument/2006/relationships/hyperlink" Target="https://pbs.twimg.com/ext_tw_video_thumb/1149288787123625984/pu/img/N5k233mI6qWWtd10.jpg" TargetMode="External" /><Relationship Id="rId221" Type="http://schemas.openxmlformats.org/officeDocument/2006/relationships/hyperlink" Target="https://pbs.twimg.com/ext_tw_video_thumb/1149288787123625984/pu/img/N5k233mI6qWWtd10.jpg" TargetMode="External" /><Relationship Id="rId222" Type="http://schemas.openxmlformats.org/officeDocument/2006/relationships/hyperlink" Target="https://pbs.twimg.com/ext_tw_video_thumb/1149288787123625984/pu/img/N5k233mI6qWWtd10.jpg" TargetMode="External" /><Relationship Id="rId223" Type="http://schemas.openxmlformats.org/officeDocument/2006/relationships/hyperlink" Target="https://pbs.twimg.com/media/D_NZYUaUcAAdZYu.jpg" TargetMode="External" /><Relationship Id="rId224" Type="http://schemas.openxmlformats.org/officeDocument/2006/relationships/hyperlink" Target="https://pbs.twimg.com/ext_tw_video_thumb/1149366070722981888/pu/img/Ic-dG_usFCDMuJ4h.jpg" TargetMode="External" /><Relationship Id="rId225" Type="http://schemas.openxmlformats.org/officeDocument/2006/relationships/hyperlink" Target="https://pbs.twimg.com/media/D_NeXv-WkAALmxC.jpg" TargetMode="External" /><Relationship Id="rId226" Type="http://schemas.openxmlformats.org/officeDocument/2006/relationships/hyperlink" Target="https://pbs.twimg.com/tweet_video_thumb/D_MRqWcVAAUcuJp.jpg" TargetMode="External" /><Relationship Id="rId227" Type="http://schemas.openxmlformats.org/officeDocument/2006/relationships/hyperlink" Target="https://pbs.twimg.com/ext_tw_video_thumb/1149366113337323521/pu/img/5DFAeQv6yjCNsin5.jpg" TargetMode="External" /><Relationship Id="rId228" Type="http://schemas.openxmlformats.org/officeDocument/2006/relationships/hyperlink" Target="https://pbs.twimg.com/media/D_MHzYkX4AECsu_.jpg" TargetMode="External" /><Relationship Id="rId229" Type="http://schemas.openxmlformats.org/officeDocument/2006/relationships/hyperlink" Target="https://pbs.twimg.com/media/D_MHzYkX4AECsu_.jpg" TargetMode="External" /><Relationship Id="rId230" Type="http://schemas.openxmlformats.org/officeDocument/2006/relationships/hyperlink" Target="https://pbs.twimg.com/tweet_video_thumb/D_NRB3aXoAIoTpb.jpg" TargetMode="External" /><Relationship Id="rId231" Type="http://schemas.openxmlformats.org/officeDocument/2006/relationships/hyperlink" Target="https://pbs.twimg.com/tweet_video_thumb/D_MRqWcVAAUcuJp.jpg" TargetMode="External" /><Relationship Id="rId232" Type="http://schemas.openxmlformats.org/officeDocument/2006/relationships/hyperlink" Target="https://pbs.twimg.com/media/D_MOZQVXYAIriby.png" TargetMode="External" /><Relationship Id="rId233" Type="http://schemas.openxmlformats.org/officeDocument/2006/relationships/hyperlink" Target="https://pbs.twimg.com/media/D_Nelc6W4AA6xPb.png" TargetMode="External" /><Relationship Id="rId234" Type="http://schemas.openxmlformats.org/officeDocument/2006/relationships/hyperlink" Target="https://pbs.twimg.com/media/D_MHzYkX4AECsu_.jpg" TargetMode="External" /><Relationship Id="rId235" Type="http://schemas.openxmlformats.org/officeDocument/2006/relationships/hyperlink" Target="https://pbs.twimg.com/media/D_NeqMoW4AEAvVk.jpg" TargetMode="External" /><Relationship Id="rId236" Type="http://schemas.openxmlformats.org/officeDocument/2006/relationships/hyperlink" Target="https://pbs.twimg.com/media/D_NerZMU0AAXIec.png" TargetMode="External" /><Relationship Id="rId237" Type="http://schemas.openxmlformats.org/officeDocument/2006/relationships/hyperlink" Target="https://pbs.twimg.com/media/D_NetEtXkAAzfSU.jpg" TargetMode="External" /><Relationship Id="rId238" Type="http://schemas.openxmlformats.org/officeDocument/2006/relationships/hyperlink" Target="https://pbs.twimg.com/tweet_video_thumb/D_NevgSXoAI4vjt.jpg" TargetMode="External" /><Relationship Id="rId239" Type="http://schemas.openxmlformats.org/officeDocument/2006/relationships/hyperlink" Target="https://pbs.twimg.com/tweet_video_thumb/D_MeZo9XsAYyQoW.jpg" TargetMode="External" /><Relationship Id="rId240" Type="http://schemas.openxmlformats.org/officeDocument/2006/relationships/hyperlink" Target="https://pbs.twimg.com/tweet_video_thumb/D_MeZo9XsAYyQoW.jpg" TargetMode="External" /><Relationship Id="rId241" Type="http://schemas.openxmlformats.org/officeDocument/2006/relationships/hyperlink" Target="https://pbs.twimg.com/tweet_video_thumb/D_MRqWcVAAUcuJp.jpg" TargetMode="External" /><Relationship Id="rId242" Type="http://schemas.openxmlformats.org/officeDocument/2006/relationships/hyperlink" Target="https://pbs.twimg.com/tweet_video_thumb/D_MRqWcVAAUcuJp.jpg" TargetMode="External" /><Relationship Id="rId243" Type="http://schemas.openxmlformats.org/officeDocument/2006/relationships/hyperlink" Target="https://pbs.twimg.com/media/D_MHzYkX4AECsu_.jpg" TargetMode="External" /><Relationship Id="rId244" Type="http://schemas.openxmlformats.org/officeDocument/2006/relationships/hyperlink" Target="https://pbs.twimg.com/media/D_MHzYkX4AECsu_.jpg" TargetMode="External" /><Relationship Id="rId245" Type="http://schemas.openxmlformats.org/officeDocument/2006/relationships/hyperlink" Target="https://pbs.twimg.com/media/D_Nek0PU4AAzzCh.jpg" TargetMode="External" /><Relationship Id="rId246" Type="http://schemas.openxmlformats.org/officeDocument/2006/relationships/hyperlink" Target="https://pbs.twimg.com/tweet_video_thumb/D_MRqWcVAAUcuJp.jpg" TargetMode="External" /><Relationship Id="rId247" Type="http://schemas.openxmlformats.org/officeDocument/2006/relationships/hyperlink" Target="https://pbs.twimg.com/media/D_MHzYkX4AECsu_.jpg" TargetMode="External" /><Relationship Id="rId248" Type="http://schemas.openxmlformats.org/officeDocument/2006/relationships/hyperlink" Target="https://pbs.twimg.com/media/D_Ne3y3W4AITtnz.jpg" TargetMode="External" /><Relationship Id="rId249" Type="http://schemas.openxmlformats.org/officeDocument/2006/relationships/hyperlink" Target="https://pbs.twimg.com/tweet_video_thumb/D_MXyB0XoAEEcIR.jpg" TargetMode="External" /><Relationship Id="rId250" Type="http://schemas.openxmlformats.org/officeDocument/2006/relationships/hyperlink" Target="https://pbs.twimg.com/tweet_video_thumb/D_MXyB0XoAEEcIR.jpg" TargetMode="External" /><Relationship Id="rId251" Type="http://schemas.openxmlformats.org/officeDocument/2006/relationships/hyperlink" Target="https://pbs.twimg.com/tweet_video_thumb/D_MRqWcVAAUcuJp.jpg" TargetMode="External" /><Relationship Id="rId252" Type="http://schemas.openxmlformats.org/officeDocument/2006/relationships/hyperlink" Target="https://pbs.twimg.com/tweet_video_thumb/D_MRqWcVAAUcuJp.jpg" TargetMode="External" /><Relationship Id="rId253" Type="http://schemas.openxmlformats.org/officeDocument/2006/relationships/hyperlink" Target="https://pbs.twimg.com/tweet_video_thumb/D_NcdwLXUAA3y5I.jpg" TargetMode="External" /><Relationship Id="rId254" Type="http://schemas.openxmlformats.org/officeDocument/2006/relationships/hyperlink" Target="https://pbs.twimg.com/media/D_M373uXYAEh5hu.jpg" TargetMode="External" /><Relationship Id="rId255" Type="http://schemas.openxmlformats.org/officeDocument/2006/relationships/hyperlink" Target="https://pbs.twimg.com/media/D_NfEexU8AE7gVz.png" TargetMode="External" /><Relationship Id="rId256" Type="http://schemas.openxmlformats.org/officeDocument/2006/relationships/hyperlink" Target="https://pbs.twimg.com/media/D_NfEexU8AE7gVz.png" TargetMode="External" /><Relationship Id="rId257" Type="http://schemas.openxmlformats.org/officeDocument/2006/relationships/hyperlink" Target="https://pbs.twimg.com/media/D_MHzYkX4AECsu_.jpg" TargetMode="External" /><Relationship Id="rId258" Type="http://schemas.openxmlformats.org/officeDocument/2006/relationships/hyperlink" Target="https://pbs.twimg.com/tweet_video_thumb/D_MRqWcVAAUcuJp.jpg" TargetMode="External" /><Relationship Id="rId259" Type="http://schemas.openxmlformats.org/officeDocument/2006/relationships/hyperlink" Target="https://pbs.twimg.com/media/D_MHzYkX4AECsu_.jpg" TargetMode="External" /><Relationship Id="rId260" Type="http://schemas.openxmlformats.org/officeDocument/2006/relationships/hyperlink" Target="https://pbs.twimg.com/tweet_video_thumb/D_MRqWcVAAUcuJp.jpg" TargetMode="External" /><Relationship Id="rId261" Type="http://schemas.openxmlformats.org/officeDocument/2006/relationships/hyperlink" Target="https://pbs.twimg.com/media/D_MHzYkX4AECsu_.jpg" TargetMode="External" /><Relationship Id="rId262" Type="http://schemas.openxmlformats.org/officeDocument/2006/relationships/hyperlink" Target="https://pbs.twimg.com/tweet_video_thumb/D_NfLikXkAEvEaT.jpg" TargetMode="External" /><Relationship Id="rId263" Type="http://schemas.openxmlformats.org/officeDocument/2006/relationships/hyperlink" Target="https://pbs.twimg.com/media/D_NfMRKUwAAWg_G.png" TargetMode="External" /><Relationship Id="rId264" Type="http://schemas.openxmlformats.org/officeDocument/2006/relationships/hyperlink" Target="https://pbs.twimg.com/tweet_video_thumb/D_NRB3aXoAIoTpb.jpg" TargetMode="External" /><Relationship Id="rId265" Type="http://schemas.openxmlformats.org/officeDocument/2006/relationships/hyperlink" Target="https://pbs.twimg.com/media/D_M373uXYAEh5hu.jpg" TargetMode="External" /><Relationship Id="rId266" Type="http://schemas.openxmlformats.org/officeDocument/2006/relationships/hyperlink" Target="https://pbs.twimg.com/ext_tw_video_thumb/1149322247234101249/pu/img/h432pZ0x-MCMARMV.jpg" TargetMode="External" /><Relationship Id="rId267" Type="http://schemas.openxmlformats.org/officeDocument/2006/relationships/hyperlink" Target="https://pbs.twimg.com/ext_tw_video_thumb/1146719300956372993/pu/img/LFlw7zrIR29Q5byJ.jpg" TargetMode="External" /><Relationship Id="rId268" Type="http://schemas.openxmlformats.org/officeDocument/2006/relationships/hyperlink" Target="https://pbs.twimg.com/media/D_NfOhqXoAA69ey.png" TargetMode="External" /><Relationship Id="rId269" Type="http://schemas.openxmlformats.org/officeDocument/2006/relationships/hyperlink" Target="https://pbs.twimg.com/media/D_MOZQVXYAIriby.png" TargetMode="External" /><Relationship Id="rId270" Type="http://schemas.openxmlformats.org/officeDocument/2006/relationships/hyperlink" Target="https://pbs.twimg.com/tweet_video_thumb/D_NRB3aXoAIoTpb.jpg" TargetMode="External" /><Relationship Id="rId271" Type="http://schemas.openxmlformats.org/officeDocument/2006/relationships/hyperlink" Target="https://pbs.twimg.com/tweet_video_thumb/D_NRB3aXoAIoTpb.jpg" TargetMode="External" /><Relationship Id="rId272" Type="http://schemas.openxmlformats.org/officeDocument/2006/relationships/hyperlink" Target="https://pbs.twimg.com/ext_tw_video_thumb/1149367185946632192/pu/img/MaMN3WhfVPqokTTJ.jpg" TargetMode="External" /><Relationship Id="rId273" Type="http://schemas.openxmlformats.org/officeDocument/2006/relationships/hyperlink" Target="https://pbs.twimg.com/media/D_NfbJBW4AIPXvJ.jpg" TargetMode="External" /><Relationship Id="rId274" Type="http://schemas.openxmlformats.org/officeDocument/2006/relationships/hyperlink" Target="https://pbs.twimg.com/tweet_video_thumb/D_MRqWcVAAUcuJp.jpg" TargetMode="External" /><Relationship Id="rId275" Type="http://schemas.openxmlformats.org/officeDocument/2006/relationships/hyperlink" Target="https://pbs.twimg.com/media/D_Mwoo9XUAAj7oz.png" TargetMode="External" /><Relationship Id="rId276" Type="http://schemas.openxmlformats.org/officeDocument/2006/relationships/hyperlink" Target="https://pbs.twimg.com/media/D_MOZQVXYAIriby.png" TargetMode="External" /><Relationship Id="rId277" Type="http://schemas.openxmlformats.org/officeDocument/2006/relationships/hyperlink" Target="https://pbs.twimg.com/media/D_MHzYkX4AECsu_.jpg" TargetMode="External" /><Relationship Id="rId278" Type="http://schemas.openxmlformats.org/officeDocument/2006/relationships/hyperlink" Target="https://pbs.twimg.com/tweet_video_thumb/D_MRqWcVAAUcuJp.jpg" TargetMode="External" /><Relationship Id="rId279" Type="http://schemas.openxmlformats.org/officeDocument/2006/relationships/hyperlink" Target="https://pbs.twimg.com/media/D_M373uXYAEh5hu.jpg" TargetMode="External" /><Relationship Id="rId280" Type="http://schemas.openxmlformats.org/officeDocument/2006/relationships/hyperlink" Target="https://pbs.twimg.com/tweet_video_thumb/D_Nel9zXUAAki8X.jpg" TargetMode="External" /><Relationship Id="rId281" Type="http://schemas.openxmlformats.org/officeDocument/2006/relationships/hyperlink" Target="https://pbs.twimg.com/tweet_video_thumb/D_Nel9zXUAAki8X.jpg" TargetMode="External" /><Relationship Id="rId282" Type="http://schemas.openxmlformats.org/officeDocument/2006/relationships/hyperlink" Target="https://pbs.twimg.com/media/D_MHzYkX4AECsu_.jpg" TargetMode="External" /><Relationship Id="rId283" Type="http://schemas.openxmlformats.org/officeDocument/2006/relationships/hyperlink" Target="https://pbs.twimg.com/tweet_video_thumb/D_MRqWcVAAUcuJp.jpg" TargetMode="External" /><Relationship Id="rId284" Type="http://schemas.openxmlformats.org/officeDocument/2006/relationships/hyperlink" Target="https://pbs.twimg.com/tweet_video_thumb/D_MRqWcVAAUcuJp.jpg" TargetMode="External" /><Relationship Id="rId285" Type="http://schemas.openxmlformats.org/officeDocument/2006/relationships/hyperlink" Target="https://pbs.twimg.com/tweet_video_thumb/D_NcdwLXUAA3y5I.jpg" TargetMode="External" /><Relationship Id="rId286" Type="http://schemas.openxmlformats.org/officeDocument/2006/relationships/hyperlink" Target="https://pbs.twimg.com/media/D_MOZQVXYAIriby.png" TargetMode="External" /><Relationship Id="rId287" Type="http://schemas.openxmlformats.org/officeDocument/2006/relationships/hyperlink" Target="https://pbs.twimg.com/media/D_M373uXYAEh5hu.jpg" TargetMode="External" /><Relationship Id="rId288" Type="http://schemas.openxmlformats.org/officeDocument/2006/relationships/hyperlink" Target="https://pbs.twimg.com/tweet_video_thumb/D_M-SY4XkAIiQ7i.jpg" TargetMode="External" /><Relationship Id="rId289" Type="http://schemas.openxmlformats.org/officeDocument/2006/relationships/hyperlink" Target="https://pbs.twimg.com/media/D_M3E0bWkAAuTfi.jpg" TargetMode="External" /><Relationship Id="rId290" Type="http://schemas.openxmlformats.org/officeDocument/2006/relationships/hyperlink" Target="https://pbs.twimg.com/tweet_video_thumb/D_MRqWcVAAUcuJp.jpg" TargetMode="External" /><Relationship Id="rId291" Type="http://schemas.openxmlformats.org/officeDocument/2006/relationships/hyperlink" Target="https://pbs.twimg.com/media/D_MHzYkX4AECsu_.jpg" TargetMode="External" /><Relationship Id="rId292" Type="http://schemas.openxmlformats.org/officeDocument/2006/relationships/hyperlink" Target="https://pbs.twimg.com/media/D_MHzYkX4AECsu_.jpg" TargetMode="External" /><Relationship Id="rId293" Type="http://schemas.openxmlformats.org/officeDocument/2006/relationships/hyperlink" Target="https://pbs.twimg.com/tweet_video_thumb/D_MRqWcVAAUcuJp.jpg" TargetMode="External" /><Relationship Id="rId294" Type="http://schemas.openxmlformats.org/officeDocument/2006/relationships/hyperlink" Target="https://pbs.twimg.com/ext_tw_video_thumb/1149367135992332288/pu/img/OkYXgcsig_eBIRBT.jpg" TargetMode="External" /><Relationship Id="rId295" Type="http://schemas.openxmlformats.org/officeDocument/2006/relationships/hyperlink" Target="https://pbs.twimg.com/tweet_video_thumb/D_MRqWcVAAUcuJp.jpg" TargetMode="External" /><Relationship Id="rId296" Type="http://schemas.openxmlformats.org/officeDocument/2006/relationships/hyperlink" Target="https://pbs.twimg.com/media/D_NgB1sWkAAqxod.jpg" TargetMode="External" /><Relationship Id="rId297" Type="http://schemas.openxmlformats.org/officeDocument/2006/relationships/hyperlink" Target="https://pbs.twimg.com/tweet_video_thumb/D_NcdwLXUAA3y5I.jpg" TargetMode="External" /><Relationship Id="rId298" Type="http://schemas.openxmlformats.org/officeDocument/2006/relationships/hyperlink" Target="https://pbs.twimg.com/media/D_NJt02XYAAqUvH.jpg" TargetMode="External" /><Relationship Id="rId299" Type="http://schemas.openxmlformats.org/officeDocument/2006/relationships/hyperlink" Target="https://pbs.twimg.com/media/D_NJt02XYAAqUvH.jpg" TargetMode="External" /><Relationship Id="rId300" Type="http://schemas.openxmlformats.org/officeDocument/2006/relationships/hyperlink" Target="https://pbs.twimg.com/media/D_MwbuoXUAEHC20.jpg" TargetMode="External" /><Relationship Id="rId301" Type="http://schemas.openxmlformats.org/officeDocument/2006/relationships/hyperlink" Target="https://pbs.twimg.com/media/D_MOZQVXYAIriby.png" TargetMode="External" /><Relationship Id="rId302" Type="http://schemas.openxmlformats.org/officeDocument/2006/relationships/hyperlink" Target="https://pbs.twimg.com/media/D_NfYtdWsAAuSOj.png" TargetMode="External" /><Relationship Id="rId303" Type="http://schemas.openxmlformats.org/officeDocument/2006/relationships/hyperlink" Target="https://pbs.twimg.com/media/D_NfYtdWsAAuSOj.png" TargetMode="External" /><Relationship Id="rId304" Type="http://schemas.openxmlformats.org/officeDocument/2006/relationships/hyperlink" Target="https://pbs.twimg.com/media/D_NfYtdWsAAuSOj.png" TargetMode="External" /><Relationship Id="rId305" Type="http://schemas.openxmlformats.org/officeDocument/2006/relationships/hyperlink" Target="https://pbs.twimg.com/media/D_NfYtdWsAAuSOj.png" TargetMode="External" /><Relationship Id="rId306" Type="http://schemas.openxmlformats.org/officeDocument/2006/relationships/hyperlink" Target="https://pbs.twimg.com/media/D_NfYtdWsAAuSOj.png" TargetMode="External" /><Relationship Id="rId307" Type="http://schemas.openxmlformats.org/officeDocument/2006/relationships/hyperlink" Target="https://pbs.twimg.com/media/D_NfYtdWsAAuSOj.png" TargetMode="External" /><Relationship Id="rId308" Type="http://schemas.openxmlformats.org/officeDocument/2006/relationships/hyperlink" Target="https://pbs.twimg.com/tweet_video_thumb/D_NgLYjUcAAk6Ym.jpg" TargetMode="External" /><Relationship Id="rId309" Type="http://schemas.openxmlformats.org/officeDocument/2006/relationships/hyperlink" Target="https://pbs.twimg.com/ext_tw_video_thumb/1149322247234101249/pu/img/h432pZ0x-MCMARMV.jpg" TargetMode="External" /><Relationship Id="rId310" Type="http://schemas.openxmlformats.org/officeDocument/2006/relationships/hyperlink" Target="https://pbs.twimg.com/media/D_NbianXYAU3kqS.jpg" TargetMode="External" /><Relationship Id="rId311" Type="http://schemas.openxmlformats.org/officeDocument/2006/relationships/hyperlink" Target="https://pbs.twimg.com/media/D_NbianXYAU3kqS.jpg" TargetMode="External" /><Relationship Id="rId312" Type="http://schemas.openxmlformats.org/officeDocument/2006/relationships/hyperlink" Target="https://pbs.twimg.com/media/D_MOZQVXYAIriby.png" TargetMode="External" /><Relationship Id="rId313" Type="http://schemas.openxmlformats.org/officeDocument/2006/relationships/hyperlink" Target="https://pbs.twimg.com/media/D_MHzYkX4AECsu_.jpg" TargetMode="External" /><Relationship Id="rId314" Type="http://schemas.openxmlformats.org/officeDocument/2006/relationships/hyperlink" Target="https://pbs.twimg.com/tweet_video_thumb/D_M-SY4XkAIiQ7i.jpg" TargetMode="External" /><Relationship Id="rId315" Type="http://schemas.openxmlformats.org/officeDocument/2006/relationships/hyperlink" Target="https://pbs.twimg.com/tweet_video_thumb/D_NH0rzUwAMqwq8.jpg" TargetMode="External" /><Relationship Id="rId316" Type="http://schemas.openxmlformats.org/officeDocument/2006/relationships/hyperlink" Target="https://pbs.twimg.com/ext_tw_video_thumb/1149322247234101249/pu/img/h432pZ0x-MCMARMV.jpg" TargetMode="External" /><Relationship Id="rId317" Type="http://schemas.openxmlformats.org/officeDocument/2006/relationships/hyperlink" Target="https://pbs.twimg.com/ext_tw_video_thumb/1149322247234101249/pu/img/h432pZ0x-MCMARMV.jpg" TargetMode="External" /><Relationship Id="rId318" Type="http://schemas.openxmlformats.org/officeDocument/2006/relationships/hyperlink" Target="https://pbs.twimg.com/tweet_video_thumb/D_NODRbUIAAoQBS.jpg" TargetMode="External" /><Relationship Id="rId319" Type="http://schemas.openxmlformats.org/officeDocument/2006/relationships/hyperlink" Target="https://pbs.twimg.com/tweet_video_thumb/D_NODRbUIAAoQBS.jpg" TargetMode="External" /><Relationship Id="rId320" Type="http://schemas.openxmlformats.org/officeDocument/2006/relationships/hyperlink" Target="https://pbs.twimg.com/media/D_NgXxRU0AAh_R2.jpg" TargetMode="External" /><Relationship Id="rId321" Type="http://schemas.openxmlformats.org/officeDocument/2006/relationships/hyperlink" Target="https://pbs.twimg.com/media/D_Mwoo9XUAAj7oz.png" TargetMode="External" /><Relationship Id="rId322" Type="http://schemas.openxmlformats.org/officeDocument/2006/relationships/hyperlink" Target="https://pbs.twimg.com/media/D_Mwoo9XUAAj7oz.png" TargetMode="External" /><Relationship Id="rId323" Type="http://schemas.openxmlformats.org/officeDocument/2006/relationships/hyperlink" Target="https://pbs.twimg.com/media/D_Ngd8_XsAABlCR.jpg" TargetMode="External" /><Relationship Id="rId324" Type="http://schemas.openxmlformats.org/officeDocument/2006/relationships/hyperlink" Target="https://pbs.twimg.com/media/D_M373uXYAEh5hu.jpg" TargetMode="External" /><Relationship Id="rId325" Type="http://schemas.openxmlformats.org/officeDocument/2006/relationships/hyperlink" Target="https://pbs.twimg.com/media/D_NgjpRXkAErDWT.jpg" TargetMode="External" /><Relationship Id="rId326" Type="http://schemas.openxmlformats.org/officeDocument/2006/relationships/hyperlink" Target="https://pbs.twimg.com/media/D_M373uXYAEh5hu.jpg" TargetMode="External" /><Relationship Id="rId327" Type="http://schemas.openxmlformats.org/officeDocument/2006/relationships/hyperlink" Target="https://pbs.twimg.com/media/D_MOZQVXYAIriby.png" TargetMode="External" /><Relationship Id="rId328" Type="http://schemas.openxmlformats.org/officeDocument/2006/relationships/hyperlink" Target="https://pbs.twimg.com/media/D_Ngl51WwAAsQOx.jpg" TargetMode="External" /><Relationship Id="rId329" Type="http://schemas.openxmlformats.org/officeDocument/2006/relationships/hyperlink" Target="https://pbs.twimg.com/media/D_NgCOhXYAAe9ij.jpg" TargetMode="External" /><Relationship Id="rId330" Type="http://schemas.openxmlformats.org/officeDocument/2006/relationships/hyperlink" Target="https://pbs.twimg.com/media/D_NgnKzXYAEiNy8.jpg" TargetMode="External" /><Relationship Id="rId331" Type="http://schemas.openxmlformats.org/officeDocument/2006/relationships/hyperlink" Target="https://pbs.twimg.com/tweet_video_thumb/D_MRqWcVAAUcuJp.jpg" TargetMode="External" /><Relationship Id="rId332" Type="http://schemas.openxmlformats.org/officeDocument/2006/relationships/hyperlink" Target="https://pbs.twimg.com/media/D_NewWzXkAAqG5_.jpg" TargetMode="External" /><Relationship Id="rId333" Type="http://schemas.openxmlformats.org/officeDocument/2006/relationships/hyperlink" Target="https://pbs.twimg.com/media/D_MsKgmUEAAfXUp.jpg" TargetMode="External" /><Relationship Id="rId334" Type="http://schemas.openxmlformats.org/officeDocument/2006/relationships/hyperlink" Target="https://pbs.twimg.com/media/D_MsKgmUEAAfXUp.jpg" TargetMode="External" /><Relationship Id="rId335" Type="http://schemas.openxmlformats.org/officeDocument/2006/relationships/hyperlink" Target="https://pbs.twimg.com/media/D_NgsEnU4AAPdZ2.jpg" TargetMode="External" /><Relationship Id="rId336" Type="http://schemas.openxmlformats.org/officeDocument/2006/relationships/hyperlink" Target="https://pbs.twimg.com/media/D_NguzCWkAAOfuc.jpg" TargetMode="External" /><Relationship Id="rId337" Type="http://schemas.openxmlformats.org/officeDocument/2006/relationships/hyperlink" Target="https://pbs.twimg.com/tweet_video_thumb/D_NguSWW4AETJV8.jpg" TargetMode="External" /><Relationship Id="rId338" Type="http://schemas.openxmlformats.org/officeDocument/2006/relationships/hyperlink" Target="https://pbs.twimg.com/tweet_video_thumb/D_NXRKUXsAIzcwF.jpg" TargetMode="External" /><Relationship Id="rId339" Type="http://schemas.openxmlformats.org/officeDocument/2006/relationships/hyperlink" Target="https://pbs.twimg.com/tweet_video_thumb/D_NguSWW4AETJV8.jpg" TargetMode="External" /><Relationship Id="rId340" Type="http://schemas.openxmlformats.org/officeDocument/2006/relationships/hyperlink" Target="https://pbs.twimg.com/tweet_video_thumb/D_NXRKUXsAIzcwF.jpg" TargetMode="External" /><Relationship Id="rId341" Type="http://schemas.openxmlformats.org/officeDocument/2006/relationships/hyperlink" Target="https://pbs.twimg.com/tweet_video_thumb/D_NguSWW4AETJV8.jpg" TargetMode="External" /><Relationship Id="rId342" Type="http://schemas.openxmlformats.org/officeDocument/2006/relationships/hyperlink" Target="https://pbs.twimg.com/tweet_video_thumb/D_NXRKUXsAIzcwF.jpg" TargetMode="External" /><Relationship Id="rId343" Type="http://schemas.openxmlformats.org/officeDocument/2006/relationships/hyperlink" Target="https://pbs.twimg.com/tweet_video_thumb/D_NguSWW4AETJV8.jpg" TargetMode="External" /><Relationship Id="rId344" Type="http://schemas.openxmlformats.org/officeDocument/2006/relationships/hyperlink" Target="https://pbs.twimg.com/tweet_video_thumb/D_NXRKUXsAIzcwF.jpg" TargetMode="External" /><Relationship Id="rId345" Type="http://schemas.openxmlformats.org/officeDocument/2006/relationships/hyperlink" Target="https://pbs.twimg.com/tweet_video_thumb/D_NguSWW4AETJV8.jpg" TargetMode="External" /><Relationship Id="rId346" Type="http://schemas.openxmlformats.org/officeDocument/2006/relationships/hyperlink" Target="https://pbs.twimg.com/tweet_video_thumb/D_NXRKUXsAIzcwF.jpg" TargetMode="External" /><Relationship Id="rId347" Type="http://schemas.openxmlformats.org/officeDocument/2006/relationships/hyperlink" Target="https://pbs.twimg.com/tweet_video_thumb/D_NguSWW4AETJV8.jpg" TargetMode="External" /><Relationship Id="rId348" Type="http://schemas.openxmlformats.org/officeDocument/2006/relationships/hyperlink" Target="https://pbs.twimg.com/tweet_video_thumb/D_NXRKUXsAIzcwF.jpg" TargetMode="External" /><Relationship Id="rId349" Type="http://schemas.openxmlformats.org/officeDocument/2006/relationships/hyperlink" Target="https://pbs.twimg.com/tweet_video_thumb/D_NguSWW4AETJV8.jpg" TargetMode="External" /><Relationship Id="rId350" Type="http://schemas.openxmlformats.org/officeDocument/2006/relationships/hyperlink" Target="https://pbs.twimg.com/media/D_M373uXYAEh5hu.jpg" TargetMode="External" /><Relationship Id="rId351" Type="http://schemas.openxmlformats.org/officeDocument/2006/relationships/hyperlink" Target="https://pbs.twimg.com/tweet_video_thumb/D_M-SY4XkAIiQ7i.jpg" TargetMode="External" /><Relationship Id="rId352" Type="http://schemas.openxmlformats.org/officeDocument/2006/relationships/hyperlink" Target="https://pbs.twimg.com/tweet_video_thumb/D_Ng4oRU4AA9AXk.jpg" TargetMode="External" /><Relationship Id="rId353" Type="http://schemas.openxmlformats.org/officeDocument/2006/relationships/hyperlink" Target="https://pbs.twimg.com/media/D_MHzYkX4AECsu_.jpg" TargetMode="External" /><Relationship Id="rId354" Type="http://schemas.openxmlformats.org/officeDocument/2006/relationships/hyperlink" Target="https://pbs.twimg.com/media/D_MHzYkX4AECsu_.jpg" TargetMode="External" /><Relationship Id="rId355" Type="http://schemas.openxmlformats.org/officeDocument/2006/relationships/hyperlink" Target="https://pbs.twimg.com/tweet_video_thumb/D_Ngiv8XYAAglNd.jpg" TargetMode="External" /><Relationship Id="rId356" Type="http://schemas.openxmlformats.org/officeDocument/2006/relationships/hyperlink" Target="https://pbs.twimg.com/tweet_video_thumb/D_MRqWcVAAUcuJp.jpg" TargetMode="External" /><Relationship Id="rId357" Type="http://schemas.openxmlformats.org/officeDocument/2006/relationships/hyperlink" Target="https://pbs.twimg.com/media/D_MHzYkX4AECsu_.jpg" TargetMode="External" /><Relationship Id="rId358" Type="http://schemas.openxmlformats.org/officeDocument/2006/relationships/hyperlink" Target="https://pbs.twimg.com/media/D_NfZyQXYAArF5K.jpg" TargetMode="External" /><Relationship Id="rId359" Type="http://schemas.openxmlformats.org/officeDocument/2006/relationships/hyperlink" Target="https://pbs.twimg.com/media/D_NfZyQXYAArF5K.jpg" TargetMode="External" /><Relationship Id="rId360" Type="http://schemas.openxmlformats.org/officeDocument/2006/relationships/hyperlink" Target="https://pbs.twimg.com/tweet_video_thumb/D_Ng_fEUIAAj5Kv.jpg" TargetMode="External" /><Relationship Id="rId361" Type="http://schemas.openxmlformats.org/officeDocument/2006/relationships/hyperlink" Target="https://pbs.twimg.com/tweet_video_thumb/D_NhBc8XoAI0Dtx.jpg" TargetMode="External" /><Relationship Id="rId362" Type="http://schemas.openxmlformats.org/officeDocument/2006/relationships/hyperlink" Target="https://pbs.twimg.com/media/D_MmYTjU4AgRN2_.jpg" TargetMode="External" /><Relationship Id="rId363" Type="http://schemas.openxmlformats.org/officeDocument/2006/relationships/hyperlink" Target="https://pbs.twimg.com/media/D_MHzYkX4AECsu_.jpg" TargetMode="External" /><Relationship Id="rId364" Type="http://schemas.openxmlformats.org/officeDocument/2006/relationships/hyperlink" Target="https://pbs.twimg.com/media/D_NVHE5XUAAW-tD.jpg" TargetMode="External" /><Relationship Id="rId365" Type="http://schemas.openxmlformats.org/officeDocument/2006/relationships/hyperlink" Target="https://pbs.twimg.com/media/D_NVHE5XUAAW-tD.jpg" TargetMode="External" /><Relationship Id="rId366" Type="http://schemas.openxmlformats.org/officeDocument/2006/relationships/hyperlink" Target="https://pbs.twimg.com/tweet_video_thumb/D_Ngiv8XYAAglNd.jpg" TargetMode="External" /><Relationship Id="rId367" Type="http://schemas.openxmlformats.org/officeDocument/2006/relationships/hyperlink" Target="https://pbs.twimg.com/tweet_video_thumb/D_Ngiv8XYAAglNd.jpg" TargetMode="External" /><Relationship Id="rId368" Type="http://schemas.openxmlformats.org/officeDocument/2006/relationships/hyperlink" Target="https://pbs.twimg.com/media/D_MHzYkX4AECsu_.jpg" TargetMode="External" /><Relationship Id="rId369" Type="http://schemas.openxmlformats.org/officeDocument/2006/relationships/hyperlink" Target="https://pbs.twimg.com/media/D_Ng9KoU0AAvprr.jpg" TargetMode="External" /><Relationship Id="rId370" Type="http://schemas.openxmlformats.org/officeDocument/2006/relationships/hyperlink" Target="https://pbs.twimg.com/media/D_NhHsOXsAEw-Qv.jpg" TargetMode="External" /><Relationship Id="rId371" Type="http://schemas.openxmlformats.org/officeDocument/2006/relationships/hyperlink" Target="https://pbs.twimg.com/tweet_video_thumb/D_Nf5LGUIAA7Bvb.jpg" TargetMode="External" /><Relationship Id="rId372" Type="http://schemas.openxmlformats.org/officeDocument/2006/relationships/hyperlink" Target="https://pbs.twimg.com/tweet_video_thumb/D_Nf5LGUIAA7Bvb.jpg" TargetMode="External" /><Relationship Id="rId373" Type="http://schemas.openxmlformats.org/officeDocument/2006/relationships/hyperlink" Target="https://pbs.twimg.com/tweet_video_thumb/D_Nf5LGUIAA7Bvb.jpg" TargetMode="External" /><Relationship Id="rId374" Type="http://schemas.openxmlformats.org/officeDocument/2006/relationships/hyperlink" Target="https://pbs.twimg.com/media/D_Ng2hHUIAEdeJ_.jpg" TargetMode="External" /><Relationship Id="rId375" Type="http://schemas.openxmlformats.org/officeDocument/2006/relationships/hyperlink" Target="https://pbs.twimg.com/media/D_NhFTaVAAE5M9C.jpg" TargetMode="External" /><Relationship Id="rId376" Type="http://schemas.openxmlformats.org/officeDocument/2006/relationships/hyperlink" Target="https://pbs.twimg.com/media/D_NhGIOX4AEsBIV.jpg" TargetMode="External" /><Relationship Id="rId377" Type="http://schemas.openxmlformats.org/officeDocument/2006/relationships/hyperlink" Target="https://pbs.twimg.com/media/D_NhGIOX4AEsBIV.jpg" TargetMode="External" /><Relationship Id="rId378" Type="http://schemas.openxmlformats.org/officeDocument/2006/relationships/hyperlink" Target="https://pbs.twimg.com/ext_tw_video_thumb/1149368515444367360/pu/img/U_ieSo74-VoF7lTM.jpg" TargetMode="External" /><Relationship Id="rId379" Type="http://schemas.openxmlformats.org/officeDocument/2006/relationships/hyperlink" Target="https://pbs.twimg.com/media/D_MOZQVXYAIriby.png" TargetMode="External" /><Relationship Id="rId380" Type="http://schemas.openxmlformats.org/officeDocument/2006/relationships/hyperlink" Target="https://pbs.twimg.com/tweet_video_thumb/D_M-SY4XkAIiQ7i.jpg" TargetMode="External" /><Relationship Id="rId381" Type="http://schemas.openxmlformats.org/officeDocument/2006/relationships/hyperlink" Target="https://pbs.twimg.com/media/D_M373uXYAEh5hu.jpg" TargetMode="External" /><Relationship Id="rId382" Type="http://schemas.openxmlformats.org/officeDocument/2006/relationships/hyperlink" Target="https://pbs.twimg.com/media/D_M373uXYAEh5hu.jpg" TargetMode="External" /><Relationship Id="rId383" Type="http://schemas.openxmlformats.org/officeDocument/2006/relationships/hyperlink" Target="https://pbs.twimg.com/media/D_MOZQVXYAIriby.png" TargetMode="External" /><Relationship Id="rId384" Type="http://schemas.openxmlformats.org/officeDocument/2006/relationships/hyperlink" Target="https://pbs.twimg.com/tweet_video_thumb/D_NcdwLXUAA3y5I.jpg" TargetMode="External" /><Relationship Id="rId385" Type="http://schemas.openxmlformats.org/officeDocument/2006/relationships/hyperlink" Target="https://pbs.twimg.com/media/D_M8MwBU4AATvQE.jpg" TargetMode="External" /><Relationship Id="rId386" Type="http://schemas.openxmlformats.org/officeDocument/2006/relationships/hyperlink" Target="https://pbs.twimg.com/media/D_M8MwBU4AATvQE.jpg" TargetMode="External" /><Relationship Id="rId387" Type="http://schemas.openxmlformats.org/officeDocument/2006/relationships/hyperlink" Target="https://pbs.twimg.com/media/D_M8MwBU4AATvQE.jpg" TargetMode="External" /><Relationship Id="rId388" Type="http://schemas.openxmlformats.org/officeDocument/2006/relationships/hyperlink" Target="https://pbs.twimg.com/tweet_video_thumb/D_NhPcSXYAEDrwc.jpg" TargetMode="External" /><Relationship Id="rId389" Type="http://schemas.openxmlformats.org/officeDocument/2006/relationships/hyperlink" Target="https://pbs.twimg.com/tweet_video_thumb/D_MRqWcVAAUcuJp.jpg" TargetMode="External" /><Relationship Id="rId390" Type="http://schemas.openxmlformats.org/officeDocument/2006/relationships/hyperlink" Target="https://pbs.twimg.com/tweet_video_thumb/D_MRqWcVAAUcuJp.jpg" TargetMode="External" /><Relationship Id="rId391" Type="http://schemas.openxmlformats.org/officeDocument/2006/relationships/hyperlink" Target="https://pbs.twimg.com/tweet_video_thumb/D_NcdwLXUAA3y5I.jpg" TargetMode="External" /><Relationship Id="rId392" Type="http://schemas.openxmlformats.org/officeDocument/2006/relationships/hyperlink" Target="https://pbs.twimg.com/tweet_video_thumb/D_NcdwLXUAA3y5I.jpg" TargetMode="External" /><Relationship Id="rId393" Type="http://schemas.openxmlformats.org/officeDocument/2006/relationships/hyperlink" Target="https://pbs.twimg.com/media/D_MOZQVXYAIriby.png" TargetMode="External" /><Relationship Id="rId394" Type="http://schemas.openxmlformats.org/officeDocument/2006/relationships/hyperlink" Target="https://pbs.twimg.com/media/D_MOZQVXYAIriby.png" TargetMode="External" /><Relationship Id="rId395" Type="http://schemas.openxmlformats.org/officeDocument/2006/relationships/hyperlink" Target="https://pbs.twimg.com/media/D_MHzYkX4AECsu_.jpg" TargetMode="External" /><Relationship Id="rId396" Type="http://schemas.openxmlformats.org/officeDocument/2006/relationships/hyperlink" Target="https://pbs.twimg.com/media/D_MHzYkX4AECsu_.jpg" TargetMode="External" /><Relationship Id="rId397" Type="http://schemas.openxmlformats.org/officeDocument/2006/relationships/hyperlink" Target="https://pbs.twimg.com/media/D_NEtn9U4AEDlgc.jpg" TargetMode="External" /><Relationship Id="rId398" Type="http://schemas.openxmlformats.org/officeDocument/2006/relationships/hyperlink" Target="https://pbs.twimg.com/media/D_NEtn9U4AEDlgc.jpg" TargetMode="External" /><Relationship Id="rId399" Type="http://schemas.openxmlformats.org/officeDocument/2006/relationships/hyperlink" Target="https://pbs.twimg.com/media/D_M3E0bWkAAuTfi.jpg" TargetMode="External" /><Relationship Id="rId400" Type="http://schemas.openxmlformats.org/officeDocument/2006/relationships/hyperlink" Target="https://pbs.twimg.com/media/D_M3E0bWkAAuTfi.jpg" TargetMode="External" /><Relationship Id="rId401" Type="http://schemas.openxmlformats.org/officeDocument/2006/relationships/hyperlink" Target="https://pbs.twimg.com/media/D_M1FwpXYAAN8Iz.png" TargetMode="External" /><Relationship Id="rId402" Type="http://schemas.openxmlformats.org/officeDocument/2006/relationships/hyperlink" Target="https://pbs.twimg.com/media/D_M1FwpXYAAN8Iz.png" TargetMode="External" /><Relationship Id="rId403" Type="http://schemas.openxmlformats.org/officeDocument/2006/relationships/hyperlink" Target="https://pbs.twimg.com/tweet_video_thumb/D_M-SY4XkAIiQ7i.jpg" TargetMode="External" /><Relationship Id="rId404" Type="http://schemas.openxmlformats.org/officeDocument/2006/relationships/hyperlink" Target="https://pbs.twimg.com/tweet_video_thumb/D_M-SY4XkAIiQ7i.jpg" TargetMode="External" /><Relationship Id="rId405" Type="http://schemas.openxmlformats.org/officeDocument/2006/relationships/hyperlink" Target="https://pbs.twimg.com/media/D_NhSKpX4AUXrj3.jpg" TargetMode="External" /><Relationship Id="rId406" Type="http://schemas.openxmlformats.org/officeDocument/2006/relationships/hyperlink" Target="https://pbs.twimg.com/tweet_video_thumb/D_M-SY4XkAIiQ7i.jpg" TargetMode="External" /><Relationship Id="rId407" Type="http://schemas.openxmlformats.org/officeDocument/2006/relationships/hyperlink" Target="https://pbs.twimg.com/tweet_video_thumb/D_M-SY4XkAIiQ7i.jpg" TargetMode="External" /><Relationship Id="rId408" Type="http://schemas.openxmlformats.org/officeDocument/2006/relationships/hyperlink" Target="https://pbs.twimg.com/tweet_video_thumb/D_MoIdXXUAAnmNR.jpg" TargetMode="External" /><Relationship Id="rId409" Type="http://schemas.openxmlformats.org/officeDocument/2006/relationships/hyperlink" Target="https://pbs.twimg.com/tweet_video_thumb/D_NbY_YWkAIu_C1.jpg" TargetMode="External" /><Relationship Id="rId410" Type="http://schemas.openxmlformats.org/officeDocument/2006/relationships/hyperlink" Target="https://pbs.twimg.com/tweet_video_thumb/D_NRB3aXoAIoTpb.jpg" TargetMode="External" /><Relationship Id="rId411" Type="http://schemas.openxmlformats.org/officeDocument/2006/relationships/hyperlink" Target="http://pbs.twimg.com/profile_images/1112870837093322756/0Q_XSAQk_normal.png" TargetMode="External" /><Relationship Id="rId412" Type="http://schemas.openxmlformats.org/officeDocument/2006/relationships/hyperlink" Target="http://pbs.twimg.com/profile_images/458651525217136640/Kpvi7Lna_normal.jpeg" TargetMode="External" /><Relationship Id="rId413" Type="http://schemas.openxmlformats.org/officeDocument/2006/relationships/hyperlink" Target="http://pbs.twimg.com/profile_images/458651525217136640/Kpvi7Lna_normal.jpeg" TargetMode="External" /><Relationship Id="rId414" Type="http://schemas.openxmlformats.org/officeDocument/2006/relationships/hyperlink" Target="http://pbs.twimg.com/profile_images/1148672390160949250/pQB_CwRj_normal.jpg" TargetMode="External" /><Relationship Id="rId415" Type="http://schemas.openxmlformats.org/officeDocument/2006/relationships/hyperlink" Target="https://pbs.twimg.com/media/D_M373uXYAEh5hu.jpg" TargetMode="External" /><Relationship Id="rId416" Type="http://schemas.openxmlformats.org/officeDocument/2006/relationships/hyperlink" Target="https://pbs.twimg.com/media/D_MHzYkX4AECsu_.jpg" TargetMode="External" /><Relationship Id="rId417" Type="http://schemas.openxmlformats.org/officeDocument/2006/relationships/hyperlink" Target="https://pbs.twimg.com/media/D_MHzYkX4AECsu_.jpg" TargetMode="External" /><Relationship Id="rId418" Type="http://schemas.openxmlformats.org/officeDocument/2006/relationships/hyperlink" Target="https://pbs.twimg.com/media/D_MOZQVXYAIriby.png" TargetMode="External" /><Relationship Id="rId419" Type="http://schemas.openxmlformats.org/officeDocument/2006/relationships/hyperlink" Target="https://pbs.twimg.com/media/D_M3E0bWkAAuTfi.jpg" TargetMode="External" /><Relationship Id="rId420" Type="http://schemas.openxmlformats.org/officeDocument/2006/relationships/hyperlink" Target="http://pbs.twimg.com/profile_images/975972504823939072/FWDpLYjX_normal.jpg" TargetMode="External" /><Relationship Id="rId421" Type="http://schemas.openxmlformats.org/officeDocument/2006/relationships/hyperlink" Target="http://pbs.twimg.com/profile_images/1144137914181230597/7blfIVEs_normal.jpg" TargetMode="External" /><Relationship Id="rId422" Type="http://schemas.openxmlformats.org/officeDocument/2006/relationships/hyperlink" Target="http://pbs.twimg.com/profile_images/1115293766552825857/McKqD5fk_normal.jpg" TargetMode="External" /><Relationship Id="rId423" Type="http://schemas.openxmlformats.org/officeDocument/2006/relationships/hyperlink" Target="http://pbs.twimg.com/profile_images/1115293766552825857/McKqD5fk_normal.jpg" TargetMode="External" /><Relationship Id="rId424" Type="http://schemas.openxmlformats.org/officeDocument/2006/relationships/hyperlink" Target="http://pbs.twimg.com/profile_images/1115293766552825857/McKqD5fk_normal.jpg" TargetMode="External" /><Relationship Id="rId425" Type="http://schemas.openxmlformats.org/officeDocument/2006/relationships/hyperlink" Target="http://pbs.twimg.com/profile_images/1146915987762999296/-mZC-hx1_normal.jpg" TargetMode="External" /><Relationship Id="rId426" Type="http://schemas.openxmlformats.org/officeDocument/2006/relationships/hyperlink" Target="http://pbs.twimg.com/profile_images/1130102012018868226/nquWxJYD_normal.jpg" TargetMode="External" /><Relationship Id="rId427" Type="http://schemas.openxmlformats.org/officeDocument/2006/relationships/hyperlink" Target="http://pbs.twimg.com/profile_images/1141805137360371712/y5IIiGh5_normal.jpg" TargetMode="External" /><Relationship Id="rId428" Type="http://schemas.openxmlformats.org/officeDocument/2006/relationships/hyperlink" Target="https://pbs.twimg.com/media/D_MHzYkX4AECsu_.jpg" TargetMode="External" /><Relationship Id="rId429" Type="http://schemas.openxmlformats.org/officeDocument/2006/relationships/hyperlink" Target="https://pbs.twimg.com/tweet_video_thumb/D_NbmqmUcAAVVQr.jpg" TargetMode="External" /><Relationship Id="rId430" Type="http://schemas.openxmlformats.org/officeDocument/2006/relationships/hyperlink" Target="http://pbs.twimg.com/profile_images/1136350846868869120/sZ-Ivdpp_normal.jpg" TargetMode="External" /><Relationship Id="rId431" Type="http://schemas.openxmlformats.org/officeDocument/2006/relationships/hyperlink" Target="http://pbs.twimg.com/profile_images/1142236586689667077/nmO-w9xV_normal.jpg" TargetMode="External" /><Relationship Id="rId432" Type="http://schemas.openxmlformats.org/officeDocument/2006/relationships/hyperlink" Target="https://pbs.twimg.com/tweet_video_thumb/D_NblinUcAAaH62.jpg" TargetMode="External" /><Relationship Id="rId433" Type="http://schemas.openxmlformats.org/officeDocument/2006/relationships/hyperlink" Target="https://pbs.twimg.com/tweet_video_thumb/D_MRqWcVAAUcuJp.jpg" TargetMode="External" /><Relationship Id="rId434" Type="http://schemas.openxmlformats.org/officeDocument/2006/relationships/hyperlink" Target="https://pbs.twimg.com/media/D_MkseaXoAAPyfV.jpg" TargetMode="External" /><Relationship Id="rId435" Type="http://schemas.openxmlformats.org/officeDocument/2006/relationships/hyperlink" Target="http://pbs.twimg.com/profile_images/1148036018068545536/w-MRFQUF_normal.jpg" TargetMode="External" /><Relationship Id="rId436" Type="http://schemas.openxmlformats.org/officeDocument/2006/relationships/hyperlink" Target="https://pbs.twimg.com/media/D_MwryjWsAItoWH.jpg" TargetMode="External" /><Relationship Id="rId437" Type="http://schemas.openxmlformats.org/officeDocument/2006/relationships/hyperlink" Target="https://pbs.twimg.com/media/D_NbrmDX4AI5cLC.jpg" TargetMode="External" /><Relationship Id="rId438" Type="http://schemas.openxmlformats.org/officeDocument/2006/relationships/hyperlink" Target="https://pbs.twimg.com/media/D_NbianXYAU3kqS.jpg" TargetMode="External" /><Relationship Id="rId439" Type="http://schemas.openxmlformats.org/officeDocument/2006/relationships/hyperlink" Target="https://pbs.twimg.com/tweet_video_thumb/D_MRqWcVAAUcuJp.jpg" TargetMode="External" /><Relationship Id="rId440" Type="http://schemas.openxmlformats.org/officeDocument/2006/relationships/hyperlink" Target="http://pbs.twimg.com/profile_images/1142070689681162240/hLO024ni_normal.jpg" TargetMode="External" /><Relationship Id="rId441" Type="http://schemas.openxmlformats.org/officeDocument/2006/relationships/hyperlink" Target="https://pbs.twimg.com/media/D_MOZQVXYAIriby.png" TargetMode="External" /><Relationship Id="rId442" Type="http://schemas.openxmlformats.org/officeDocument/2006/relationships/hyperlink" Target="http://pbs.twimg.com/profile_images/1121466629798363139/L3bW_Gta_normal.jpg" TargetMode="External" /><Relationship Id="rId443" Type="http://schemas.openxmlformats.org/officeDocument/2006/relationships/hyperlink" Target="https://pbs.twimg.com/media/D_MHzYkX4AECsu_.jpg" TargetMode="External" /><Relationship Id="rId444" Type="http://schemas.openxmlformats.org/officeDocument/2006/relationships/hyperlink" Target="http://pbs.twimg.com/profile_images/1148446487162032128/UtPvuy2N_normal.jpg" TargetMode="External" /><Relationship Id="rId445" Type="http://schemas.openxmlformats.org/officeDocument/2006/relationships/hyperlink" Target="https://pbs.twimg.com/media/D_MOZQVXYAIriby.png" TargetMode="External" /><Relationship Id="rId446" Type="http://schemas.openxmlformats.org/officeDocument/2006/relationships/hyperlink" Target="https://pbs.twimg.com/media/D_NXcHJW4AU8bvg.jpg" TargetMode="External" /><Relationship Id="rId447" Type="http://schemas.openxmlformats.org/officeDocument/2006/relationships/hyperlink" Target="https://pbs.twimg.com/media/D_NXcHJW4AU8bvg.jpg" TargetMode="External" /><Relationship Id="rId448" Type="http://schemas.openxmlformats.org/officeDocument/2006/relationships/hyperlink" Target="http://pbs.twimg.com/profile_images/1141166786643136514/Y5U795HI_normal.jpg" TargetMode="External" /><Relationship Id="rId449" Type="http://schemas.openxmlformats.org/officeDocument/2006/relationships/hyperlink" Target="https://pbs.twimg.com/media/D_MHzYkX4AECsu_.jpg" TargetMode="External" /><Relationship Id="rId450" Type="http://schemas.openxmlformats.org/officeDocument/2006/relationships/hyperlink" Target="https://pbs.twimg.com/ext_tw_video_thumb/1149363429599326208/pu/img/lt77f2W34VDyLVVV.jpg" TargetMode="External" /><Relationship Id="rId451" Type="http://schemas.openxmlformats.org/officeDocument/2006/relationships/hyperlink" Target="http://pbs.twimg.com/profile_images/983929938104512512/zXAVl3aZ_normal.jpg" TargetMode="External" /><Relationship Id="rId452" Type="http://schemas.openxmlformats.org/officeDocument/2006/relationships/hyperlink" Target="https://pbs.twimg.com/media/D_NcADdWwAMytaY.jpg" TargetMode="External" /><Relationship Id="rId453" Type="http://schemas.openxmlformats.org/officeDocument/2006/relationships/hyperlink" Target="http://pbs.twimg.com/profile_images/1148289382476132353/8FgRhrhy_normal.jpg" TargetMode="External" /><Relationship Id="rId454" Type="http://schemas.openxmlformats.org/officeDocument/2006/relationships/hyperlink" Target="http://pbs.twimg.com/profile_images/1012550125757976576/Jzgh-_-Z_normal.jpg" TargetMode="External" /><Relationship Id="rId455" Type="http://schemas.openxmlformats.org/officeDocument/2006/relationships/hyperlink" Target="http://pbs.twimg.com/profile_images/1118700864657604608/j4jgT2Sc_normal.png" TargetMode="External" /><Relationship Id="rId456" Type="http://schemas.openxmlformats.org/officeDocument/2006/relationships/hyperlink" Target="https://pbs.twimg.com/media/D_NcDleWwAAh8cg.jpg" TargetMode="External" /><Relationship Id="rId457" Type="http://schemas.openxmlformats.org/officeDocument/2006/relationships/hyperlink" Target="https://pbs.twimg.com/tweet_video_thumb/D_NcDyoUIAAB5Lr.jpg" TargetMode="External" /><Relationship Id="rId458" Type="http://schemas.openxmlformats.org/officeDocument/2006/relationships/hyperlink" Target="http://pbs.twimg.com/profile_images/654707627742486528/bj4LwMAS_normal.jpg" TargetMode="External" /><Relationship Id="rId459" Type="http://schemas.openxmlformats.org/officeDocument/2006/relationships/hyperlink" Target="http://pbs.twimg.com/profile_images/1149365381729050626/2ulYyra0_normal.jpg" TargetMode="External" /><Relationship Id="rId460" Type="http://schemas.openxmlformats.org/officeDocument/2006/relationships/hyperlink" Target="https://pbs.twimg.com/media/D_M373uXYAEh5hu.jpg" TargetMode="External" /><Relationship Id="rId461" Type="http://schemas.openxmlformats.org/officeDocument/2006/relationships/hyperlink" Target="https://pbs.twimg.com/tweet_video_thumb/D_NRB3aXoAIoTpb.jpg" TargetMode="External" /><Relationship Id="rId462" Type="http://schemas.openxmlformats.org/officeDocument/2006/relationships/hyperlink" Target="https://pbs.twimg.com/media/D_MbeUIXkAY2n-I.jpg" TargetMode="External" /><Relationship Id="rId463" Type="http://schemas.openxmlformats.org/officeDocument/2006/relationships/hyperlink" Target="http://pbs.twimg.com/profile_images/1148375695824998406/ShathgoO_normal.jpg" TargetMode="External" /><Relationship Id="rId464" Type="http://schemas.openxmlformats.org/officeDocument/2006/relationships/hyperlink" Target="http://pbs.twimg.com/profile_images/1148375695824998406/ShathgoO_normal.jpg" TargetMode="External" /><Relationship Id="rId465" Type="http://schemas.openxmlformats.org/officeDocument/2006/relationships/hyperlink" Target="http://pbs.twimg.com/profile_images/821373778764713986/3M83fLqZ_normal.jpg" TargetMode="External" /><Relationship Id="rId466" Type="http://schemas.openxmlformats.org/officeDocument/2006/relationships/hyperlink" Target="http://pbs.twimg.com/profile_images/441605100440547328/vJhIbf6j_normal.png" TargetMode="External" /><Relationship Id="rId467" Type="http://schemas.openxmlformats.org/officeDocument/2006/relationships/hyperlink" Target="http://pbs.twimg.com/profile_images/1148713235899662336/sEGtIRMq_normal.jpg" TargetMode="External" /><Relationship Id="rId468" Type="http://schemas.openxmlformats.org/officeDocument/2006/relationships/hyperlink" Target="http://pbs.twimg.com/profile_images/1141836723766333442/oDZ060-p_normal.jpg" TargetMode="External" /><Relationship Id="rId469" Type="http://schemas.openxmlformats.org/officeDocument/2006/relationships/hyperlink" Target="http://pbs.twimg.com/profile_images/842260816179077121/OQa4NFk__normal.jpg" TargetMode="External" /><Relationship Id="rId470" Type="http://schemas.openxmlformats.org/officeDocument/2006/relationships/hyperlink" Target="https://pbs.twimg.com/media/D_MHzYkX4AECsu_.jpg" TargetMode="External" /><Relationship Id="rId471" Type="http://schemas.openxmlformats.org/officeDocument/2006/relationships/hyperlink" Target="https://pbs.twimg.com/media/D_NcH-MXoAYN6yn.jpg" TargetMode="External" /><Relationship Id="rId472" Type="http://schemas.openxmlformats.org/officeDocument/2006/relationships/hyperlink" Target="https://pbs.twimg.com/media/D_MOZQVXYAIriby.png" TargetMode="External" /><Relationship Id="rId473" Type="http://schemas.openxmlformats.org/officeDocument/2006/relationships/hyperlink" Target="https://pbs.twimg.com/media/D_MOZQVXYAIriby.png" TargetMode="External" /><Relationship Id="rId474" Type="http://schemas.openxmlformats.org/officeDocument/2006/relationships/hyperlink" Target="http://pbs.twimg.com/profile_images/1143052082078834689/Nn523MUS_normal.jpg" TargetMode="External" /><Relationship Id="rId475" Type="http://schemas.openxmlformats.org/officeDocument/2006/relationships/hyperlink" Target="http://pbs.twimg.com/profile_images/1148407492382220290/D5xocCYv_normal.jpg" TargetMode="External" /><Relationship Id="rId476" Type="http://schemas.openxmlformats.org/officeDocument/2006/relationships/hyperlink" Target="http://pbs.twimg.com/profile_images/1050208196541997056/J7C7ysvm_normal.jpg" TargetMode="External" /><Relationship Id="rId477" Type="http://schemas.openxmlformats.org/officeDocument/2006/relationships/hyperlink" Target="http://pbs.twimg.com/profile_images/1019006879396220928/PXQVuaFD_normal.jpg" TargetMode="External" /><Relationship Id="rId478" Type="http://schemas.openxmlformats.org/officeDocument/2006/relationships/hyperlink" Target="http://pbs.twimg.com/profile_images/1123047346139484161/qfcKhQkm_normal.jpg" TargetMode="External" /><Relationship Id="rId479" Type="http://schemas.openxmlformats.org/officeDocument/2006/relationships/hyperlink" Target="https://pbs.twimg.com/tweet_video_thumb/D_NXvN9U0AA7KXG.jpg" TargetMode="External" /><Relationship Id="rId480" Type="http://schemas.openxmlformats.org/officeDocument/2006/relationships/hyperlink" Target="https://pbs.twimg.com/tweet_video_thumb/D_NXvN9U0AA7KXG.jpg" TargetMode="External" /><Relationship Id="rId481" Type="http://schemas.openxmlformats.org/officeDocument/2006/relationships/hyperlink" Target="https://pbs.twimg.com/tweet_video_thumb/D_NXvN9U0AA7KXG.jpg" TargetMode="External" /><Relationship Id="rId482" Type="http://schemas.openxmlformats.org/officeDocument/2006/relationships/hyperlink" Target="https://pbs.twimg.com/media/D_M373uXYAEh5hu.jpg" TargetMode="External" /><Relationship Id="rId483" Type="http://schemas.openxmlformats.org/officeDocument/2006/relationships/hyperlink" Target="https://pbs.twimg.com/media/D_Mwoo9XUAAj7oz.png" TargetMode="External" /><Relationship Id="rId484" Type="http://schemas.openxmlformats.org/officeDocument/2006/relationships/hyperlink" Target="https://pbs.twimg.com/media/D_NcRBXWkAA8G8k.jpg" TargetMode="External" /><Relationship Id="rId485" Type="http://schemas.openxmlformats.org/officeDocument/2006/relationships/hyperlink" Target="https://pbs.twimg.com/tweet_video_thumb/D_NcR0GUYAA-215.jpg" TargetMode="External" /><Relationship Id="rId486" Type="http://schemas.openxmlformats.org/officeDocument/2006/relationships/hyperlink" Target="http://pbs.twimg.com/profile_images/1138865985841246214/hB7nCPtO_normal.jpg" TargetMode="External" /><Relationship Id="rId487" Type="http://schemas.openxmlformats.org/officeDocument/2006/relationships/hyperlink" Target="https://pbs.twimg.com/tweet_video_thumb/D_NcUcjXoAA_PCt.jpg" TargetMode="External" /><Relationship Id="rId488" Type="http://schemas.openxmlformats.org/officeDocument/2006/relationships/hyperlink" Target="http://pbs.twimg.com/profile_images/1143696881354182657/MggWO121_normal.jpg" TargetMode="External" /><Relationship Id="rId489" Type="http://schemas.openxmlformats.org/officeDocument/2006/relationships/hyperlink" Target="http://pbs.twimg.com/profile_images/1145842718964191232/ViLh-6_6_normal.jpg" TargetMode="External" /><Relationship Id="rId490" Type="http://schemas.openxmlformats.org/officeDocument/2006/relationships/hyperlink" Target="https://pbs.twimg.com/media/D_M373uXYAEh5hu.jpg" TargetMode="External" /><Relationship Id="rId491" Type="http://schemas.openxmlformats.org/officeDocument/2006/relationships/hyperlink" Target="http://pbs.twimg.com/profile_images/1101353055591768064/hUfEv6hF_normal.jpg" TargetMode="External" /><Relationship Id="rId492" Type="http://schemas.openxmlformats.org/officeDocument/2006/relationships/hyperlink" Target="https://pbs.twimg.com/media/D_MOZQVXYAIriby.png" TargetMode="External" /><Relationship Id="rId493" Type="http://schemas.openxmlformats.org/officeDocument/2006/relationships/hyperlink" Target="https://pbs.twimg.com/ext_tw_video_thumb/1149095245981745152/pu/img/bPmxZqV40ZqR79ht.jpg" TargetMode="External" /><Relationship Id="rId494" Type="http://schemas.openxmlformats.org/officeDocument/2006/relationships/hyperlink" Target="https://pbs.twimg.com/ext_tw_video_thumb/1149095245981745152/pu/img/bPmxZqV40ZqR79ht.jpg" TargetMode="External" /><Relationship Id="rId495" Type="http://schemas.openxmlformats.org/officeDocument/2006/relationships/hyperlink" Target="https://pbs.twimg.com/ext_tw_video_thumb/1149095245981745152/pu/img/bPmxZqV40ZqR79ht.jpg" TargetMode="External" /><Relationship Id="rId496" Type="http://schemas.openxmlformats.org/officeDocument/2006/relationships/hyperlink" Target="https://pbs.twimg.com/ext_tw_video_thumb/1149095245981745152/pu/img/bPmxZqV40ZqR79ht.jpg" TargetMode="External" /><Relationship Id="rId497" Type="http://schemas.openxmlformats.org/officeDocument/2006/relationships/hyperlink" Target="http://pbs.twimg.com/profile_images/1142470437793931264/oEwhOsbP_normal.jpg" TargetMode="External" /><Relationship Id="rId498" Type="http://schemas.openxmlformats.org/officeDocument/2006/relationships/hyperlink" Target="http://pbs.twimg.com/profile_images/1142470437793931264/oEwhOsbP_normal.jpg" TargetMode="External" /><Relationship Id="rId499" Type="http://schemas.openxmlformats.org/officeDocument/2006/relationships/hyperlink" Target="http://pbs.twimg.com/profile_images/1142470437793931264/oEwhOsbP_normal.jpg" TargetMode="External" /><Relationship Id="rId500" Type="http://schemas.openxmlformats.org/officeDocument/2006/relationships/hyperlink" Target="http://pbs.twimg.com/profile_images/1142470437793931264/oEwhOsbP_normal.jpg" TargetMode="External" /><Relationship Id="rId501" Type="http://schemas.openxmlformats.org/officeDocument/2006/relationships/hyperlink" Target="http://pbs.twimg.com/profile_images/1142470437793931264/oEwhOsbP_normal.jpg" TargetMode="External" /><Relationship Id="rId502" Type="http://schemas.openxmlformats.org/officeDocument/2006/relationships/hyperlink" Target="http://pbs.twimg.com/profile_images/1149170064639217664/E5RFyP1a_normal.jpg" TargetMode="External" /><Relationship Id="rId503" Type="http://schemas.openxmlformats.org/officeDocument/2006/relationships/hyperlink" Target="http://pbs.twimg.com/profile_images/1146072897464745986/6quO4-YI_normal.jpg" TargetMode="External" /><Relationship Id="rId504" Type="http://schemas.openxmlformats.org/officeDocument/2006/relationships/hyperlink" Target="https://pbs.twimg.com/media/D_NcdowWwAAAPOP.jpg" TargetMode="External" /><Relationship Id="rId505" Type="http://schemas.openxmlformats.org/officeDocument/2006/relationships/hyperlink" Target="http://pbs.twimg.com/profile_images/1029155333292417025/8hgDCMcQ_normal.jpg" TargetMode="External" /><Relationship Id="rId506" Type="http://schemas.openxmlformats.org/officeDocument/2006/relationships/hyperlink" Target="http://pbs.twimg.com/profile_images/1147856559755735041/32NxZcK__normal.jpg" TargetMode="External" /><Relationship Id="rId507" Type="http://schemas.openxmlformats.org/officeDocument/2006/relationships/hyperlink" Target="https://pbs.twimg.com/media/D_MHzYkX4AECsu_.jpg" TargetMode="External" /><Relationship Id="rId508" Type="http://schemas.openxmlformats.org/officeDocument/2006/relationships/hyperlink" Target="https://pbs.twimg.com/media/D_NchPrXYAUkjuD.jpg" TargetMode="External" /><Relationship Id="rId509" Type="http://schemas.openxmlformats.org/officeDocument/2006/relationships/hyperlink" Target="https://pbs.twimg.com/media/D_NbianXYAU3kqS.jpg" TargetMode="External" /><Relationship Id="rId510" Type="http://schemas.openxmlformats.org/officeDocument/2006/relationships/hyperlink" Target="https://pbs.twimg.com/media/D_MHzYkX4AECsu_.jpg" TargetMode="External" /><Relationship Id="rId511" Type="http://schemas.openxmlformats.org/officeDocument/2006/relationships/hyperlink" Target="https://pbs.twimg.com/media/D_MOZQVXYAIriby.png" TargetMode="External" /><Relationship Id="rId512" Type="http://schemas.openxmlformats.org/officeDocument/2006/relationships/hyperlink" Target="https://pbs.twimg.com/media/D_MwryjWsAItoWH.jpg" TargetMode="External" /><Relationship Id="rId513" Type="http://schemas.openxmlformats.org/officeDocument/2006/relationships/hyperlink" Target="https://pbs.twimg.com/media/D_MwryjWsAItoWH.jpg" TargetMode="External" /><Relationship Id="rId514" Type="http://schemas.openxmlformats.org/officeDocument/2006/relationships/hyperlink" Target="http://pbs.twimg.com/profile_images/1130952738802720768/ykNc9QRi_normal.jpg" TargetMode="External" /><Relationship Id="rId515" Type="http://schemas.openxmlformats.org/officeDocument/2006/relationships/hyperlink" Target="https://pbs.twimg.com/media/D_MHzYkX4AECsu_.jpg" TargetMode="External" /><Relationship Id="rId516" Type="http://schemas.openxmlformats.org/officeDocument/2006/relationships/hyperlink" Target="https://pbs.twimg.com/media/D_M373uXYAEh5hu.jpg" TargetMode="External" /><Relationship Id="rId517" Type="http://schemas.openxmlformats.org/officeDocument/2006/relationships/hyperlink" Target="https://pbs.twimg.com/tweet_video_thumb/D_NcjjaU0AEOEnR.jpg" TargetMode="External" /><Relationship Id="rId518" Type="http://schemas.openxmlformats.org/officeDocument/2006/relationships/hyperlink" Target="https://pbs.twimg.com/media/D_NckG-W4AAoi90.jpg" TargetMode="External" /><Relationship Id="rId519" Type="http://schemas.openxmlformats.org/officeDocument/2006/relationships/hyperlink" Target="http://pbs.twimg.com/profile_images/1049097850674696199/HAlvOEUM_normal.jpg" TargetMode="External" /><Relationship Id="rId520" Type="http://schemas.openxmlformats.org/officeDocument/2006/relationships/hyperlink" Target="http://pbs.twimg.com/profile_images/1049097850674696199/HAlvOEUM_normal.jpg" TargetMode="External" /><Relationship Id="rId521" Type="http://schemas.openxmlformats.org/officeDocument/2006/relationships/hyperlink" Target="http://pbs.twimg.com/profile_images/919801773711331328/U00yXEg9_normal.jpg" TargetMode="External" /><Relationship Id="rId522" Type="http://schemas.openxmlformats.org/officeDocument/2006/relationships/hyperlink" Target="http://pbs.twimg.com/profile_images/919801773711331328/U00yXEg9_normal.jpg" TargetMode="External" /><Relationship Id="rId523" Type="http://schemas.openxmlformats.org/officeDocument/2006/relationships/hyperlink" Target="https://pbs.twimg.com/media/D_M373uXYAEh5hu.jpg" TargetMode="External" /><Relationship Id="rId524" Type="http://schemas.openxmlformats.org/officeDocument/2006/relationships/hyperlink" Target="http://pbs.twimg.com/profile_images/1145549568819572737/baGW0YzL_normal.jpg" TargetMode="External" /><Relationship Id="rId525" Type="http://schemas.openxmlformats.org/officeDocument/2006/relationships/hyperlink" Target="https://pbs.twimg.com/media/D_MHzYkX4AECsu_.jpg" TargetMode="External" /><Relationship Id="rId526" Type="http://schemas.openxmlformats.org/officeDocument/2006/relationships/hyperlink" Target="http://pbs.twimg.com/profile_images/885671836318662656/B_EY6fds_normal.jpg" TargetMode="External" /><Relationship Id="rId527" Type="http://schemas.openxmlformats.org/officeDocument/2006/relationships/hyperlink" Target="https://pbs.twimg.com/media/D_MHzYkX4AECsu_.jpg" TargetMode="External" /><Relationship Id="rId528" Type="http://schemas.openxmlformats.org/officeDocument/2006/relationships/hyperlink" Target="http://pbs.twimg.com/profile_images/1148459353441071105/vZAWI12f_normal.jpg" TargetMode="External" /><Relationship Id="rId529" Type="http://schemas.openxmlformats.org/officeDocument/2006/relationships/hyperlink" Target="http://pbs.twimg.com/profile_images/1144667321258168321/k-8xbVGl_normal.jpg" TargetMode="External" /><Relationship Id="rId530" Type="http://schemas.openxmlformats.org/officeDocument/2006/relationships/hyperlink" Target="http://pbs.twimg.com/profile_images/1127772116777086977/l2q4QiWX_normal.jpg" TargetMode="External" /><Relationship Id="rId531" Type="http://schemas.openxmlformats.org/officeDocument/2006/relationships/hyperlink" Target="http://pbs.twimg.com/profile_images/1113234776788537344/fUqQH4zW_normal.jpg" TargetMode="External" /><Relationship Id="rId532" Type="http://schemas.openxmlformats.org/officeDocument/2006/relationships/hyperlink" Target="http://pbs.twimg.com/profile_images/1145008509756616705/Pp5GEoPh_normal.jpg" TargetMode="External" /><Relationship Id="rId533" Type="http://schemas.openxmlformats.org/officeDocument/2006/relationships/hyperlink" Target="http://pbs.twimg.com/profile_images/1144365611390296065/QTK_6NzY_normal.jpg" TargetMode="External" /><Relationship Id="rId534" Type="http://schemas.openxmlformats.org/officeDocument/2006/relationships/hyperlink" Target="https://pbs.twimg.com/media/D_NXHNBUIAA4zi9.jpg" TargetMode="External" /><Relationship Id="rId535" Type="http://schemas.openxmlformats.org/officeDocument/2006/relationships/hyperlink" Target="https://pbs.twimg.com/media/D_NctuRUcAAWJzu.jpg" TargetMode="External" /><Relationship Id="rId536" Type="http://schemas.openxmlformats.org/officeDocument/2006/relationships/hyperlink" Target="https://pbs.twimg.com/media/D_MHzYkX4AECsu_.jpg" TargetMode="External" /><Relationship Id="rId537" Type="http://schemas.openxmlformats.org/officeDocument/2006/relationships/hyperlink" Target="https://pbs.twimg.com/media/D_NcsnvXsAAN2BT.jpg" TargetMode="External" /><Relationship Id="rId538" Type="http://schemas.openxmlformats.org/officeDocument/2006/relationships/hyperlink" Target="https://pbs.twimg.com/media/D_NcsnvXsAAN2BT.jpg" TargetMode="External" /><Relationship Id="rId539" Type="http://schemas.openxmlformats.org/officeDocument/2006/relationships/hyperlink" Target="http://pbs.twimg.com/profile_images/943562262526156802/SdqlPch-_normal.jpg" TargetMode="External" /><Relationship Id="rId540" Type="http://schemas.openxmlformats.org/officeDocument/2006/relationships/hyperlink" Target="http://pbs.twimg.com/profile_images/943562262526156802/SdqlPch-_normal.jpg" TargetMode="External" /><Relationship Id="rId541" Type="http://schemas.openxmlformats.org/officeDocument/2006/relationships/hyperlink" Target="https://pbs.twimg.com/media/D_MHzYkX4AECsu_.jpg" TargetMode="External" /><Relationship Id="rId542" Type="http://schemas.openxmlformats.org/officeDocument/2006/relationships/hyperlink" Target="https://pbs.twimg.com/media/D_M373uXYAEh5hu.jpg" TargetMode="External" /><Relationship Id="rId543" Type="http://schemas.openxmlformats.org/officeDocument/2006/relationships/hyperlink" Target="https://pbs.twimg.com/tweet_video_thumb/D_MRqWcVAAUcuJp.jpg" TargetMode="External" /><Relationship Id="rId544" Type="http://schemas.openxmlformats.org/officeDocument/2006/relationships/hyperlink" Target="https://pbs.twimg.com/media/D_NZ340X4AAMx4P.jpg" TargetMode="External" /><Relationship Id="rId545" Type="http://schemas.openxmlformats.org/officeDocument/2006/relationships/hyperlink" Target="http://pbs.twimg.com/profile_images/1029926036471996417/mC4W2XBx_normal.jpg" TargetMode="External" /><Relationship Id="rId546" Type="http://schemas.openxmlformats.org/officeDocument/2006/relationships/hyperlink" Target="http://pbs.twimg.com/profile_images/1029926036471996417/mC4W2XBx_normal.jpg" TargetMode="External" /><Relationship Id="rId547" Type="http://schemas.openxmlformats.org/officeDocument/2006/relationships/hyperlink" Target="https://pbs.twimg.com/tweet_video_thumb/D_MRqWcVAAUcuJp.jpg" TargetMode="External" /><Relationship Id="rId548" Type="http://schemas.openxmlformats.org/officeDocument/2006/relationships/hyperlink" Target="https://pbs.twimg.com/tweet_video_thumb/D_MRqWcVAAUcuJp.jpg" TargetMode="External" /><Relationship Id="rId549" Type="http://schemas.openxmlformats.org/officeDocument/2006/relationships/hyperlink" Target="https://pbs.twimg.com/media/D_MHzYkX4AECsu_.jpg" TargetMode="External" /><Relationship Id="rId550" Type="http://schemas.openxmlformats.org/officeDocument/2006/relationships/hyperlink" Target="https://pbs.twimg.com/media/D_MOZQVXYAIriby.png" TargetMode="External" /><Relationship Id="rId551" Type="http://schemas.openxmlformats.org/officeDocument/2006/relationships/hyperlink" Target="https://pbs.twimg.com/tweet_video_thumb/D_NRB3aXoAIoTpb.jpg" TargetMode="External" /><Relationship Id="rId552" Type="http://schemas.openxmlformats.org/officeDocument/2006/relationships/hyperlink" Target="https://pbs.twimg.com/tweet_video_thumb/D_MRqWcVAAUcuJp.jpg" TargetMode="External" /><Relationship Id="rId553" Type="http://schemas.openxmlformats.org/officeDocument/2006/relationships/hyperlink" Target="https://pbs.twimg.com/media/D_MHzYkX4AECsu_.jpg" TargetMode="External" /><Relationship Id="rId554" Type="http://schemas.openxmlformats.org/officeDocument/2006/relationships/hyperlink" Target="https://pbs.twimg.com/tweet_video_thumb/D_Nc5RNVUAIVbo-.jpg" TargetMode="External" /><Relationship Id="rId555" Type="http://schemas.openxmlformats.org/officeDocument/2006/relationships/hyperlink" Target="http://pbs.twimg.com/profile_images/1112884150707511296/-tGiBHyp_normal.png" TargetMode="External" /><Relationship Id="rId556" Type="http://schemas.openxmlformats.org/officeDocument/2006/relationships/hyperlink" Target="https://pbs.twimg.com/tweet_video_thumb/D_NRB3aXoAIoTpb.jpg" TargetMode="External" /><Relationship Id="rId557" Type="http://schemas.openxmlformats.org/officeDocument/2006/relationships/hyperlink" Target="https://pbs.twimg.com/media/D_NZYUaUcAAdZYu.jpg" TargetMode="External" /><Relationship Id="rId558" Type="http://schemas.openxmlformats.org/officeDocument/2006/relationships/hyperlink" Target="https://pbs.twimg.com/media/D_M373uXYAEh5hu.jpg" TargetMode="External" /><Relationship Id="rId559" Type="http://schemas.openxmlformats.org/officeDocument/2006/relationships/hyperlink" Target="https://pbs.twimg.com/tweet_video_thumb/D_Nc8lAX4AAgsH8.jpg" TargetMode="External" /><Relationship Id="rId560" Type="http://schemas.openxmlformats.org/officeDocument/2006/relationships/hyperlink" Target="https://pbs.twimg.com/media/D_Nc3wKXkAs_zU1.jpg" TargetMode="External" /><Relationship Id="rId561" Type="http://schemas.openxmlformats.org/officeDocument/2006/relationships/hyperlink" Target="http://pbs.twimg.com/profile_images/1141549415599157249/dcVvyW6n_normal.jpg" TargetMode="External" /><Relationship Id="rId562" Type="http://schemas.openxmlformats.org/officeDocument/2006/relationships/hyperlink" Target="https://pbs.twimg.com/media/D_MOZQVXYAIriby.png" TargetMode="External" /><Relationship Id="rId563" Type="http://schemas.openxmlformats.org/officeDocument/2006/relationships/hyperlink" Target="https://pbs.twimg.com/tweet_video_thumb/D_NcdwLXUAA3y5I.jpg" TargetMode="External" /><Relationship Id="rId564" Type="http://schemas.openxmlformats.org/officeDocument/2006/relationships/hyperlink" Target="https://pbs.twimg.com/media/D_NdAY_W4AA4aGr.jpg" TargetMode="External" /><Relationship Id="rId565" Type="http://schemas.openxmlformats.org/officeDocument/2006/relationships/hyperlink" Target="http://pbs.twimg.com/profile_images/1148600580190941184/ZQK-Ypq5_normal.jpg" TargetMode="External" /><Relationship Id="rId566" Type="http://schemas.openxmlformats.org/officeDocument/2006/relationships/hyperlink" Target="https://pbs.twimg.com/tweet_video_thumb/D_NcdwLXUAA3y5I.jpg" TargetMode="External" /><Relationship Id="rId567" Type="http://schemas.openxmlformats.org/officeDocument/2006/relationships/hyperlink" Target="https://pbs.twimg.com/media/D_MOZQVXYAIriby.png" TargetMode="External" /><Relationship Id="rId568" Type="http://schemas.openxmlformats.org/officeDocument/2006/relationships/hyperlink" Target="http://pbs.twimg.com/profile_images/1145823752397250563/lesXU0ba_normal.jpg" TargetMode="External" /><Relationship Id="rId569" Type="http://schemas.openxmlformats.org/officeDocument/2006/relationships/hyperlink" Target="http://pbs.twimg.com/profile_images/1680216349/image_normal.jpg" TargetMode="External" /><Relationship Id="rId570" Type="http://schemas.openxmlformats.org/officeDocument/2006/relationships/hyperlink" Target="http://pbs.twimg.com/profile_images/1101936301987762178/kAB1xX1Q_normal.jpg" TargetMode="External" /><Relationship Id="rId571" Type="http://schemas.openxmlformats.org/officeDocument/2006/relationships/hyperlink" Target="https://pbs.twimg.com/media/D_NdDh3WwAAhTIa.jpg" TargetMode="External" /><Relationship Id="rId572" Type="http://schemas.openxmlformats.org/officeDocument/2006/relationships/hyperlink" Target="http://pbs.twimg.com/profile_images/1132104585504382982/QC_K3Zf8_normal.jpg" TargetMode="External" /><Relationship Id="rId573" Type="http://schemas.openxmlformats.org/officeDocument/2006/relationships/hyperlink" Target="http://pbs.twimg.com/profile_images/539917513031569410/V58Ev6FD_normal.jpeg" TargetMode="External" /><Relationship Id="rId574" Type="http://schemas.openxmlformats.org/officeDocument/2006/relationships/hyperlink" Target="http://pbs.twimg.com/profile_images/801109255923240960/b9lUwUcA_normal.jpg" TargetMode="External" /><Relationship Id="rId575" Type="http://schemas.openxmlformats.org/officeDocument/2006/relationships/hyperlink" Target="http://pbs.twimg.com/profile_images/801109255923240960/b9lUwUcA_normal.jpg" TargetMode="External" /><Relationship Id="rId576" Type="http://schemas.openxmlformats.org/officeDocument/2006/relationships/hyperlink" Target="https://pbs.twimg.com/media/D_KqqITXYAEdPoH.png" TargetMode="External" /><Relationship Id="rId577" Type="http://schemas.openxmlformats.org/officeDocument/2006/relationships/hyperlink" Target="http://pbs.twimg.com/profile_images/984573891451523073/vFEOzzqu_normal.jpg" TargetMode="External" /><Relationship Id="rId578" Type="http://schemas.openxmlformats.org/officeDocument/2006/relationships/hyperlink" Target="https://pbs.twimg.com/media/D_NdJsSXsAAmnQZ.jpg" TargetMode="External" /><Relationship Id="rId579" Type="http://schemas.openxmlformats.org/officeDocument/2006/relationships/hyperlink" Target="https://pbs.twimg.com/media/D_MOZQVXYAIriby.png" TargetMode="External" /><Relationship Id="rId580" Type="http://schemas.openxmlformats.org/officeDocument/2006/relationships/hyperlink" Target="https://pbs.twimg.com/tweet_video_thumb/D_MoIdXXUAAnmNR.jpg" TargetMode="External" /><Relationship Id="rId581" Type="http://schemas.openxmlformats.org/officeDocument/2006/relationships/hyperlink" Target="http://pbs.twimg.com/profile_images/990299943213514752/PuQiT56a_normal.jpg" TargetMode="External" /><Relationship Id="rId582" Type="http://schemas.openxmlformats.org/officeDocument/2006/relationships/hyperlink" Target="http://pbs.twimg.com/profile_images/473613539614011392/W-eF4dTz_normal.png" TargetMode="External" /><Relationship Id="rId583" Type="http://schemas.openxmlformats.org/officeDocument/2006/relationships/hyperlink" Target="http://pbs.twimg.com/profile_images/1148610548294197250/BivQ5WuI_normal.jpg" TargetMode="External" /><Relationship Id="rId584" Type="http://schemas.openxmlformats.org/officeDocument/2006/relationships/hyperlink" Target="https://pbs.twimg.com/media/D_MHzYkX4AECsu_.jpg" TargetMode="External" /><Relationship Id="rId585" Type="http://schemas.openxmlformats.org/officeDocument/2006/relationships/hyperlink" Target="http://pbs.twimg.com/profile_images/1097358088523431936/Z5PleHxA_normal.jpg" TargetMode="External" /><Relationship Id="rId586" Type="http://schemas.openxmlformats.org/officeDocument/2006/relationships/hyperlink" Target="https://pbs.twimg.com/media/D_MHzYkX4AECsu_.jpg" TargetMode="External" /><Relationship Id="rId587" Type="http://schemas.openxmlformats.org/officeDocument/2006/relationships/hyperlink" Target="https://pbs.twimg.com/media/D_MHzYkX4AECsu_.jpg" TargetMode="External" /><Relationship Id="rId588" Type="http://schemas.openxmlformats.org/officeDocument/2006/relationships/hyperlink" Target="http://pbs.twimg.com/profile_images/1133391179276529664/u_VoJy5S_normal.jpg" TargetMode="External" /><Relationship Id="rId589" Type="http://schemas.openxmlformats.org/officeDocument/2006/relationships/hyperlink" Target="https://pbs.twimg.com/media/D_MHzYkX4AECsu_.jpg" TargetMode="External" /><Relationship Id="rId590" Type="http://schemas.openxmlformats.org/officeDocument/2006/relationships/hyperlink" Target="https://pbs.twimg.com/media/D_NdWWlXYAIxlfw.jpg" TargetMode="External" /><Relationship Id="rId591" Type="http://schemas.openxmlformats.org/officeDocument/2006/relationships/hyperlink" Target="http://pbs.twimg.com/profile_images/1141014587002806272/sMJrTZ51_normal.jpg" TargetMode="External" /><Relationship Id="rId592" Type="http://schemas.openxmlformats.org/officeDocument/2006/relationships/hyperlink" Target="https://pbs.twimg.com/media/D_M2oNsXYAAqkbr.jpg" TargetMode="External" /><Relationship Id="rId593" Type="http://schemas.openxmlformats.org/officeDocument/2006/relationships/hyperlink" Target="https://pbs.twimg.com/media/D_M2oNsXYAAqkbr.jpg" TargetMode="External" /><Relationship Id="rId594" Type="http://schemas.openxmlformats.org/officeDocument/2006/relationships/hyperlink" Target="http://pbs.twimg.com/profile_images/2521333323/8uduf0j60xbkmd9mrk45_normal.png" TargetMode="External" /><Relationship Id="rId595" Type="http://schemas.openxmlformats.org/officeDocument/2006/relationships/hyperlink" Target="http://pbs.twimg.com/profile_images/2521333323/8uduf0j60xbkmd9mrk45_normal.png" TargetMode="External" /><Relationship Id="rId596" Type="http://schemas.openxmlformats.org/officeDocument/2006/relationships/hyperlink" Target="http://pbs.twimg.com/profile_images/2521333323/8uduf0j60xbkmd9mrk45_normal.png" TargetMode="External" /><Relationship Id="rId597" Type="http://schemas.openxmlformats.org/officeDocument/2006/relationships/hyperlink" Target="https://pbs.twimg.com/media/D_MHzYkX4AECsu_.jpg" TargetMode="External" /><Relationship Id="rId598" Type="http://schemas.openxmlformats.org/officeDocument/2006/relationships/hyperlink" Target="http://pbs.twimg.com/profile_images/1133851987089416192/9ieWf6Ko_normal.png" TargetMode="External" /><Relationship Id="rId599" Type="http://schemas.openxmlformats.org/officeDocument/2006/relationships/hyperlink" Target="http://pbs.twimg.com/profile_images/1133851987089416192/9ieWf6Ko_normal.png" TargetMode="External" /><Relationship Id="rId600" Type="http://schemas.openxmlformats.org/officeDocument/2006/relationships/hyperlink" Target="http://pbs.twimg.com/profile_images/1146846058934341632/KmwZNRY2_normal.jpg" TargetMode="External" /><Relationship Id="rId601" Type="http://schemas.openxmlformats.org/officeDocument/2006/relationships/hyperlink" Target="https://pbs.twimg.com/tweet_video_thumb/D_NRB3aXoAIoTpb.jpg" TargetMode="External" /><Relationship Id="rId602" Type="http://schemas.openxmlformats.org/officeDocument/2006/relationships/hyperlink" Target="https://pbs.twimg.com/tweet_video_thumb/D_MRqWcVAAUcuJp.jpg" TargetMode="External" /><Relationship Id="rId603" Type="http://schemas.openxmlformats.org/officeDocument/2006/relationships/hyperlink" Target="http://pbs.twimg.com/profile_images/1118693241484800000/wsMz7oaJ_normal.jpg" TargetMode="External" /><Relationship Id="rId604" Type="http://schemas.openxmlformats.org/officeDocument/2006/relationships/hyperlink" Target="https://pbs.twimg.com/tweet_video_thumb/D_MRqWcVAAUcuJp.jpg" TargetMode="External" /><Relationship Id="rId605" Type="http://schemas.openxmlformats.org/officeDocument/2006/relationships/hyperlink" Target="http://pbs.twimg.com/profile_images/1055507229175091200/Nzp443Oa_normal.png" TargetMode="External" /><Relationship Id="rId606" Type="http://schemas.openxmlformats.org/officeDocument/2006/relationships/hyperlink" Target="https://pbs.twimg.com/ext_tw_video_thumb/1149362999775203328/pu/img/79ml8MP-peaM1zlV.jpg" TargetMode="External" /><Relationship Id="rId607" Type="http://schemas.openxmlformats.org/officeDocument/2006/relationships/hyperlink" Target="http://pbs.twimg.com/profile_images/1133530608846757888/YZc9t_gs_normal.jpg" TargetMode="External" /><Relationship Id="rId608" Type="http://schemas.openxmlformats.org/officeDocument/2006/relationships/hyperlink" Target="http://abs.twimg.com/sticky/default_profile_images/default_profile_normal.png" TargetMode="External" /><Relationship Id="rId609" Type="http://schemas.openxmlformats.org/officeDocument/2006/relationships/hyperlink" Target="https://pbs.twimg.com/media/D_MHzYkX4AECsu_.jpg" TargetMode="External" /><Relationship Id="rId610" Type="http://schemas.openxmlformats.org/officeDocument/2006/relationships/hyperlink" Target="http://pbs.twimg.com/profile_images/1147230200318398464/DL6qkWcz_normal.png" TargetMode="External" /><Relationship Id="rId611" Type="http://schemas.openxmlformats.org/officeDocument/2006/relationships/hyperlink" Target="https://pbs.twimg.com/tweet_video_thumb/D_Ndd2BUwAARatl.jpg" TargetMode="External" /><Relationship Id="rId612" Type="http://schemas.openxmlformats.org/officeDocument/2006/relationships/hyperlink" Target="https://pbs.twimg.com/media/D_NclF3U8AIBzRR.jpg" TargetMode="External" /><Relationship Id="rId613" Type="http://schemas.openxmlformats.org/officeDocument/2006/relationships/hyperlink" Target="http://pbs.twimg.com/profile_images/985223834243493888/Hjb8ei6L_normal.jpg" TargetMode="External" /><Relationship Id="rId614" Type="http://schemas.openxmlformats.org/officeDocument/2006/relationships/hyperlink" Target="http://pbs.twimg.com/profile_images/714862338109792256/tkvsG7bY_normal.jpg" TargetMode="External" /><Relationship Id="rId615" Type="http://schemas.openxmlformats.org/officeDocument/2006/relationships/hyperlink" Target="https://pbs.twimg.com/media/D_NdixCXsAY5gy0.jpg" TargetMode="External" /><Relationship Id="rId616" Type="http://schemas.openxmlformats.org/officeDocument/2006/relationships/hyperlink" Target="https://pbs.twimg.com/media/D_Ndi8VX4AAFi_m.jpg" TargetMode="External" /><Relationship Id="rId617" Type="http://schemas.openxmlformats.org/officeDocument/2006/relationships/hyperlink" Target="https://pbs.twimg.com/media/D_Nc8LmX4AAPhhi.jpg" TargetMode="External" /><Relationship Id="rId618" Type="http://schemas.openxmlformats.org/officeDocument/2006/relationships/hyperlink" Target="https://pbs.twimg.com/media/D_M373uXYAEh5hu.jpg" TargetMode="External" /><Relationship Id="rId619" Type="http://schemas.openxmlformats.org/officeDocument/2006/relationships/hyperlink" Target="https://pbs.twimg.com/media/D_MHzYkX4AECsu_.jpg" TargetMode="External" /><Relationship Id="rId620" Type="http://schemas.openxmlformats.org/officeDocument/2006/relationships/hyperlink" Target="http://pbs.twimg.com/profile_images/1121563428554981377/yhYlYUUk_normal.jpg" TargetMode="External" /><Relationship Id="rId621" Type="http://schemas.openxmlformats.org/officeDocument/2006/relationships/hyperlink" Target="http://pbs.twimg.com/profile_images/1145944912724201472/TKC93FPX_normal.png" TargetMode="External" /><Relationship Id="rId622" Type="http://schemas.openxmlformats.org/officeDocument/2006/relationships/hyperlink" Target="https://pbs.twimg.com/media/D_NdoEOXUAc0mIK.png" TargetMode="External" /><Relationship Id="rId623" Type="http://schemas.openxmlformats.org/officeDocument/2006/relationships/hyperlink" Target="http://pbs.twimg.com/profile_images/1136702040271441922/Lcs0oEUe_normal.jpg" TargetMode="External" /><Relationship Id="rId624" Type="http://schemas.openxmlformats.org/officeDocument/2006/relationships/hyperlink" Target="http://pbs.twimg.com/profile_images/1136702040271441922/Lcs0oEUe_normal.jpg" TargetMode="External" /><Relationship Id="rId625" Type="http://schemas.openxmlformats.org/officeDocument/2006/relationships/hyperlink" Target="https://pbs.twimg.com/media/D_NdkqtWsAUyMUF.png" TargetMode="External" /><Relationship Id="rId626" Type="http://schemas.openxmlformats.org/officeDocument/2006/relationships/hyperlink" Target="http://pbs.twimg.com/profile_images/948360041844785153/jtSmAnvV_normal.jpg" TargetMode="External" /><Relationship Id="rId627" Type="http://schemas.openxmlformats.org/officeDocument/2006/relationships/hyperlink" Target="http://pbs.twimg.com/profile_images/1148132188333862912/0OfQmA_Z_normal.jpg" TargetMode="External" /><Relationship Id="rId628" Type="http://schemas.openxmlformats.org/officeDocument/2006/relationships/hyperlink" Target="http://pbs.twimg.com/profile_images/1145821820463001602/FX-uHLgp_normal.jpg" TargetMode="External" /><Relationship Id="rId629" Type="http://schemas.openxmlformats.org/officeDocument/2006/relationships/hyperlink" Target="http://pbs.twimg.com/profile_images/1112157834408538114/XPWCELBt_normal.jpg" TargetMode="External" /><Relationship Id="rId630" Type="http://schemas.openxmlformats.org/officeDocument/2006/relationships/hyperlink" Target="https://pbs.twimg.com/media/D_MHzYkX4AECsu_.jpg" TargetMode="External" /><Relationship Id="rId631" Type="http://schemas.openxmlformats.org/officeDocument/2006/relationships/hyperlink" Target="https://pbs.twimg.com/media/D_M373uXYAEh5hu.jpg" TargetMode="External" /><Relationship Id="rId632" Type="http://schemas.openxmlformats.org/officeDocument/2006/relationships/hyperlink" Target="http://pbs.twimg.com/profile_images/838454131710955522/moTohSim_normal.jpg" TargetMode="External" /><Relationship Id="rId633" Type="http://schemas.openxmlformats.org/officeDocument/2006/relationships/hyperlink" Target="http://pbs.twimg.com/profile_images/1148294059703906304/frZJkViz_normal.jpg" TargetMode="External" /><Relationship Id="rId634" Type="http://schemas.openxmlformats.org/officeDocument/2006/relationships/hyperlink" Target="http://pbs.twimg.com/profile_images/786794164105060352/F0PsK94f_normal.jpg" TargetMode="External" /><Relationship Id="rId635" Type="http://schemas.openxmlformats.org/officeDocument/2006/relationships/hyperlink" Target="https://pbs.twimg.com/media/D_NXHNBUIAA4zi9.jpg" TargetMode="External" /><Relationship Id="rId636" Type="http://schemas.openxmlformats.org/officeDocument/2006/relationships/hyperlink" Target="http://pbs.twimg.com/profile_images/1130342609396916227/526Gesus_normal.jpg" TargetMode="External" /><Relationship Id="rId637" Type="http://schemas.openxmlformats.org/officeDocument/2006/relationships/hyperlink" Target="https://pbs.twimg.com/media/D_M373uXYAEh5hu.jpg" TargetMode="External" /><Relationship Id="rId638" Type="http://schemas.openxmlformats.org/officeDocument/2006/relationships/hyperlink" Target="http://pbs.twimg.com/profile_images/1116795675235233793/tdJF-DSi_normal.jpg" TargetMode="External" /><Relationship Id="rId639" Type="http://schemas.openxmlformats.org/officeDocument/2006/relationships/hyperlink" Target="http://pbs.twimg.com/profile_images/1142996837470654464/IE-hJcmG_normal.jpg" TargetMode="External" /><Relationship Id="rId640" Type="http://schemas.openxmlformats.org/officeDocument/2006/relationships/hyperlink" Target="http://pbs.twimg.com/profile_images/1140320146625454081/NO4VmIF8_normal.jpg" TargetMode="External" /><Relationship Id="rId641" Type="http://schemas.openxmlformats.org/officeDocument/2006/relationships/hyperlink" Target="http://pbs.twimg.com/profile_images/1149306719283175424/QxpNciWo_normal.jpg" TargetMode="External" /><Relationship Id="rId642" Type="http://schemas.openxmlformats.org/officeDocument/2006/relationships/hyperlink" Target="https://pbs.twimg.com/media/D_M373uXYAEh5hu.jpg" TargetMode="External" /><Relationship Id="rId643" Type="http://schemas.openxmlformats.org/officeDocument/2006/relationships/hyperlink" Target="http://pbs.twimg.com/profile_images/1144424792881336322/E9dn4NXY_normal.jpg" TargetMode="External" /><Relationship Id="rId644" Type="http://schemas.openxmlformats.org/officeDocument/2006/relationships/hyperlink" Target="http://pbs.twimg.com/profile_images/1131592787948900354/LTrKwN8b_normal.jpg" TargetMode="External" /><Relationship Id="rId645" Type="http://schemas.openxmlformats.org/officeDocument/2006/relationships/hyperlink" Target="http://pbs.twimg.com/profile_images/1117574048576413696/2Kfpb4Y7_normal.png" TargetMode="External" /><Relationship Id="rId646" Type="http://schemas.openxmlformats.org/officeDocument/2006/relationships/hyperlink" Target="http://pbs.twimg.com/profile_images/1146523275872395264/Nu1tGeST_normal.jpg" TargetMode="External" /><Relationship Id="rId647" Type="http://schemas.openxmlformats.org/officeDocument/2006/relationships/hyperlink" Target="https://pbs.twimg.com/tweet_video_thumb/D_MRqWcVAAUcuJp.jpg" TargetMode="External" /><Relationship Id="rId648" Type="http://schemas.openxmlformats.org/officeDocument/2006/relationships/hyperlink" Target="http://pbs.twimg.com/profile_images/1144113045792182272/ytwmOKII_normal.jpg" TargetMode="External" /><Relationship Id="rId649" Type="http://schemas.openxmlformats.org/officeDocument/2006/relationships/hyperlink" Target="https://pbs.twimg.com/media/D_MHzYkX4AECsu_.jpg" TargetMode="External" /><Relationship Id="rId650" Type="http://schemas.openxmlformats.org/officeDocument/2006/relationships/hyperlink" Target="https://pbs.twimg.com/media/D_NMPhhXkAYcjRA.jpg" TargetMode="External" /><Relationship Id="rId651" Type="http://schemas.openxmlformats.org/officeDocument/2006/relationships/hyperlink" Target="https://pbs.twimg.com/media/D_NMPhhXkAYcjRA.jpg" TargetMode="External" /><Relationship Id="rId652" Type="http://schemas.openxmlformats.org/officeDocument/2006/relationships/hyperlink" Target="https://pbs.twimg.com/media/D_NMPhhXkAYcjRA.jpg" TargetMode="External" /><Relationship Id="rId653" Type="http://schemas.openxmlformats.org/officeDocument/2006/relationships/hyperlink" Target="http://pbs.twimg.com/profile_images/1147243515501588480/tQh52NNx_normal.jpg" TargetMode="External" /><Relationship Id="rId654" Type="http://schemas.openxmlformats.org/officeDocument/2006/relationships/hyperlink" Target="http://pbs.twimg.com/profile_images/969853038717530113/1ofBi2ZC_normal.jpg" TargetMode="External" /><Relationship Id="rId655" Type="http://schemas.openxmlformats.org/officeDocument/2006/relationships/hyperlink" Target="https://pbs.twimg.com/tweet_video_thumb/D_MbsqSU8AE3dNS.jpg" TargetMode="External" /><Relationship Id="rId656" Type="http://schemas.openxmlformats.org/officeDocument/2006/relationships/hyperlink" Target="http://pbs.twimg.com/profile_images/801266591879073792/8dZ42u-s_normal.jpg" TargetMode="External" /><Relationship Id="rId657" Type="http://schemas.openxmlformats.org/officeDocument/2006/relationships/hyperlink" Target="https://pbs.twimg.com/media/D_NeCF6WkAABVGn.jpg" TargetMode="External" /><Relationship Id="rId658" Type="http://schemas.openxmlformats.org/officeDocument/2006/relationships/hyperlink" Target="https://pbs.twimg.com/media/D_NeCF6WkAABVGn.jpg" TargetMode="External" /><Relationship Id="rId659" Type="http://schemas.openxmlformats.org/officeDocument/2006/relationships/hyperlink" Target="https://pbs.twimg.com/media/D_M6A5NUIAAyhV1.jpg" TargetMode="External" /><Relationship Id="rId660" Type="http://schemas.openxmlformats.org/officeDocument/2006/relationships/hyperlink" Target="http://pbs.twimg.com/profile_images/932543626202066944/9YjuOJQH_normal.jpg" TargetMode="External" /><Relationship Id="rId661" Type="http://schemas.openxmlformats.org/officeDocument/2006/relationships/hyperlink" Target="https://pbs.twimg.com/media/D_M76txU8AE_JUR.jpg" TargetMode="External" /><Relationship Id="rId662" Type="http://schemas.openxmlformats.org/officeDocument/2006/relationships/hyperlink" Target="https://pbs.twimg.com/media/D_M76txU8AE_JUR.jpg" TargetMode="External" /><Relationship Id="rId663" Type="http://schemas.openxmlformats.org/officeDocument/2006/relationships/hyperlink" Target="http://pbs.twimg.com/profile_images/932543626202066944/9YjuOJQH_normal.jpg" TargetMode="External" /><Relationship Id="rId664" Type="http://schemas.openxmlformats.org/officeDocument/2006/relationships/hyperlink" Target="http://pbs.twimg.com/profile_images/932543626202066944/9YjuOJQH_normal.jpg" TargetMode="External" /><Relationship Id="rId665" Type="http://schemas.openxmlformats.org/officeDocument/2006/relationships/hyperlink" Target="http://pbs.twimg.com/profile_images/932543626202066944/9YjuOJQH_normal.jpg" TargetMode="External" /><Relationship Id="rId666" Type="http://schemas.openxmlformats.org/officeDocument/2006/relationships/hyperlink" Target="https://pbs.twimg.com/media/D_NeBDJXoAAGJy0.jpg" TargetMode="External" /><Relationship Id="rId667" Type="http://schemas.openxmlformats.org/officeDocument/2006/relationships/hyperlink" Target="http://pbs.twimg.com/profile_images/1148599207441457152/Wyq_E91f_normal.jpg" TargetMode="External" /><Relationship Id="rId668" Type="http://schemas.openxmlformats.org/officeDocument/2006/relationships/hyperlink" Target="http://pbs.twimg.com/profile_images/1143313772876050433/4LeuMDla_normal.jpg" TargetMode="External" /><Relationship Id="rId669" Type="http://schemas.openxmlformats.org/officeDocument/2006/relationships/hyperlink" Target="https://pbs.twimg.com/tweet_video_thumb/D_NeFXwX4AAP7qJ.jpg" TargetMode="External" /><Relationship Id="rId670" Type="http://schemas.openxmlformats.org/officeDocument/2006/relationships/hyperlink" Target="http://pbs.twimg.com/profile_images/1094594784134615040/-cUzaIdC_normal.jpg" TargetMode="External" /><Relationship Id="rId671" Type="http://schemas.openxmlformats.org/officeDocument/2006/relationships/hyperlink" Target="https://pbs.twimg.com/media/D_NdwbwW4AIStBA.jpg" TargetMode="External" /><Relationship Id="rId672" Type="http://schemas.openxmlformats.org/officeDocument/2006/relationships/hyperlink" Target="http://pbs.twimg.com/profile_images/1102489677871775744/Uy-4c1Sg_normal.jpg" TargetMode="External" /><Relationship Id="rId673" Type="http://schemas.openxmlformats.org/officeDocument/2006/relationships/hyperlink" Target="http://pbs.twimg.com/profile_images/1147372642233487360/-8sAxZSv_normal.jpg" TargetMode="External" /><Relationship Id="rId674" Type="http://schemas.openxmlformats.org/officeDocument/2006/relationships/hyperlink" Target="https://pbs.twimg.com/media/D_MaznpXYAA2q2M.jpg" TargetMode="External" /><Relationship Id="rId675" Type="http://schemas.openxmlformats.org/officeDocument/2006/relationships/hyperlink" Target="http://pbs.twimg.com/profile_images/1112565226640232448/_PcLQYxe_normal.png" TargetMode="External" /><Relationship Id="rId676" Type="http://schemas.openxmlformats.org/officeDocument/2006/relationships/hyperlink" Target="http://pbs.twimg.com/profile_images/1140411230835789824/wO25uhLa_normal.jpg" TargetMode="External" /><Relationship Id="rId677" Type="http://schemas.openxmlformats.org/officeDocument/2006/relationships/hyperlink" Target="http://pbs.twimg.com/profile_images/1093861223399972864/ZVHmN9WB_normal.jpg" TargetMode="External" /><Relationship Id="rId678" Type="http://schemas.openxmlformats.org/officeDocument/2006/relationships/hyperlink" Target="https://pbs.twimg.com/tweet_video_thumb/D_NXre5XYAYK8S4.jpg" TargetMode="External" /><Relationship Id="rId679" Type="http://schemas.openxmlformats.org/officeDocument/2006/relationships/hyperlink" Target="http://pbs.twimg.com/profile_images/553255735136501760/QPCHVEMN_normal.jpeg" TargetMode="External" /><Relationship Id="rId680" Type="http://schemas.openxmlformats.org/officeDocument/2006/relationships/hyperlink" Target="https://pbs.twimg.com/tweet_video_thumb/D_NXre5XYAYK8S4.jpg" TargetMode="External" /><Relationship Id="rId681" Type="http://schemas.openxmlformats.org/officeDocument/2006/relationships/hyperlink" Target="https://pbs.twimg.com/tweet_video_thumb/D_NXre5XYAYK8S4.jpg" TargetMode="External" /><Relationship Id="rId682" Type="http://schemas.openxmlformats.org/officeDocument/2006/relationships/hyperlink" Target="http://pbs.twimg.com/profile_images/407918779/PATCH_normal.bmp" TargetMode="External" /><Relationship Id="rId683" Type="http://schemas.openxmlformats.org/officeDocument/2006/relationships/hyperlink" Target="http://pbs.twimg.com/profile_images/1148993619333963778/8Euh05xi_normal.jpg" TargetMode="External" /><Relationship Id="rId684" Type="http://schemas.openxmlformats.org/officeDocument/2006/relationships/hyperlink" Target="https://pbs.twimg.com/media/D_NXHNBUIAA4zi9.jpg" TargetMode="External" /><Relationship Id="rId685" Type="http://schemas.openxmlformats.org/officeDocument/2006/relationships/hyperlink" Target="https://pbs.twimg.com/media/D_NXHNBUIAA4zi9.jpg" TargetMode="External" /><Relationship Id="rId686" Type="http://schemas.openxmlformats.org/officeDocument/2006/relationships/hyperlink" Target="http://pbs.twimg.com/profile_images/1148680607347728386/lcdrD3rn_normal.jpg" TargetMode="External" /><Relationship Id="rId687" Type="http://schemas.openxmlformats.org/officeDocument/2006/relationships/hyperlink" Target="http://pbs.twimg.com/profile_images/1139053304049049600/hUEhLRro_normal.jpg" TargetMode="External" /><Relationship Id="rId688" Type="http://schemas.openxmlformats.org/officeDocument/2006/relationships/hyperlink" Target="http://pbs.twimg.com/profile_images/1108818957325266945/L57ZSkoW_normal.jpg" TargetMode="External" /><Relationship Id="rId689" Type="http://schemas.openxmlformats.org/officeDocument/2006/relationships/hyperlink" Target="https://pbs.twimg.com/media/D_NLldAWkAAyKdH.jpg" TargetMode="External" /><Relationship Id="rId690" Type="http://schemas.openxmlformats.org/officeDocument/2006/relationships/hyperlink" Target="https://pbs.twimg.com/media/D_NLldAWkAAyKdH.jpg" TargetMode="External" /><Relationship Id="rId691" Type="http://schemas.openxmlformats.org/officeDocument/2006/relationships/hyperlink" Target="https://pbs.twimg.com/tweet_video_thumb/D_NcdwLXUAA3y5I.jpg" TargetMode="External" /><Relationship Id="rId692" Type="http://schemas.openxmlformats.org/officeDocument/2006/relationships/hyperlink" Target="http://pbs.twimg.com/profile_images/971905606943637504/d7X0zKRy_normal.jpg" TargetMode="External" /><Relationship Id="rId693" Type="http://schemas.openxmlformats.org/officeDocument/2006/relationships/hyperlink" Target="https://pbs.twimg.com/tweet_video_thumb/D_M-SY4XkAIiQ7i.jpg" TargetMode="External" /><Relationship Id="rId694" Type="http://schemas.openxmlformats.org/officeDocument/2006/relationships/hyperlink" Target="https://pbs.twimg.com/media/D_NeTlwXoAE7WaR.jpg" TargetMode="External" /><Relationship Id="rId695" Type="http://schemas.openxmlformats.org/officeDocument/2006/relationships/hyperlink" Target="https://pbs.twimg.com/media/D_MHzYkX4AECsu_.jpg" TargetMode="External" /><Relationship Id="rId696" Type="http://schemas.openxmlformats.org/officeDocument/2006/relationships/hyperlink" Target="https://pbs.twimg.com/ext_tw_video_thumb/1149288787123625984/pu/img/N5k233mI6qWWtd10.jpg" TargetMode="External" /><Relationship Id="rId697" Type="http://schemas.openxmlformats.org/officeDocument/2006/relationships/hyperlink" Target="https://pbs.twimg.com/ext_tw_video_thumb/1149288787123625984/pu/img/N5k233mI6qWWtd10.jpg" TargetMode="External" /><Relationship Id="rId698" Type="http://schemas.openxmlformats.org/officeDocument/2006/relationships/hyperlink" Target="https://pbs.twimg.com/ext_tw_video_thumb/1149288787123625984/pu/img/N5k233mI6qWWtd10.jpg" TargetMode="External" /><Relationship Id="rId699" Type="http://schemas.openxmlformats.org/officeDocument/2006/relationships/hyperlink" Target="https://pbs.twimg.com/ext_tw_video_thumb/1149288787123625984/pu/img/N5k233mI6qWWtd10.jpg" TargetMode="External" /><Relationship Id="rId700" Type="http://schemas.openxmlformats.org/officeDocument/2006/relationships/hyperlink" Target="https://pbs.twimg.com/ext_tw_video_thumb/1149288787123625984/pu/img/N5k233mI6qWWtd10.jpg" TargetMode="External" /><Relationship Id="rId701" Type="http://schemas.openxmlformats.org/officeDocument/2006/relationships/hyperlink" Target="http://pbs.twimg.com/profile_images/815963269466886144/xQ_x8HJB_normal.jpg" TargetMode="External" /><Relationship Id="rId702" Type="http://schemas.openxmlformats.org/officeDocument/2006/relationships/hyperlink" Target="http://pbs.twimg.com/profile_images/1148113226732670976/9LGj8Shj_normal.png" TargetMode="External" /><Relationship Id="rId703" Type="http://schemas.openxmlformats.org/officeDocument/2006/relationships/hyperlink" Target="https://pbs.twimg.com/media/D_NZYUaUcAAdZYu.jpg" TargetMode="External" /><Relationship Id="rId704" Type="http://schemas.openxmlformats.org/officeDocument/2006/relationships/hyperlink" Target="https://pbs.twimg.com/ext_tw_video_thumb/1149366070722981888/pu/img/Ic-dG_usFCDMuJ4h.jpg" TargetMode="External" /><Relationship Id="rId705" Type="http://schemas.openxmlformats.org/officeDocument/2006/relationships/hyperlink" Target="https://pbs.twimg.com/media/D_NeXv-WkAALmxC.jpg" TargetMode="External" /><Relationship Id="rId706" Type="http://schemas.openxmlformats.org/officeDocument/2006/relationships/hyperlink" Target="https://pbs.twimg.com/tweet_video_thumb/D_MRqWcVAAUcuJp.jpg" TargetMode="External" /><Relationship Id="rId707" Type="http://schemas.openxmlformats.org/officeDocument/2006/relationships/hyperlink" Target="http://pbs.twimg.com/profile_images/378800000090637521/1aa74388ff5fb7160f0630113a3e1880_normal.jpeg" TargetMode="External" /><Relationship Id="rId708" Type="http://schemas.openxmlformats.org/officeDocument/2006/relationships/hyperlink" Target="https://pbs.twimg.com/ext_tw_video_thumb/1149366113337323521/pu/img/5DFAeQv6yjCNsin5.jpg" TargetMode="External" /><Relationship Id="rId709" Type="http://schemas.openxmlformats.org/officeDocument/2006/relationships/hyperlink" Target="https://pbs.twimg.com/media/D_MHzYkX4AECsu_.jpg" TargetMode="External" /><Relationship Id="rId710" Type="http://schemas.openxmlformats.org/officeDocument/2006/relationships/hyperlink" Target="https://pbs.twimg.com/media/D_MHzYkX4AECsu_.jpg" TargetMode="External" /><Relationship Id="rId711" Type="http://schemas.openxmlformats.org/officeDocument/2006/relationships/hyperlink" Target="https://pbs.twimg.com/tweet_video_thumb/D_NRB3aXoAIoTpb.jpg" TargetMode="External" /><Relationship Id="rId712" Type="http://schemas.openxmlformats.org/officeDocument/2006/relationships/hyperlink" Target="https://pbs.twimg.com/tweet_video_thumb/D_MRqWcVAAUcuJp.jpg" TargetMode="External" /><Relationship Id="rId713" Type="http://schemas.openxmlformats.org/officeDocument/2006/relationships/hyperlink" Target="https://pbs.twimg.com/media/D_MOZQVXYAIriby.png" TargetMode="External" /><Relationship Id="rId714" Type="http://schemas.openxmlformats.org/officeDocument/2006/relationships/hyperlink" Target="http://pbs.twimg.com/profile_images/1066150217278521344/dy1sXPfV_normal.jpg" TargetMode="External" /><Relationship Id="rId715" Type="http://schemas.openxmlformats.org/officeDocument/2006/relationships/hyperlink" Target="http://pbs.twimg.com/profile_images/1136003189646381057/RBmULBXX_normal.jpg" TargetMode="External" /><Relationship Id="rId716" Type="http://schemas.openxmlformats.org/officeDocument/2006/relationships/hyperlink" Target="http://pbs.twimg.com/profile_images/1142152354482966528/Vs2FYBb3_normal.jpg" TargetMode="External" /><Relationship Id="rId717" Type="http://schemas.openxmlformats.org/officeDocument/2006/relationships/hyperlink" Target="http://pbs.twimg.com/profile_images/1015305998599426048/ehw0ThD-_normal.jpg" TargetMode="External" /><Relationship Id="rId718" Type="http://schemas.openxmlformats.org/officeDocument/2006/relationships/hyperlink" Target="https://pbs.twimg.com/media/D_Nelc6W4AA6xPb.png" TargetMode="External" /><Relationship Id="rId719" Type="http://schemas.openxmlformats.org/officeDocument/2006/relationships/hyperlink" Target="http://pbs.twimg.com/profile_images/1105669457169604609/irixT3w9_normal.jpg" TargetMode="External" /><Relationship Id="rId720" Type="http://schemas.openxmlformats.org/officeDocument/2006/relationships/hyperlink" Target="http://pbs.twimg.com/profile_images/1149367280897286144/Z9jy78QV_normal.png" TargetMode="External" /><Relationship Id="rId721" Type="http://schemas.openxmlformats.org/officeDocument/2006/relationships/hyperlink" Target="http://pbs.twimg.com/profile_images/1107614342361563137/_ikWA8cP_normal.jpg" TargetMode="External" /><Relationship Id="rId722" Type="http://schemas.openxmlformats.org/officeDocument/2006/relationships/hyperlink" Target="http://pbs.twimg.com/profile_images/1107614342361563137/_ikWA8cP_normal.jpg" TargetMode="External" /><Relationship Id="rId723" Type="http://schemas.openxmlformats.org/officeDocument/2006/relationships/hyperlink" Target="http://pbs.twimg.com/profile_images/1107614342361563137/_ikWA8cP_normal.jpg" TargetMode="External" /><Relationship Id="rId724" Type="http://schemas.openxmlformats.org/officeDocument/2006/relationships/hyperlink" Target="https://pbs.twimg.com/media/D_MHzYkX4AECsu_.jpg" TargetMode="External" /><Relationship Id="rId725" Type="http://schemas.openxmlformats.org/officeDocument/2006/relationships/hyperlink" Target="http://pbs.twimg.com/profile_images/1126887797313327104/BbLPnq97_normal.jpg" TargetMode="External" /><Relationship Id="rId726" Type="http://schemas.openxmlformats.org/officeDocument/2006/relationships/hyperlink" Target="https://pbs.twimg.com/media/D_NeqMoW4AEAvVk.jpg" TargetMode="External" /><Relationship Id="rId727" Type="http://schemas.openxmlformats.org/officeDocument/2006/relationships/hyperlink" Target="https://pbs.twimg.com/media/D_NerZMU0AAXIec.png" TargetMode="External" /><Relationship Id="rId728" Type="http://schemas.openxmlformats.org/officeDocument/2006/relationships/hyperlink" Target="https://pbs.twimg.com/media/D_NetEtXkAAzfSU.jpg" TargetMode="External" /><Relationship Id="rId729" Type="http://schemas.openxmlformats.org/officeDocument/2006/relationships/hyperlink" Target="https://pbs.twimg.com/tweet_video_thumb/D_NevgSXoAI4vjt.jpg" TargetMode="External" /><Relationship Id="rId730" Type="http://schemas.openxmlformats.org/officeDocument/2006/relationships/hyperlink" Target="http://pbs.twimg.com/profile_images/1132991811293786112/IHvrNCk5_normal.jpg" TargetMode="External" /><Relationship Id="rId731" Type="http://schemas.openxmlformats.org/officeDocument/2006/relationships/hyperlink" Target="https://pbs.twimg.com/tweet_video_thumb/D_MeZo9XsAYyQoW.jpg" TargetMode="External" /><Relationship Id="rId732" Type="http://schemas.openxmlformats.org/officeDocument/2006/relationships/hyperlink" Target="https://pbs.twimg.com/tweet_video_thumb/D_MeZo9XsAYyQoW.jpg" TargetMode="External" /><Relationship Id="rId733" Type="http://schemas.openxmlformats.org/officeDocument/2006/relationships/hyperlink" Target="https://pbs.twimg.com/tweet_video_thumb/D_MRqWcVAAUcuJp.jpg" TargetMode="External" /><Relationship Id="rId734" Type="http://schemas.openxmlformats.org/officeDocument/2006/relationships/hyperlink" Target="https://pbs.twimg.com/tweet_video_thumb/D_MRqWcVAAUcuJp.jpg" TargetMode="External" /><Relationship Id="rId735" Type="http://schemas.openxmlformats.org/officeDocument/2006/relationships/hyperlink" Target="https://pbs.twimg.com/media/D_MHzYkX4AECsu_.jpg" TargetMode="External" /><Relationship Id="rId736" Type="http://schemas.openxmlformats.org/officeDocument/2006/relationships/hyperlink" Target="http://pbs.twimg.com/profile_images/1096264849586192384/gDnuTafV_normal.jpg" TargetMode="External" /><Relationship Id="rId737" Type="http://schemas.openxmlformats.org/officeDocument/2006/relationships/hyperlink" Target="http://pbs.twimg.com/profile_images/1096264849586192384/gDnuTafV_normal.jpg" TargetMode="External" /><Relationship Id="rId738" Type="http://schemas.openxmlformats.org/officeDocument/2006/relationships/hyperlink" Target="https://pbs.twimg.com/media/D_MHzYkX4AECsu_.jpg" TargetMode="External" /><Relationship Id="rId739" Type="http://schemas.openxmlformats.org/officeDocument/2006/relationships/hyperlink" Target="https://pbs.twimg.com/media/D_Nek0PU4AAzzCh.jpg" TargetMode="External" /><Relationship Id="rId740" Type="http://schemas.openxmlformats.org/officeDocument/2006/relationships/hyperlink" Target="http://pbs.twimg.com/profile_images/1146251014598725632/hNW58Bqm_normal.jpg" TargetMode="External" /><Relationship Id="rId741" Type="http://schemas.openxmlformats.org/officeDocument/2006/relationships/hyperlink" Target="https://pbs.twimg.com/tweet_video_thumb/D_MRqWcVAAUcuJp.jpg" TargetMode="External" /><Relationship Id="rId742" Type="http://schemas.openxmlformats.org/officeDocument/2006/relationships/hyperlink" Target="https://pbs.twimg.com/media/D_MHzYkX4AECsu_.jpg" TargetMode="External" /><Relationship Id="rId743" Type="http://schemas.openxmlformats.org/officeDocument/2006/relationships/hyperlink" Target="http://pbs.twimg.com/profile_images/785550362723880960/uTU_nReS_normal.jpg" TargetMode="External" /><Relationship Id="rId744" Type="http://schemas.openxmlformats.org/officeDocument/2006/relationships/hyperlink" Target="https://pbs.twimg.com/media/D_Ne3y3W4AITtnz.jpg" TargetMode="External" /><Relationship Id="rId745" Type="http://schemas.openxmlformats.org/officeDocument/2006/relationships/hyperlink" Target="http://pbs.twimg.com/profile_images/1098318542225719297/yBAY8oW2_normal.jpg" TargetMode="External" /><Relationship Id="rId746" Type="http://schemas.openxmlformats.org/officeDocument/2006/relationships/hyperlink" Target="http://pbs.twimg.com/profile_images/2705634889/853afb574ac4a7c500bd297b9a3c7fcd_normal.jpeg" TargetMode="External" /><Relationship Id="rId747" Type="http://schemas.openxmlformats.org/officeDocument/2006/relationships/hyperlink" Target="http://pbs.twimg.com/profile_images/1149346285473927169/2-F4ES_v_normal.jpg" TargetMode="External" /><Relationship Id="rId748" Type="http://schemas.openxmlformats.org/officeDocument/2006/relationships/hyperlink" Target="http://pbs.twimg.com/profile_images/1302889719/Bevo_normal.jpg" TargetMode="External" /><Relationship Id="rId749" Type="http://schemas.openxmlformats.org/officeDocument/2006/relationships/hyperlink" Target="http://pbs.twimg.com/profile_images/1149181996955910144/N6V3Kc-r_normal.jpg" TargetMode="External" /><Relationship Id="rId750" Type="http://schemas.openxmlformats.org/officeDocument/2006/relationships/hyperlink" Target="https://pbs.twimg.com/tweet_video_thumb/D_MXyB0XoAEEcIR.jpg" TargetMode="External" /><Relationship Id="rId751" Type="http://schemas.openxmlformats.org/officeDocument/2006/relationships/hyperlink" Target="https://pbs.twimg.com/tweet_video_thumb/D_MXyB0XoAEEcIR.jpg" TargetMode="External" /><Relationship Id="rId752" Type="http://schemas.openxmlformats.org/officeDocument/2006/relationships/hyperlink" Target="http://pbs.twimg.com/profile_images/882000827233128448/phK0aVmh_normal.jpg" TargetMode="External" /><Relationship Id="rId753" Type="http://schemas.openxmlformats.org/officeDocument/2006/relationships/hyperlink" Target="https://pbs.twimg.com/tweet_video_thumb/D_MRqWcVAAUcuJp.jpg" TargetMode="External" /><Relationship Id="rId754" Type="http://schemas.openxmlformats.org/officeDocument/2006/relationships/hyperlink" Target="http://pbs.twimg.com/profile_images/1025691110218326016/Z9LWqGf9_normal.jpg" TargetMode="External" /><Relationship Id="rId755" Type="http://schemas.openxmlformats.org/officeDocument/2006/relationships/hyperlink" Target="https://pbs.twimg.com/tweet_video_thumb/D_MRqWcVAAUcuJp.jpg" TargetMode="External" /><Relationship Id="rId756" Type="http://schemas.openxmlformats.org/officeDocument/2006/relationships/hyperlink" Target="http://pbs.twimg.com/profile_images/1145054164021473280/OsfH-QP4_normal.jpg" TargetMode="External" /><Relationship Id="rId757" Type="http://schemas.openxmlformats.org/officeDocument/2006/relationships/hyperlink" Target="https://pbs.twimg.com/tweet_video_thumb/D_NcdwLXUAA3y5I.jpg" TargetMode="External" /><Relationship Id="rId758" Type="http://schemas.openxmlformats.org/officeDocument/2006/relationships/hyperlink" Target="http://pbs.twimg.com/profile_images/1148683592416894976/tvU__pky_normal.png" TargetMode="External" /><Relationship Id="rId759" Type="http://schemas.openxmlformats.org/officeDocument/2006/relationships/hyperlink" Target="https://pbs.twimg.com/media/D_M373uXYAEh5hu.jpg" TargetMode="External" /><Relationship Id="rId760" Type="http://schemas.openxmlformats.org/officeDocument/2006/relationships/hyperlink" Target="https://pbs.twimg.com/media/D_NfEexU8AE7gVz.png" TargetMode="External" /><Relationship Id="rId761" Type="http://schemas.openxmlformats.org/officeDocument/2006/relationships/hyperlink" Target="https://pbs.twimg.com/media/D_NfEexU8AE7gVz.png" TargetMode="External" /><Relationship Id="rId762" Type="http://schemas.openxmlformats.org/officeDocument/2006/relationships/hyperlink" Target="https://pbs.twimg.com/media/D_MHzYkX4AECsu_.jpg" TargetMode="External" /><Relationship Id="rId763" Type="http://schemas.openxmlformats.org/officeDocument/2006/relationships/hyperlink" Target="http://pbs.twimg.com/profile_images/2677315307/207d6d6e13e8c4b3da5f609397433a09_normal.png" TargetMode="External" /><Relationship Id="rId764" Type="http://schemas.openxmlformats.org/officeDocument/2006/relationships/hyperlink" Target="http://pbs.twimg.com/profile_images/378800000577467760/91d8a524df492a7f8bdb0fe8b730a0d1_normal.jpeg" TargetMode="External" /><Relationship Id="rId765" Type="http://schemas.openxmlformats.org/officeDocument/2006/relationships/hyperlink" Target="https://pbs.twimg.com/tweet_video_thumb/D_MRqWcVAAUcuJp.jpg" TargetMode="External" /><Relationship Id="rId766" Type="http://schemas.openxmlformats.org/officeDocument/2006/relationships/hyperlink" Target="http://pbs.twimg.com/profile_images/742468828962000896/4GLIjjM0_normal.jpg" TargetMode="External" /><Relationship Id="rId767" Type="http://schemas.openxmlformats.org/officeDocument/2006/relationships/hyperlink" Target="https://pbs.twimg.com/media/D_MHzYkX4AECsu_.jpg" TargetMode="External" /><Relationship Id="rId768" Type="http://schemas.openxmlformats.org/officeDocument/2006/relationships/hyperlink" Target="https://pbs.twimg.com/tweet_video_thumb/D_MRqWcVAAUcuJp.jpg" TargetMode="External" /><Relationship Id="rId769" Type="http://schemas.openxmlformats.org/officeDocument/2006/relationships/hyperlink" Target="http://pbs.twimg.com/profile_images/1129899824436961280/72XS6Qqj_normal.jpg" TargetMode="External" /><Relationship Id="rId770" Type="http://schemas.openxmlformats.org/officeDocument/2006/relationships/hyperlink" Target="http://pbs.twimg.com/profile_images/1137178527625818113/Koorwb1d_normal.jpg" TargetMode="External" /><Relationship Id="rId771" Type="http://schemas.openxmlformats.org/officeDocument/2006/relationships/hyperlink" Target="https://pbs.twimg.com/media/D_MHzYkX4AECsu_.jpg" TargetMode="External" /><Relationship Id="rId772" Type="http://schemas.openxmlformats.org/officeDocument/2006/relationships/hyperlink" Target="https://pbs.twimg.com/tweet_video_thumb/D_NfLikXkAEvEaT.jpg" TargetMode="External" /><Relationship Id="rId773" Type="http://schemas.openxmlformats.org/officeDocument/2006/relationships/hyperlink" Target="http://pbs.twimg.com/profile_images/1146491721393549314/rSBWMPVB_normal.jpg" TargetMode="External" /><Relationship Id="rId774" Type="http://schemas.openxmlformats.org/officeDocument/2006/relationships/hyperlink" Target="https://pbs.twimg.com/media/D_NfMRKUwAAWg_G.png" TargetMode="External" /><Relationship Id="rId775" Type="http://schemas.openxmlformats.org/officeDocument/2006/relationships/hyperlink" Target="http://pbs.twimg.com/profile_images/1134181803999268864/4EQ3pfnV_normal.jpg" TargetMode="External" /><Relationship Id="rId776" Type="http://schemas.openxmlformats.org/officeDocument/2006/relationships/hyperlink" Target="http://pbs.twimg.com/profile_images/738219064955396097/qmH2_3A9_normal.jpg" TargetMode="External" /><Relationship Id="rId777" Type="http://schemas.openxmlformats.org/officeDocument/2006/relationships/hyperlink" Target="http://pbs.twimg.com/profile_images/1095708425596661760/o9fZQItu_normal.png" TargetMode="External" /><Relationship Id="rId778" Type="http://schemas.openxmlformats.org/officeDocument/2006/relationships/hyperlink" Target="http://pbs.twimg.com/profile_images/713472675968995328/RHQylI5k_normal.jpg" TargetMode="External" /><Relationship Id="rId779" Type="http://schemas.openxmlformats.org/officeDocument/2006/relationships/hyperlink" Target="https://pbs.twimg.com/tweet_video_thumb/D_NRB3aXoAIoTpb.jpg" TargetMode="External" /><Relationship Id="rId780" Type="http://schemas.openxmlformats.org/officeDocument/2006/relationships/hyperlink" Target="http://pbs.twimg.com/profile_images/985575390033956864/5x9vkv1q_normal.jpg" TargetMode="External" /><Relationship Id="rId781" Type="http://schemas.openxmlformats.org/officeDocument/2006/relationships/hyperlink" Target="http://pbs.twimg.com/profile_images/2937683886/95d727d9525c10b1c6035498bae7d97c_normal.jpeg" TargetMode="External" /><Relationship Id="rId782" Type="http://schemas.openxmlformats.org/officeDocument/2006/relationships/hyperlink" Target="http://pbs.twimg.com/profile_images/1143756497584873472/wWkxHAOb_normal.jpg" TargetMode="External" /><Relationship Id="rId783" Type="http://schemas.openxmlformats.org/officeDocument/2006/relationships/hyperlink" Target="https://pbs.twimg.com/media/D_M373uXYAEh5hu.jpg" TargetMode="External" /><Relationship Id="rId784" Type="http://schemas.openxmlformats.org/officeDocument/2006/relationships/hyperlink" Target="https://pbs.twimg.com/ext_tw_video_thumb/1149322247234101249/pu/img/h432pZ0x-MCMARMV.jpg" TargetMode="External" /><Relationship Id="rId785" Type="http://schemas.openxmlformats.org/officeDocument/2006/relationships/hyperlink" Target="https://pbs.twimg.com/ext_tw_video_thumb/1146719300956372993/pu/img/LFlw7zrIR29Q5byJ.jpg" TargetMode="External" /><Relationship Id="rId786" Type="http://schemas.openxmlformats.org/officeDocument/2006/relationships/hyperlink" Target="https://pbs.twimg.com/media/D_NfOhqXoAA69ey.png" TargetMode="External" /><Relationship Id="rId787" Type="http://schemas.openxmlformats.org/officeDocument/2006/relationships/hyperlink" Target="http://pbs.twimg.com/profile_images/1143554733904420864/ET80lN_E_normal.jpg" TargetMode="External" /><Relationship Id="rId788" Type="http://schemas.openxmlformats.org/officeDocument/2006/relationships/hyperlink" Target="https://pbs.twimg.com/media/D_MOZQVXYAIriby.png" TargetMode="External" /><Relationship Id="rId789" Type="http://schemas.openxmlformats.org/officeDocument/2006/relationships/hyperlink" Target="https://pbs.twimg.com/tweet_video_thumb/D_NRB3aXoAIoTpb.jpg" TargetMode="External" /><Relationship Id="rId790" Type="http://schemas.openxmlformats.org/officeDocument/2006/relationships/hyperlink" Target="https://pbs.twimg.com/tweet_video_thumb/D_NRB3aXoAIoTpb.jpg" TargetMode="External" /><Relationship Id="rId791" Type="http://schemas.openxmlformats.org/officeDocument/2006/relationships/hyperlink" Target="http://pbs.twimg.com/profile_images/1148988937748275200/G4YKbXBF_normal.jpg" TargetMode="External" /><Relationship Id="rId792" Type="http://schemas.openxmlformats.org/officeDocument/2006/relationships/hyperlink" Target="https://pbs.twimg.com/ext_tw_video_thumb/1149367185946632192/pu/img/MaMN3WhfVPqokTTJ.jpg" TargetMode="External" /><Relationship Id="rId793" Type="http://schemas.openxmlformats.org/officeDocument/2006/relationships/hyperlink" Target="https://pbs.twimg.com/media/D_NfbJBW4AIPXvJ.jpg" TargetMode="External" /><Relationship Id="rId794" Type="http://schemas.openxmlformats.org/officeDocument/2006/relationships/hyperlink" Target="http://pbs.twimg.com/profile_images/1148439110023036930/wsumXqVh_normal.jpg" TargetMode="External" /><Relationship Id="rId795" Type="http://schemas.openxmlformats.org/officeDocument/2006/relationships/hyperlink" Target="https://pbs.twimg.com/tweet_video_thumb/D_MRqWcVAAUcuJp.jpg" TargetMode="External" /><Relationship Id="rId796" Type="http://schemas.openxmlformats.org/officeDocument/2006/relationships/hyperlink" Target="https://pbs.twimg.com/media/D_Mwoo9XUAAj7oz.png" TargetMode="External" /><Relationship Id="rId797" Type="http://schemas.openxmlformats.org/officeDocument/2006/relationships/hyperlink" Target="https://pbs.twimg.com/media/D_MOZQVXYAIriby.png" TargetMode="External" /><Relationship Id="rId798" Type="http://schemas.openxmlformats.org/officeDocument/2006/relationships/hyperlink" Target="https://pbs.twimg.com/media/D_MHzYkX4AECsu_.jpg" TargetMode="External" /><Relationship Id="rId799" Type="http://schemas.openxmlformats.org/officeDocument/2006/relationships/hyperlink" Target="http://pbs.twimg.com/profile_images/1127975329560133633/tl7IrgvC_normal.jpg" TargetMode="External" /><Relationship Id="rId800" Type="http://schemas.openxmlformats.org/officeDocument/2006/relationships/hyperlink" Target="https://pbs.twimg.com/tweet_video_thumb/D_MRqWcVAAUcuJp.jpg" TargetMode="External" /><Relationship Id="rId801" Type="http://schemas.openxmlformats.org/officeDocument/2006/relationships/hyperlink" Target="https://pbs.twimg.com/media/D_M373uXYAEh5hu.jpg" TargetMode="External" /><Relationship Id="rId802" Type="http://schemas.openxmlformats.org/officeDocument/2006/relationships/hyperlink" Target="https://pbs.twimg.com/tweet_video_thumb/D_Nel9zXUAAki8X.jpg" TargetMode="External" /><Relationship Id="rId803" Type="http://schemas.openxmlformats.org/officeDocument/2006/relationships/hyperlink" Target="https://pbs.twimg.com/tweet_video_thumb/D_Nel9zXUAAki8X.jpg" TargetMode="External" /><Relationship Id="rId804" Type="http://schemas.openxmlformats.org/officeDocument/2006/relationships/hyperlink" Target="http://pbs.twimg.com/profile_images/1100295189065859073/JkufxLSG_normal.jpg" TargetMode="External" /><Relationship Id="rId805" Type="http://schemas.openxmlformats.org/officeDocument/2006/relationships/hyperlink" Target="https://pbs.twimg.com/media/D_MHzYkX4AECsu_.jpg" TargetMode="External" /><Relationship Id="rId806" Type="http://schemas.openxmlformats.org/officeDocument/2006/relationships/hyperlink" Target="http://pbs.twimg.com/profile_images/1119636242075979778/MZ0A5hwj_normal.jpg" TargetMode="External" /><Relationship Id="rId807" Type="http://schemas.openxmlformats.org/officeDocument/2006/relationships/hyperlink" Target="http://pbs.twimg.com/profile_images/1134452436846993408/ac_Xgli9_normal.jpg" TargetMode="External" /><Relationship Id="rId808" Type="http://schemas.openxmlformats.org/officeDocument/2006/relationships/hyperlink" Target="http://pbs.twimg.com/profile_images/663962480767401988/XBGM2zXA_normal.png" TargetMode="External" /><Relationship Id="rId809" Type="http://schemas.openxmlformats.org/officeDocument/2006/relationships/hyperlink" Target="https://pbs.twimg.com/tweet_video_thumb/D_MRqWcVAAUcuJp.jpg" TargetMode="External" /><Relationship Id="rId810" Type="http://schemas.openxmlformats.org/officeDocument/2006/relationships/hyperlink" Target="https://pbs.twimg.com/tweet_video_thumb/D_MRqWcVAAUcuJp.jpg" TargetMode="External" /><Relationship Id="rId811" Type="http://schemas.openxmlformats.org/officeDocument/2006/relationships/hyperlink" Target="http://pbs.twimg.com/profile_images/1076999680830177280/d9U0Tqy7_normal.jpg" TargetMode="External" /><Relationship Id="rId812" Type="http://schemas.openxmlformats.org/officeDocument/2006/relationships/hyperlink" Target="http://pbs.twimg.com/profile_images/1123962639267311620/9OSSC12k_normal.jpg" TargetMode="External" /><Relationship Id="rId813" Type="http://schemas.openxmlformats.org/officeDocument/2006/relationships/hyperlink" Target="http://pbs.twimg.com/profile_images/1149195482272583680/wGFFfNaH_normal.jpg" TargetMode="External" /><Relationship Id="rId814" Type="http://schemas.openxmlformats.org/officeDocument/2006/relationships/hyperlink" Target="https://pbs.twimg.com/tweet_video_thumb/D_NcdwLXUAA3y5I.jpg" TargetMode="External" /><Relationship Id="rId815" Type="http://schemas.openxmlformats.org/officeDocument/2006/relationships/hyperlink" Target="https://pbs.twimg.com/media/D_MOZQVXYAIriby.png" TargetMode="External" /><Relationship Id="rId816" Type="http://schemas.openxmlformats.org/officeDocument/2006/relationships/hyperlink" Target="https://pbs.twimg.com/media/D_M373uXYAEh5hu.jpg" TargetMode="External" /><Relationship Id="rId817" Type="http://schemas.openxmlformats.org/officeDocument/2006/relationships/hyperlink" Target="https://pbs.twimg.com/tweet_video_thumb/D_M-SY4XkAIiQ7i.jpg" TargetMode="External" /><Relationship Id="rId818" Type="http://schemas.openxmlformats.org/officeDocument/2006/relationships/hyperlink" Target="https://pbs.twimg.com/media/D_M3E0bWkAAuTfi.jpg" TargetMode="External" /><Relationship Id="rId819" Type="http://schemas.openxmlformats.org/officeDocument/2006/relationships/hyperlink" Target="http://pbs.twimg.com/profile_images/1146886512581066752/UCmqa5ra_normal.jpg" TargetMode="External" /><Relationship Id="rId820" Type="http://schemas.openxmlformats.org/officeDocument/2006/relationships/hyperlink" Target="http://pbs.twimg.com/profile_images/378800000670990939/ba49f0dcf5dfeea404d171a5ea47b06e_normal.jpeg" TargetMode="External" /><Relationship Id="rId821" Type="http://schemas.openxmlformats.org/officeDocument/2006/relationships/hyperlink" Target="http://pbs.twimg.com/profile_images/378800000670990939/ba49f0dcf5dfeea404d171a5ea47b06e_normal.jpeg" TargetMode="External" /><Relationship Id="rId822" Type="http://schemas.openxmlformats.org/officeDocument/2006/relationships/hyperlink" Target="http://abs.twimg.com/sticky/default_profile_images/default_profile_normal.png" TargetMode="External" /><Relationship Id="rId823" Type="http://schemas.openxmlformats.org/officeDocument/2006/relationships/hyperlink" Target="http://pbs.twimg.com/profile_images/1131315473797267461/V1B3168n_normal.jpg" TargetMode="External" /><Relationship Id="rId824" Type="http://schemas.openxmlformats.org/officeDocument/2006/relationships/hyperlink" Target="http://pbs.twimg.com/profile_images/1139644844027056129/L1PHfOL1_normal.jpg" TargetMode="External" /><Relationship Id="rId825" Type="http://schemas.openxmlformats.org/officeDocument/2006/relationships/hyperlink" Target="http://pbs.twimg.com/profile_images/950556247505362945/FJXBXgZG_normal.jpg" TargetMode="External" /><Relationship Id="rId826" Type="http://schemas.openxmlformats.org/officeDocument/2006/relationships/hyperlink" Target="https://pbs.twimg.com/tweet_video_thumb/D_MRqWcVAAUcuJp.jpg" TargetMode="External" /><Relationship Id="rId827" Type="http://schemas.openxmlformats.org/officeDocument/2006/relationships/hyperlink" Target="https://pbs.twimg.com/media/D_MHzYkX4AECsu_.jpg" TargetMode="External" /><Relationship Id="rId828" Type="http://schemas.openxmlformats.org/officeDocument/2006/relationships/hyperlink" Target="http://pbs.twimg.com/profile_images/988589068077367296/rp82zPBS_normal.jpg" TargetMode="External" /><Relationship Id="rId829" Type="http://schemas.openxmlformats.org/officeDocument/2006/relationships/hyperlink" Target="http://pbs.twimg.com/profile_images/2236509547/eb5a5b7ea2d211e1a9f71231382044a1_7_normal.jpg" TargetMode="External" /><Relationship Id="rId830" Type="http://schemas.openxmlformats.org/officeDocument/2006/relationships/hyperlink" Target="http://pbs.twimg.com/profile_images/1069711115469373440/FLYqbYPO_normal.jpg" TargetMode="External" /><Relationship Id="rId831" Type="http://schemas.openxmlformats.org/officeDocument/2006/relationships/hyperlink" Target="https://pbs.twimg.com/media/D_MHzYkX4AECsu_.jpg" TargetMode="External" /><Relationship Id="rId832" Type="http://schemas.openxmlformats.org/officeDocument/2006/relationships/hyperlink" Target="http://pbs.twimg.com/profile_images/616985592212008965/XAL_URYT_normal.jpg" TargetMode="External" /><Relationship Id="rId833" Type="http://schemas.openxmlformats.org/officeDocument/2006/relationships/hyperlink" Target="http://pbs.twimg.com/profile_images/1147067941059383297/9Se19OeU_normal.jpg" TargetMode="External" /><Relationship Id="rId834" Type="http://schemas.openxmlformats.org/officeDocument/2006/relationships/hyperlink" Target="https://pbs.twimg.com/tweet_video_thumb/D_MRqWcVAAUcuJp.jpg" TargetMode="External" /><Relationship Id="rId835" Type="http://schemas.openxmlformats.org/officeDocument/2006/relationships/hyperlink" Target="http://pbs.twimg.com/profile_images/1074467060640563200/qQ_BMn-n_normal.jpg" TargetMode="External" /><Relationship Id="rId836" Type="http://schemas.openxmlformats.org/officeDocument/2006/relationships/hyperlink" Target="http://pbs.twimg.com/profile_images/1074467060640563200/qQ_BMn-n_normal.jpg" TargetMode="External" /><Relationship Id="rId837" Type="http://schemas.openxmlformats.org/officeDocument/2006/relationships/hyperlink" Target="http://pbs.twimg.com/profile_images/1147521688999006208/d6IlbrMF_normal.png" TargetMode="External" /><Relationship Id="rId838" Type="http://schemas.openxmlformats.org/officeDocument/2006/relationships/hyperlink" Target="https://pbs.twimg.com/ext_tw_video_thumb/1149367135992332288/pu/img/OkYXgcsig_eBIRBT.jpg" TargetMode="External" /><Relationship Id="rId839" Type="http://schemas.openxmlformats.org/officeDocument/2006/relationships/hyperlink" Target="https://pbs.twimg.com/tweet_video_thumb/D_MRqWcVAAUcuJp.jpg" TargetMode="External" /><Relationship Id="rId840" Type="http://schemas.openxmlformats.org/officeDocument/2006/relationships/hyperlink" Target="http://pbs.twimg.com/profile_images/537735695473733632/XZO_C8Wg_normal.jpeg" TargetMode="External" /><Relationship Id="rId841" Type="http://schemas.openxmlformats.org/officeDocument/2006/relationships/hyperlink" Target="http://pbs.twimg.com/profile_images/1120685070761644033/Z7Clpybb_normal.jpg" TargetMode="External" /><Relationship Id="rId842" Type="http://schemas.openxmlformats.org/officeDocument/2006/relationships/hyperlink" Target="http://pbs.twimg.com/profile_images/1120685070761644033/Z7Clpybb_normal.jpg" TargetMode="External" /><Relationship Id="rId843" Type="http://schemas.openxmlformats.org/officeDocument/2006/relationships/hyperlink" Target="http://pbs.twimg.com/profile_images/1091253602809724928/WnC213ds_normal.jpg" TargetMode="External" /><Relationship Id="rId844" Type="http://schemas.openxmlformats.org/officeDocument/2006/relationships/hyperlink" Target="https://pbs.twimg.com/media/D_NgB1sWkAAqxod.jpg" TargetMode="External" /><Relationship Id="rId845" Type="http://schemas.openxmlformats.org/officeDocument/2006/relationships/hyperlink" Target="https://pbs.twimg.com/tweet_video_thumb/D_NcdwLXUAA3y5I.jpg" TargetMode="External" /><Relationship Id="rId846" Type="http://schemas.openxmlformats.org/officeDocument/2006/relationships/hyperlink" Target="https://pbs.twimg.com/media/D_NJt02XYAAqUvH.jpg" TargetMode="External" /><Relationship Id="rId847" Type="http://schemas.openxmlformats.org/officeDocument/2006/relationships/hyperlink" Target="https://pbs.twimg.com/media/D_NJt02XYAAqUvH.jpg" TargetMode="External" /><Relationship Id="rId848" Type="http://schemas.openxmlformats.org/officeDocument/2006/relationships/hyperlink" Target="http://abs.twimg.com/sticky/default_profile_images/default_profile_normal.png" TargetMode="External" /><Relationship Id="rId849" Type="http://schemas.openxmlformats.org/officeDocument/2006/relationships/hyperlink" Target="http://abs.twimg.com/sticky/default_profile_images/default_profile_normal.png" TargetMode="External" /><Relationship Id="rId850" Type="http://schemas.openxmlformats.org/officeDocument/2006/relationships/hyperlink" Target="http://abs.twimg.com/sticky/default_profile_images/default_profile_normal.png" TargetMode="External" /><Relationship Id="rId851" Type="http://schemas.openxmlformats.org/officeDocument/2006/relationships/hyperlink" Target="https://pbs.twimg.com/media/D_MwbuoXUAEHC20.jpg" TargetMode="External" /><Relationship Id="rId852" Type="http://schemas.openxmlformats.org/officeDocument/2006/relationships/hyperlink" Target="http://pbs.twimg.com/profile_images/1138407640713826305/UC3DGBUu_normal.jpg" TargetMode="External" /><Relationship Id="rId853" Type="http://schemas.openxmlformats.org/officeDocument/2006/relationships/hyperlink" Target="http://pbs.twimg.com/profile_images/924554093921628160/wbuaz1lw_normal.jpg" TargetMode="External" /><Relationship Id="rId854" Type="http://schemas.openxmlformats.org/officeDocument/2006/relationships/hyperlink" Target="http://pbs.twimg.com/profile_images/1105306227662155776/QHZX_f8d_normal.png" TargetMode="External" /><Relationship Id="rId855" Type="http://schemas.openxmlformats.org/officeDocument/2006/relationships/hyperlink" Target="https://pbs.twimg.com/media/D_MOZQVXYAIriby.png" TargetMode="External" /><Relationship Id="rId856" Type="http://schemas.openxmlformats.org/officeDocument/2006/relationships/hyperlink" Target="https://pbs.twimg.com/media/D_NfYtdWsAAuSOj.png" TargetMode="External" /><Relationship Id="rId857" Type="http://schemas.openxmlformats.org/officeDocument/2006/relationships/hyperlink" Target="https://pbs.twimg.com/media/D_NfYtdWsAAuSOj.png" TargetMode="External" /><Relationship Id="rId858" Type="http://schemas.openxmlformats.org/officeDocument/2006/relationships/hyperlink" Target="https://pbs.twimg.com/media/D_NfYtdWsAAuSOj.png" TargetMode="External" /><Relationship Id="rId859" Type="http://schemas.openxmlformats.org/officeDocument/2006/relationships/hyperlink" Target="https://pbs.twimg.com/media/D_NfYtdWsAAuSOj.png" TargetMode="External" /><Relationship Id="rId860" Type="http://schemas.openxmlformats.org/officeDocument/2006/relationships/hyperlink" Target="https://pbs.twimg.com/media/D_NfYtdWsAAuSOj.png" TargetMode="External" /><Relationship Id="rId861" Type="http://schemas.openxmlformats.org/officeDocument/2006/relationships/hyperlink" Target="https://pbs.twimg.com/media/D_NfYtdWsAAuSOj.png" TargetMode="External" /><Relationship Id="rId862" Type="http://schemas.openxmlformats.org/officeDocument/2006/relationships/hyperlink" Target="https://pbs.twimg.com/tweet_video_thumb/D_NgLYjUcAAk6Ym.jpg" TargetMode="External" /><Relationship Id="rId863" Type="http://schemas.openxmlformats.org/officeDocument/2006/relationships/hyperlink" Target="https://pbs.twimg.com/ext_tw_video_thumb/1149322247234101249/pu/img/h432pZ0x-MCMARMV.jpg" TargetMode="External" /><Relationship Id="rId864" Type="http://schemas.openxmlformats.org/officeDocument/2006/relationships/hyperlink" Target="https://pbs.twimg.com/media/D_NbianXYAU3kqS.jpg" TargetMode="External" /><Relationship Id="rId865" Type="http://schemas.openxmlformats.org/officeDocument/2006/relationships/hyperlink" Target="https://pbs.twimg.com/media/D_NbianXYAU3kqS.jpg" TargetMode="External" /><Relationship Id="rId866" Type="http://schemas.openxmlformats.org/officeDocument/2006/relationships/hyperlink" Target="https://pbs.twimg.com/media/D_MOZQVXYAIriby.png" TargetMode="External" /><Relationship Id="rId867" Type="http://schemas.openxmlformats.org/officeDocument/2006/relationships/hyperlink" Target="http://pbs.twimg.com/profile_images/1070475185260806144/vzN5msFI_normal.jpg" TargetMode="External" /><Relationship Id="rId868" Type="http://schemas.openxmlformats.org/officeDocument/2006/relationships/hyperlink" Target="https://pbs.twimg.com/media/D_MHzYkX4AECsu_.jpg" TargetMode="External" /><Relationship Id="rId869" Type="http://schemas.openxmlformats.org/officeDocument/2006/relationships/hyperlink" Target="https://pbs.twimg.com/tweet_video_thumb/D_M-SY4XkAIiQ7i.jpg" TargetMode="External" /><Relationship Id="rId870" Type="http://schemas.openxmlformats.org/officeDocument/2006/relationships/hyperlink" Target="https://pbs.twimg.com/tweet_video_thumb/D_NH0rzUwAMqwq8.jpg" TargetMode="External" /><Relationship Id="rId871" Type="http://schemas.openxmlformats.org/officeDocument/2006/relationships/hyperlink" Target="http://pbs.twimg.com/profile_images/1029116833834577920/AqSaIl9k_normal.jpg" TargetMode="External" /><Relationship Id="rId872" Type="http://schemas.openxmlformats.org/officeDocument/2006/relationships/hyperlink" Target="http://pbs.twimg.com/profile_images/1029116833834577920/AqSaIl9k_normal.jpg" TargetMode="External" /><Relationship Id="rId873" Type="http://schemas.openxmlformats.org/officeDocument/2006/relationships/hyperlink" Target="http://pbs.twimg.com/profile_images/1149355716387516417/wZ5FbplA_normal.jpg" TargetMode="External" /><Relationship Id="rId874" Type="http://schemas.openxmlformats.org/officeDocument/2006/relationships/hyperlink" Target="https://pbs.twimg.com/ext_tw_video_thumb/1149322247234101249/pu/img/h432pZ0x-MCMARMV.jpg" TargetMode="External" /><Relationship Id="rId875" Type="http://schemas.openxmlformats.org/officeDocument/2006/relationships/hyperlink" Target="https://pbs.twimg.com/ext_tw_video_thumb/1149322247234101249/pu/img/h432pZ0x-MCMARMV.jpg" TargetMode="External" /><Relationship Id="rId876" Type="http://schemas.openxmlformats.org/officeDocument/2006/relationships/hyperlink" Target="http://pbs.twimg.com/profile_images/1148747395712331776/P4Jjlr8C_normal.jpg" TargetMode="External" /><Relationship Id="rId877" Type="http://schemas.openxmlformats.org/officeDocument/2006/relationships/hyperlink" Target="https://pbs.twimg.com/tweet_video_thumb/D_NODRbUIAAoQBS.jpg" TargetMode="External" /><Relationship Id="rId878" Type="http://schemas.openxmlformats.org/officeDocument/2006/relationships/hyperlink" Target="https://pbs.twimg.com/tweet_video_thumb/D_NODRbUIAAoQBS.jpg" TargetMode="External" /><Relationship Id="rId879" Type="http://schemas.openxmlformats.org/officeDocument/2006/relationships/hyperlink" Target="http://pbs.twimg.com/profile_images/1113106116324610053/hcs9TAfk_normal.png" TargetMode="External" /><Relationship Id="rId880" Type="http://schemas.openxmlformats.org/officeDocument/2006/relationships/hyperlink" Target="http://pbs.twimg.com/profile_images/1140865260301291520/e_KsKavV_normal.jpg" TargetMode="External" /><Relationship Id="rId881" Type="http://schemas.openxmlformats.org/officeDocument/2006/relationships/hyperlink" Target="http://pbs.twimg.com/profile_images/1146337445572567045/loiuJjMr_normal.jpg" TargetMode="External" /><Relationship Id="rId882" Type="http://schemas.openxmlformats.org/officeDocument/2006/relationships/hyperlink" Target="http://pbs.twimg.com/profile_images/1142852093079896064/uuC62KdY_normal.jpg" TargetMode="External" /><Relationship Id="rId883" Type="http://schemas.openxmlformats.org/officeDocument/2006/relationships/hyperlink" Target="http://pbs.twimg.com/profile_images/1147679068822876160/PA33ZE9t_normal.jpg" TargetMode="External" /><Relationship Id="rId884" Type="http://schemas.openxmlformats.org/officeDocument/2006/relationships/hyperlink" Target="https://pbs.twimg.com/media/D_NgXxRU0AAh_R2.jpg" TargetMode="External" /><Relationship Id="rId885" Type="http://schemas.openxmlformats.org/officeDocument/2006/relationships/hyperlink" Target="http://pbs.twimg.com/profile_images/1127695963471192066/C2bM5Yo8_normal.jpg" TargetMode="External" /><Relationship Id="rId886" Type="http://schemas.openxmlformats.org/officeDocument/2006/relationships/hyperlink" Target="http://pbs.twimg.com/profile_images/1145957083923144704/6ULZ3prt_normal.jpg" TargetMode="External" /><Relationship Id="rId887" Type="http://schemas.openxmlformats.org/officeDocument/2006/relationships/hyperlink" Target="http://pbs.twimg.com/profile_images/1145957083923144704/6ULZ3prt_normal.jpg" TargetMode="External" /><Relationship Id="rId888" Type="http://schemas.openxmlformats.org/officeDocument/2006/relationships/hyperlink" Target="https://pbs.twimg.com/media/D_Mwoo9XUAAj7oz.png" TargetMode="External" /><Relationship Id="rId889" Type="http://schemas.openxmlformats.org/officeDocument/2006/relationships/hyperlink" Target="https://pbs.twimg.com/media/D_Mwoo9XUAAj7oz.png" TargetMode="External" /><Relationship Id="rId890" Type="http://schemas.openxmlformats.org/officeDocument/2006/relationships/hyperlink" Target="http://pbs.twimg.com/profile_images/1110093423762202624/g1FaW4t3_normal.jpg" TargetMode="External" /><Relationship Id="rId891" Type="http://schemas.openxmlformats.org/officeDocument/2006/relationships/hyperlink" Target="http://pbs.twimg.com/profile_images/1033225480181362688/lVCrNrzV_normal.jpg" TargetMode="External" /><Relationship Id="rId892" Type="http://schemas.openxmlformats.org/officeDocument/2006/relationships/hyperlink" Target="https://pbs.twimg.com/media/D_Ngd8_XsAABlCR.jpg" TargetMode="External" /><Relationship Id="rId893" Type="http://schemas.openxmlformats.org/officeDocument/2006/relationships/hyperlink" Target="http://pbs.twimg.com/profile_images/511999635838091264/HN5qia39_normal.jpeg" TargetMode="External" /><Relationship Id="rId894" Type="http://schemas.openxmlformats.org/officeDocument/2006/relationships/hyperlink" Target="http://pbs.twimg.com/profile_images/511999635838091264/HN5qia39_normal.jpeg" TargetMode="External" /><Relationship Id="rId895" Type="http://schemas.openxmlformats.org/officeDocument/2006/relationships/hyperlink" Target="http://abs.twimg.com/sticky/default_profile_images/default_profile_normal.png" TargetMode="External" /><Relationship Id="rId896" Type="http://schemas.openxmlformats.org/officeDocument/2006/relationships/hyperlink" Target="https://pbs.twimg.com/media/D_M373uXYAEh5hu.jpg" TargetMode="External" /><Relationship Id="rId897" Type="http://schemas.openxmlformats.org/officeDocument/2006/relationships/hyperlink" Target="http://pbs.twimg.com/profile_images/1087565191666167808/ab_faMFw_normal.jpg" TargetMode="External" /><Relationship Id="rId898" Type="http://schemas.openxmlformats.org/officeDocument/2006/relationships/hyperlink" Target="https://pbs.twimg.com/media/D_NgjpRXkAErDWT.jpg" TargetMode="External" /><Relationship Id="rId899" Type="http://schemas.openxmlformats.org/officeDocument/2006/relationships/hyperlink" Target="https://pbs.twimg.com/media/D_M373uXYAEh5hu.jpg" TargetMode="External" /><Relationship Id="rId900" Type="http://schemas.openxmlformats.org/officeDocument/2006/relationships/hyperlink" Target="https://pbs.twimg.com/media/D_MOZQVXYAIriby.png" TargetMode="External" /><Relationship Id="rId901" Type="http://schemas.openxmlformats.org/officeDocument/2006/relationships/hyperlink" Target="http://pbs.twimg.com/profile_images/1147733695077539842/0F1EUtCg_normal.jpg" TargetMode="External" /><Relationship Id="rId902" Type="http://schemas.openxmlformats.org/officeDocument/2006/relationships/hyperlink" Target="https://pbs.twimg.com/media/D_Ngl51WwAAsQOx.jpg" TargetMode="External" /><Relationship Id="rId903" Type="http://schemas.openxmlformats.org/officeDocument/2006/relationships/hyperlink" Target="http://pbs.twimg.com/profile_images/700740750942732289/OQvyACzN_normal.jpg" TargetMode="External" /><Relationship Id="rId904" Type="http://schemas.openxmlformats.org/officeDocument/2006/relationships/hyperlink" Target="http://pbs.twimg.com/profile_images/990323455236042752/K3poWiQa_normal.jpg" TargetMode="External" /><Relationship Id="rId905" Type="http://schemas.openxmlformats.org/officeDocument/2006/relationships/hyperlink" Target="https://pbs.twimg.com/media/D_NgCOhXYAAe9ij.jpg" TargetMode="External" /><Relationship Id="rId906" Type="http://schemas.openxmlformats.org/officeDocument/2006/relationships/hyperlink" Target="http://pbs.twimg.com/profile_images/1098964130457939968/R7Z_3t_z_normal.png" TargetMode="External" /><Relationship Id="rId907" Type="http://schemas.openxmlformats.org/officeDocument/2006/relationships/hyperlink" Target="http://pbs.twimg.com/profile_images/1098964130457939968/R7Z_3t_z_normal.png" TargetMode="External" /><Relationship Id="rId908" Type="http://schemas.openxmlformats.org/officeDocument/2006/relationships/hyperlink" Target="https://pbs.twimg.com/media/D_NgnKzXYAEiNy8.jpg" TargetMode="External" /><Relationship Id="rId909" Type="http://schemas.openxmlformats.org/officeDocument/2006/relationships/hyperlink" Target="http://pbs.twimg.com/profile_images/948062567565377536/xBcMIxus_normal.jpg" TargetMode="External" /><Relationship Id="rId910" Type="http://schemas.openxmlformats.org/officeDocument/2006/relationships/hyperlink" Target="https://pbs.twimg.com/tweet_video_thumb/D_MRqWcVAAUcuJp.jpg" TargetMode="External" /><Relationship Id="rId911" Type="http://schemas.openxmlformats.org/officeDocument/2006/relationships/hyperlink" Target="https://pbs.twimg.com/media/D_NewWzXkAAqG5_.jpg" TargetMode="External" /><Relationship Id="rId912" Type="http://schemas.openxmlformats.org/officeDocument/2006/relationships/hyperlink" Target="http://pbs.twimg.com/profile_images/819360689227792384/6GSjO5c7_normal.jpg" TargetMode="External" /><Relationship Id="rId913" Type="http://schemas.openxmlformats.org/officeDocument/2006/relationships/hyperlink" Target="http://pbs.twimg.com/profile_images/1033833533737975808/X7PPBSR1_normal.jpg" TargetMode="External" /><Relationship Id="rId914" Type="http://schemas.openxmlformats.org/officeDocument/2006/relationships/hyperlink" Target="http://pbs.twimg.com/profile_images/1145149209802264577/0t9WqnxT_normal.jpg" TargetMode="External" /><Relationship Id="rId915" Type="http://schemas.openxmlformats.org/officeDocument/2006/relationships/hyperlink" Target="http://pbs.twimg.com/profile_images/1099753033712484354/H8fe5OAX_normal.png" TargetMode="External" /><Relationship Id="rId916" Type="http://schemas.openxmlformats.org/officeDocument/2006/relationships/hyperlink" Target="https://pbs.twimg.com/media/D_MsKgmUEAAfXUp.jpg" TargetMode="External" /><Relationship Id="rId917" Type="http://schemas.openxmlformats.org/officeDocument/2006/relationships/hyperlink" Target="https://pbs.twimg.com/media/D_MsKgmUEAAfXUp.jpg" TargetMode="External" /><Relationship Id="rId918" Type="http://schemas.openxmlformats.org/officeDocument/2006/relationships/hyperlink" Target="http://pbs.twimg.com/profile_images/966535205254086656/zJqlm4hL_normal.jpg" TargetMode="External" /><Relationship Id="rId919" Type="http://schemas.openxmlformats.org/officeDocument/2006/relationships/hyperlink" Target="https://pbs.twimg.com/media/D_NgsEnU4AAPdZ2.jpg" TargetMode="External" /><Relationship Id="rId920" Type="http://schemas.openxmlformats.org/officeDocument/2006/relationships/hyperlink" Target="http://pbs.twimg.com/profile_images/1145700952353021952/Ejlyf9x6_normal.png" TargetMode="External" /><Relationship Id="rId921" Type="http://schemas.openxmlformats.org/officeDocument/2006/relationships/hyperlink" Target="http://pbs.twimg.com/profile_images/1007086634670739457/V0iwz2WU_normal.jpg" TargetMode="External" /><Relationship Id="rId922" Type="http://schemas.openxmlformats.org/officeDocument/2006/relationships/hyperlink" Target="http://pbs.twimg.com/profile_images/1007086634670739457/V0iwz2WU_normal.jpg" TargetMode="External" /><Relationship Id="rId923" Type="http://schemas.openxmlformats.org/officeDocument/2006/relationships/hyperlink" Target="https://pbs.twimg.com/media/D_NguzCWkAAOfuc.jpg" TargetMode="External" /><Relationship Id="rId924" Type="http://schemas.openxmlformats.org/officeDocument/2006/relationships/hyperlink" Target="https://pbs.twimg.com/tweet_video_thumb/D_NguSWW4AETJV8.jpg" TargetMode="External" /><Relationship Id="rId925" Type="http://schemas.openxmlformats.org/officeDocument/2006/relationships/hyperlink" Target="http://pbs.twimg.com/profile_images/987003437832224768/R2phlCwp_normal.jpg" TargetMode="External" /><Relationship Id="rId926" Type="http://schemas.openxmlformats.org/officeDocument/2006/relationships/hyperlink" Target="http://pbs.twimg.com/profile_images/890767004793221121/GOXXQlJF_normal.jpg" TargetMode="External" /><Relationship Id="rId927" Type="http://schemas.openxmlformats.org/officeDocument/2006/relationships/hyperlink" Target="http://pbs.twimg.com/profile_images/890767004793221121/GOXXQlJF_normal.jpg" TargetMode="External" /><Relationship Id="rId928" Type="http://schemas.openxmlformats.org/officeDocument/2006/relationships/hyperlink" Target="http://pbs.twimg.com/profile_images/890767004793221121/GOXXQlJF_normal.jpg" TargetMode="External" /><Relationship Id="rId929" Type="http://schemas.openxmlformats.org/officeDocument/2006/relationships/hyperlink" Target="http://pbs.twimg.com/profile_images/890767004793221121/GOXXQlJF_normal.jpg" TargetMode="External" /><Relationship Id="rId930" Type="http://schemas.openxmlformats.org/officeDocument/2006/relationships/hyperlink" Target="http://pbs.twimg.com/profile_images/890767004793221121/GOXXQlJF_normal.jpg" TargetMode="External" /><Relationship Id="rId931" Type="http://schemas.openxmlformats.org/officeDocument/2006/relationships/hyperlink" Target="http://pbs.twimg.com/profile_images/890767004793221121/GOXXQlJF_normal.jpg" TargetMode="External" /><Relationship Id="rId932" Type="http://schemas.openxmlformats.org/officeDocument/2006/relationships/hyperlink" Target="https://pbs.twimg.com/tweet_video_thumb/D_NXRKUXsAIzcwF.jpg" TargetMode="External" /><Relationship Id="rId933" Type="http://schemas.openxmlformats.org/officeDocument/2006/relationships/hyperlink" Target="https://pbs.twimg.com/tweet_video_thumb/D_NguSWW4AETJV8.jpg" TargetMode="External" /><Relationship Id="rId934" Type="http://schemas.openxmlformats.org/officeDocument/2006/relationships/hyperlink" Target="http://pbs.twimg.com/profile_images/987003437832224768/R2phlCwp_normal.jpg" TargetMode="External" /><Relationship Id="rId935" Type="http://schemas.openxmlformats.org/officeDocument/2006/relationships/hyperlink" Target="https://pbs.twimg.com/tweet_video_thumb/D_NXRKUXsAIzcwF.jpg" TargetMode="External" /><Relationship Id="rId936" Type="http://schemas.openxmlformats.org/officeDocument/2006/relationships/hyperlink" Target="https://pbs.twimg.com/tweet_video_thumb/D_NguSWW4AETJV8.jpg" TargetMode="External" /><Relationship Id="rId937" Type="http://schemas.openxmlformats.org/officeDocument/2006/relationships/hyperlink" Target="http://pbs.twimg.com/profile_images/987003437832224768/R2phlCwp_normal.jpg" TargetMode="External" /><Relationship Id="rId938" Type="http://schemas.openxmlformats.org/officeDocument/2006/relationships/hyperlink" Target="http://pbs.twimg.com/profile_images/987003437832224768/R2phlCwp_normal.jpg" TargetMode="External" /><Relationship Id="rId939" Type="http://schemas.openxmlformats.org/officeDocument/2006/relationships/hyperlink" Target="http://pbs.twimg.com/profile_images/987003437832224768/R2phlCwp_normal.jpg" TargetMode="External" /><Relationship Id="rId940" Type="http://schemas.openxmlformats.org/officeDocument/2006/relationships/hyperlink" Target="http://pbs.twimg.com/profile_images/987003437832224768/R2phlCwp_normal.jpg" TargetMode="External" /><Relationship Id="rId941" Type="http://schemas.openxmlformats.org/officeDocument/2006/relationships/hyperlink" Target="https://pbs.twimg.com/tweet_video_thumb/D_NXRKUXsAIzcwF.jpg" TargetMode="External" /><Relationship Id="rId942" Type="http://schemas.openxmlformats.org/officeDocument/2006/relationships/hyperlink" Target="https://pbs.twimg.com/tweet_video_thumb/D_NguSWW4AETJV8.jpg" TargetMode="External" /><Relationship Id="rId943" Type="http://schemas.openxmlformats.org/officeDocument/2006/relationships/hyperlink" Target="https://pbs.twimg.com/tweet_video_thumb/D_NXRKUXsAIzcwF.jpg" TargetMode="External" /><Relationship Id="rId944" Type="http://schemas.openxmlformats.org/officeDocument/2006/relationships/hyperlink" Target="https://pbs.twimg.com/tweet_video_thumb/D_NguSWW4AETJV8.jpg" TargetMode="External" /><Relationship Id="rId945" Type="http://schemas.openxmlformats.org/officeDocument/2006/relationships/hyperlink" Target="https://pbs.twimg.com/tweet_video_thumb/D_NXRKUXsAIzcwF.jpg" TargetMode="External" /><Relationship Id="rId946" Type="http://schemas.openxmlformats.org/officeDocument/2006/relationships/hyperlink" Target="https://pbs.twimg.com/tweet_video_thumb/D_NguSWW4AETJV8.jpg" TargetMode="External" /><Relationship Id="rId947" Type="http://schemas.openxmlformats.org/officeDocument/2006/relationships/hyperlink" Target="https://pbs.twimg.com/tweet_video_thumb/D_NXRKUXsAIzcwF.jpg" TargetMode="External" /><Relationship Id="rId948" Type="http://schemas.openxmlformats.org/officeDocument/2006/relationships/hyperlink" Target="https://pbs.twimg.com/tweet_video_thumb/D_NguSWW4AETJV8.jpg" TargetMode="External" /><Relationship Id="rId949" Type="http://schemas.openxmlformats.org/officeDocument/2006/relationships/hyperlink" Target="http://pbs.twimg.com/profile_images/1142152032968593408/aQpk_Eom_normal.jpg" TargetMode="External" /><Relationship Id="rId950" Type="http://schemas.openxmlformats.org/officeDocument/2006/relationships/hyperlink" Target="http://pbs.twimg.com/profile_images/1141001137786519552/sGmfy_hC_normal.jpg" TargetMode="External" /><Relationship Id="rId951" Type="http://schemas.openxmlformats.org/officeDocument/2006/relationships/hyperlink" Target="https://pbs.twimg.com/media/D_M373uXYAEh5hu.jpg" TargetMode="External" /><Relationship Id="rId952" Type="http://schemas.openxmlformats.org/officeDocument/2006/relationships/hyperlink" Target="http://pbs.twimg.com/profile_images/1148772321580085248/geboCp-c_normal.jpg" TargetMode="External" /><Relationship Id="rId953" Type="http://schemas.openxmlformats.org/officeDocument/2006/relationships/hyperlink" Target="https://pbs.twimg.com/tweet_video_thumb/D_M-SY4XkAIiQ7i.jpg" TargetMode="External" /><Relationship Id="rId954" Type="http://schemas.openxmlformats.org/officeDocument/2006/relationships/hyperlink" Target="https://pbs.twimg.com/tweet_video_thumb/D_Ng4oRU4AA9AXk.jpg" TargetMode="External" /><Relationship Id="rId955" Type="http://schemas.openxmlformats.org/officeDocument/2006/relationships/hyperlink" Target="http://pbs.twimg.com/profile_images/1121532337643192320/jPUeyQSh_normal.jpg" TargetMode="External" /><Relationship Id="rId956" Type="http://schemas.openxmlformats.org/officeDocument/2006/relationships/hyperlink" Target="http://pbs.twimg.com/profile_images/597032518412541952/iaw8QMy0_normal.png" TargetMode="External" /><Relationship Id="rId957" Type="http://schemas.openxmlformats.org/officeDocument/2006/relationships/hyperlink" Target="http://pbs.twimg.com/profile_images/597032518412541952/iaw8QMy0_normal.png" TargetMode="External" /><Relationship Id="rId958" Type="http://schemas.openxmlformats.org/officeDocument/2006/relationships/hyperlink" Target="http://pbs.twimg.com/profile_images/597032518412541952/iaw8QMy0_normal.png" TargetMode="External" /><Relationship Id="rId959" Type="http://schemas.openxmlformats.org/officeDocument/2006/relationships/hyperlink" Target="http://pbs.twimg.com/profile_images/597032518412541952/iaw8QMy0_normal.png" TargetMode="External" /><Relationship Id="rId960" Type="http://schemas.openxmlformats.org/officeDocument/2006/relationships/hyperlink" Target="http://pbs.twimg.com/profile_images/597032518412541952/iaw8QMy0_normal.png" TargetMode="External" /><Relationship Id="rId961" Type="http://schemas.openxmlformats.org/officeDocument/2006/relationships/hyperlink" Target="http://pbs.twimg.com/profile_images/1145108676648349699/V9TBEle9_normal.jpg" TargetMode="External" /><Relationship Id="rId962" Type="http://schemas.openxmlformats.org/officeDocument/2006/relationships/hyperlink" Target="https://pbs.twimg.com/media/D_MHzYkX4AECsu_.jpg" TargetMode="External" /><Relationship Id="rId963" Type="http://schemas.openxmlformats.org/officeDocument/2006/relationships/hyperlink" Target="https://pbs.twimg.com/media/D_MHzYkX4AECsu_.jpg" TargetMode="External" /><Relationship Id="rId964" Type="http://schemas.openxmlformats.org/officeDocument/2006/relationships/hyperlink" Target="https://pbs.twimg.com/tweet_video_thumb/D_Ngiv8XYAAglNd.jpg" TargetMode="External" /><Relationship Id="rId965" Type="http://schemas.openxmlformats.org/officeDocument/2006/relationships/hyperlink" Target="http://pbs.twimg.com/profile_images/1149070770284453891/WXBI-0SV_normal.jpg" TargetMode="External" /><Relationship Id="rId966" Type="http://schemas.openxmlformats.org/officeDocument/2006/relationships/hyperlink" Target="https://pbs.twimg.com/tweet_video_thumb/D_MRqWcVAAUcuJp.jpg" TargetMode="External" /><Relationship Id="rId967" Type="http://schemas.openxmlformats.org/officeDocument/2006/relationships/hyperlink" Target="https://pbs.twimg.com/media/D_MHzYkX4AECsu_.jpg" TargetMode="External" /><Relationship Id="rId968" Type="http://schemas.openxmlformats.org/officeDocument/2006/relationships/hyperlink" Target="http://pbs.twimg.com/profile_images/1147036733059588097/jHzAX_8R_normal.jpg" TargetMode="External" /><Relationship Id="rId969" Type="http://schemas.openxmlformats.org/officeDocument/2006/relationships/hyperlink" Target="https://pbs.twimg.com/media/D_NfZyQXYAArF5K.jpg" TargetMode="External" /><Relationship Id="rId970" Type="http://schemas.openxmlformats.org/officeDocument/2006/relationships/hyperlink" Target="https://pbs.twimg.com/media/D_NfZyQXYAArF5K.jpg" TargetMode="External" /><Relationship Id="rId971" Type="http://schemas.openxmlformats.org/officeDocument/2006/relationships/hyperlink" Target="https://pbs.twimg.com/tweet_video_thumb/D_Ng_fEUIAAj5Kv.jpg" TargetMode="External" /><Relationship Id="rId972" Type="http://schemas.openxmlformats.org/officeDocument/2006/relationships/hyperlink" Target="https://pbs.twimg.com/tweet_video_thumb/D_NhBc8XoAI0Dtx.jpg" TargetMode="External" /><Relationship Id="rId973" Type="http://schemas.openxmlformats.org/officeDocument/2006/relationships/hyperlink" Target="http://pbs.twimg.com/profile_images/756328731161923584/WI9_sd8M_normal.jpg" TargetMode="External" /><Relationship Id="rId974" Type="http://schemas.openxmlformats.org/officeDocument/2006/relationships/hyperlink" Target="http://pbs.twimg.com/profile_images/672216081046634496/sTxRjUOn_normal.jpg" TargetMode="External" /><Relationship Id="rId975" Type="http://schemas.openxmlformats.org/officeDocument/2006/relationships/hyperlink" Target="http://pbs.twimg.com/profile_images/672216081046634496/sTxRjUOn_normal.jpg" TargetMode="External" /><Relationship Id="rId976" Type="http://schemas.openxmlformats.org/officeDocument/2006/relationships/hyperlink" Target="https://pbs.twimg.com/media/D_MmYTjU4AgRN2_.jpg" TargetMode="External" /><Relationship Id="rId977" Type="http://schemas.openxmlformats.org/officeDocument/2006/relationships/hyperlink" Target="http://pbs.twimg.com/profile_images/1107532102155681792/s_5_nvTi_normal.jpg" TargetMode="External" /><Relationship Id="rId978" Type="http://schemas.openxmlformats.org/officeDocument/2006/relationships/hyperlink" Target="https://pbs.twimg.com/media/D_MHzYkX4AECsu_.jpg" TargetMode="External" /><Relationship Id="rId979" Type="http://schemas.openxmlformats.org/officeDocument/2006/relationships/hyperlink" Target="https://pbs.twimg.com/media/D_NVHE5XUAAW-tD.jpg" TargetMode="External" /><Relationship Id="rId980" Type="http://schemas.openxmlformats.org/officeDocument/2006/relationships/hyperlink" Target="https://pbs.twimg.com/media/D_NVHE5XUAAW-tD.jpg" TargetMode="External" /><Relationship Id="rId981" Type="http://schemas.openxmlformats.org/officeDocument/2006/relationships/hyperlink" Target="https://pbs.twimg.com/tweet_video_thumb/D_Ngiv8XYAAglNd.jpg" TargetMode="External" /><Relationship Id="rId982" Type="http://schemas.openxmlformats.org/officeDocument/2006/relationships/hyperlink" Target="https://pbs.twimg.com/tweet_video_thumb/D_Ngiv8XYAAglNd.jpg" TargetMode="External" /><Relationship Id="rId983" Type="http://schemas.openxmlformats.org/officeDocument/2006/relationships/hyperlink" Target="http://pbs.twimg.com/profile_images/714859783006892034/D0NRSAV7_normal.jpg" TargetMode="External" /><Relationship Id="rId984" Type="http://schemas.openxmlformats.org/officeDocument/2006/relationships/hyperlink" Target="https://pbs.twimg.com/media/D_MHzYkX4AECsu_.jpg" TargetMode="External" /><Relationship Id="rId985" Type="http://schemas.openxmlformats.org/officeDocument/2006/relationships/hyperlink" Target="http://pbs.twimg.com/profile_images/1104585398263570432/bfxbI1SC_normal.jpg" TargetMode="External" /><Relationship Id="rId986" Type="http://schemas.openxmlformats.org/officeDocument/2006/relationships/hyperlink" Target="https://pbs.twimg.com/media/D_Ng9KoU0AAvprr.jpg" TargetMode="External" /><Relationship Id="rId987" Type="http://schemas.openxmlformats.org/officeDocument/2006/relationships/hyperlink" Target="https://pbs.twimg.com/media/D_NhHsOXsAEw-Qv.jpg" TargetMode="External" /><Relationship Id="rId988" Type="http://schemas.openxmlformats.org/officeDocument/2006/relationships/hyperlink" Target="http://pbs.twimg.com/profile_images/1088131388585345024/LSZ_QEYV_normal.jpg" TargetMode="External" /><Relationship Id="rId989" Type="http://schemas.openxmlformats.org/officeDocument/2006/relationships/hyperlink" Target="https://pbs.twimg.com/tweet_video_thumb/D_Nf5LGUIAA7Bvb.jpg" TargetMode="External" /><Relationship Id="rId990" Type="http://schemas.openxmlformats.org/officeDocument/2006/relationships/hyperlink" Target="https://pbs.twimg.com/tweet_video_thumb/D_Nf5LGUIAA7Bvb.jpg" TargetMode="External" /><Relationship Id="rId991" Type="http://schemas.openxmlformats.org/officeDocument/2006/relationships/hyperlink" Target="https://pbs.twimg.com/tweet_video_thumb/D_Nf5LGUIAA7Bvb.jpg" TargetMode="External" /><Relationship Id="rId992" Type="http://schemas.openxmlformats.org/officeDocument/2006/relationships/hyperlink" Target="http://pbs.twimg.com/profile_images/1139695744582070272/eewHPupp_normal.jpg" TargetMode="External" /><Relationship Id="rId993" Type="http://schemas.openxmlformats.org/officeDocument/2006/relationships/hyperlink" Target="https://pbs.twimg.com/media/D_Ng2hHUIAEdeJ_.jpg" TargetMode="External" /><Relationship Id="rId994" Type="http://schemas.openxmlformats.org/officeDocument/2006/relationships/hyperlink" Target="https://pbs.twimg.com/media/D_NhFTaVAAE5M9C.jpg" TargetMode="External" /><Relationship Id="rId995" Type="http://schemas.openxmlformats.org/officeDocument/2006/relationships/hyperlink" Target="https://pbs.twimg.com/media/D_NhGIOX4AEsBIV.jpg" TargetMode="External" /><Relationship Id="rId996" Type="http://schemas.openxmlformats.org/officeDocument/2006/relationships/hyperlink" Target="https://pbs.twimg.com/media/D_NhGIOX4AEsBIV.jpg" TargetMode="External" /><Relationship Id="rId997" Type="http://schemas.openxmlformats.org/officeDocument/2006/relationships/hyperlink" Target="http://pbs.twimg.com/profile_images/1125549799154036737/U7HGKdeX_normal.jpg" TargetMode="External" /><Relationship Id="rId998" Type="http://schemas.openxmlformats.org/officeDocument/2006/relationships/hyperlink" Target="https://pbs.twimg.com/ext_tw_video_thumb/1149368515444367360/pu/img/U_ieSo74-VoF7lTM.jpg" TargetMode="External" /><Relationship Id="rId999" Type="http://schemas.openxmlformats.org/officeDocument/2006/relationships/hyperlink" Target="http://pbs.twimg.com/profile_images/1128016866394419200/51yWLJ28_normal.jpg" TargetMode="External" /><Relationship Id="rId1000" Type="http://schemas.openxmlformats.org/officeDocument/2006/relationships/hyperlink" Target="https://pbs.twimg.com/media/D_MOZQVXYAIriby.png" TargetMode="External" /><Relationship Id="rId1001" Type="http://schemas.openxmlformats.org/officeDocument/2006/relationships/hyperlink" Target="https://pbs.twimg.com/tweet_video_thumb/D_M-SY4XkAIiQ7i.jpg" TargetMode="External" /><Relationship Id="rId1002" Type="http://schemas.openxmlformats.org/officeDocument/2006/relationships/hyperlink" Target="https://pbs.twimg.com/media/D_M373uXYAEh5hu.jpg" TargetMode="External" /><Relationship Id="rId1003" Type="http://schemas.openxmlformats.org/officeDocument/2006/relationships/hyperlink" Target="https://pbs.twimg.com/media/D_M373uXYAEh5hu.jpg" TargetMode="External" /><Relationship Id="rId1004" Type="http://schemas.openxmlformats.org/officeDocument/2006/relationships/hyperlink" Target="http://pbs.twimg.com/profile_images/1141442137466294272/eCWFg7Ys_normal.jpg" TargetMode="External" /><Relationship Id="rId1005" Type="http://schemas.openxmlformats.org/officeDocument/2006/relationships/hyperlink" Target="https://pbs.twimg.com/media/D_MOZQVXYAIriby.png" TargetMode="External" /><Relationship Id="rId1006" Type="http://schemas.openxmlformats.org/officeDocument/2006/relationships/hyperlink" Target="https://pbs.twimg.com/tweet_video_thumb/D_NcdwLXUAA3y5I.jpg" TargetMode="External" /><Relationship Id="rId1007" Type="http://schemas.openxmlformats.org/officeDocument/2006/relationships/hyperlink" Target="http://pbs.twimg.com/profile_images/1144608670099152896/0Ni7Qe2H_normal.jpg" TargetMode="External" /><Relationship Id="rId1008" Type="http://schemas.openxmlformats.org/officeDocument/2006/relationships/hyperlink" Target="https://pbs.twimg.com/media/D_M8MwBU4AATvQE.jpg" TargetMode="External" /><Relationship Id="rId1009" Type="http://schemas.openxmlformats.org/officeDocument/2006/relationships/hyperlink" Target="https://pbs.twimg.com/media/D_M8MwBU4AATvQE.jpg" TargetMode="External" /><Relationship Id="rId1010" Type="http://schemas.openxmlformats.org/officeDocument/2006/relationships/hyperlink" Target="https://pbs.twimg.com/media/D_M8MwBU4AATvQE.jpg" TargetMode="External" /><Relationship Id="rId1011" Type="http://schemas.openxmlformats.org/officeDocument/2006/relationships/hyperlink" Target="https://pbs.twimg.com/tweet_video_thumb/D_NhPcSXYAEDrwc.jpg" TargetMode="External" /><Relationship Id="rId1012" Type="http://schemas.openxmlformats.org/officeDocument/2006/relationships/hyperlink" Target="https://pbs.twimg.com/tweet_video_thumb/D_MRqWcVAAUcuJp.jpg" TargetMode="External" /><Relationship Id="rId1013" Type="http://schemas.openxmlformats.org/officeDocument/2006/relationships/hyperlink" Target="https://pbs.twimg.com/tweet_video_thumb/D_MRqWcVAAUcuJp.jpg" TargetMode="External" /><Relationship Id="rId1014" Type="http://schemas.openxmlformats.org/officeDocument/2006/relationships/hyperlink" Target="https://pbs.twimg.com/tweet_video_thumb/D_NcdwLXUAA3y5I.jpg" TargetMode="External" /><Relationship Id="rId1015" Type="http://schemas.openxmlformats.org/officeDocument/2006/relationships/hyperlink" Target="https://pbs.twimg.com/tweet_video_thumb/D_NcdwLXUAA3y5I.jpg" TargetMode="External" /><Relationship Id="rId1016" Type="http://schemas.openxmlformats.org/officeDocument/2006/relationships/hyperlink" Target="https://pbs.twimg.com/media/D_MOZQVXYAIriby.png" TargetMode="External" /><Relationship Id="rId1017" Type="http://schemas.openxmlformats.org/officeDocument/2006/relationships/hyperlink" Target="https://pbs.twimg.com/media/D_MOZQVXYAIriby.png" TargetMode="External" /><Relationship Id="rId1018" Type="http://schemas.openxmlformats.org/officeDocument/2006/relationships/hyperlink" Target="https://pbs.twimg.com/media/D_MHzYkX4AECsu_.jpg" TargetMode="External" /><Relationship Id="rId1019" Type="http://schemas.openxmlformats.org/officeDocument/2006/relationships/hyperlink" Target="https://pbs.twimg.com/media/D_MHzYkX4AECsu_.jpg" TargetMode="External" /><Relationship Id="rId1020" Type="http://schemas.openxmlformats.org/officeDocument/2006/relationships/hyperlink" Target="https://pbs.twimg.com/media/D_NEtn9U4AEDlgc.jpg" TargetMode="External" /><Relationship Id="rId1021" Type="http://schemas.openxmlformats.org/officeDocument/2006/relationships/hyperlink" Target="https://pbs.twimg.com/media/D_NEtn9U4AEDlgc.jpg" TargetMode="External" /><Relationship Id="rId1022" Type="http://schemas.openxmlformats.org/officeDocument/2006/relationships/hyperlink" Target="https://pbs.twimg.com/media/D_M3E0bWkAAuTfi.jpg" TargetMode="External" /><Relationship Id="rId1023" Type="http://schemas.openxmlformats.org/officeDocument/2006/relationships/hyperlink" Target="https://pbs.twimg.com/media/D_M3E0bWkAAuTfi.jpg" TargetMode="External" /><Relationship Id="rId1024" Type="http://schemas.openxmlformats.org/officeDocument/2006/relationships/hyperlink" Target="https://pbs.twimg.com/media/D_M1FwpXYAAN8Iz.png" TargetMode="External" /><Relationship Id="rId1025" Type="http://schemas.openxmlformats.org/officeDocument/2006/relationships/hyperlink" Target="https://pbs.twimg.com/media/D_M1FwpXYAAN8Iz.png" TargetMode="External" /><Relationship Id="rId1026" Type="http://schemas.openxmlformats.org/officeDocument/2006/relationships/hyperlink" Target="http://pbs.twimg.com/profile_images/1034082185484140546/z4pluOCQ_normal.jpg" TargetMode="External" /><Relationship Id="rId1027" Type="http://schemas.openxmlformats.org/officeDocument/2006/relationships/hyperlink" Target="https://pbs.twimg.com/tweet_video_thumb/D_M-SY4XkAIiQ7i.jpg" TargetMode="External" /><Relationship Id="rId1028" Type="http://schemas.openxmlformats.org/officeDocument/2006/relationships/hyperlink" Target="https://pbs.twimg.com/tweet_video_thumb/D_M-SY4XkAIiQ7i.jpg" TargetMode="External" /><Relationship Id="rId1029" Type="http://schemas.openxmlformats.org/officeDocument/2006/relationships/hyperlink" Target="http://pbs.twimg.com/profile_images/765412630785761280/YQEtSyAi_normal.jpg" TargetMode="External" /><Relationship Id="rId1030" Type="http://schemas.openxmlformats.org/officeDocument/2006/relationships/hyperlink" Target="http://pbs.twimg.com/profile_images/1146827020694933504/DvPhdhn4_normal.png" TargetMode="External" /><Relationship Id="rId1031" Type="http://schemas.openxmlformats.org/officeDocument/2006/relationships/hyperlink" Target="http://pbs.twimg.com/profile_images/1120687904081240064/5BRyNnjT_normal.jpg" TargetMode="External" /><Relationship Id="rId1032" Type="http://schemas.openxmlformats.org/officeDocument/2006/relationships/hyperlink" Target="http://pbs.twimg.com/profile_images/1123507690251083776/0bZd4nfj_normal.jpg" TargetMode="External" /><Relationship Id="rId1033" Type="http://schemas.openxmlformats.org/officeDocument/2006/relationships/hyperlink" Target="http://pbs.twimg.com/profile_images/2963255142/999085163eb6c12c02a41a0350d837f6_normal.jpeg" TargetMode="External" /><Relationship Id="rId1034" Type="http://schemas.openxmlformats.org/officeDocument/2006/relationships/hyperlink" Target="https://pbs.twimg.com/media/D_NhSKpX4AUXrj3.jpg" TargetMode="External" /><Relationship Id="rId1035" Type="http://schemas.openxmlformats.org/officeDocument/2006/relationships/hyperlink" Target="https://pbs.twimg.com/tweet_video_thumb/D_M-SY4XkAIiQ7i.jpg" TargetMode="External" /><Relationship Id="rId1036" Type="http://schemas.openxmlformats.org/officeDocument/2006/relationships/hyperlink" Target="https://pbs.twimg.com/tweet_video_thumb/D_M-SY4XkAIiQ7i.jpg" TargetMode="External" /><Relationship Id="rId1037" Type="http://schemas.openxmlformats.org/officeDocument/2006/relationships/hyperlink" Target="https://pbs.twimg.com/tweet_video_thumb/D_MoIdXXUAAnmNR.jpg" TargetMode="External" /><Relationship Id="rId1038" Type="http://schemas.openxmlformats.org/officeDocument/2006/relationships/hyperlink" Target="http://pbs.twimg.com/profile_images/1148083474475225091/kenp3Gzw_normal.jpg" TargetMode="External" /><Relationship Id="rId1039" Type="http://schemas.openxmlformats.org/officeDocument/2006/relationships/hyperlink" Target="https://twitter.com/dixon2289/status/1149362825304969216" TargetMode="External" /><Relationship Id="rId1040" Type="http://schemas.openxmlformats.org/officeDocument/2006/relationships/hyperlink" Target="https://twitter.com/tdelucci/status/1149362839481716741" TargetMode="External" /><Relationship Id="rId1041" Type="http://schemas.openxmlformats.org/officeDocument/2006/relationships/hyperlink" Target="https://twitter.com/gofooji/status/1149347566238261249" TargetMode="External" /><Relationship Id="rId1042" Type="http://schemas.openxmlformats.org/officeDocument/2006/relationships/hyperlink" Target="https://twitter.com/immortalb4/status/1149362852743925760" TargetMode="External" /><Relationship Id="rId1043" Type="http://schemas.openxmlformats.org/officeDocument/2006/relationships/hyperlink" Target="https://twitter.com/immortalb4/status/1149362852743925760" TargetMode="External" /><Relationship Id="rId1044" Type="http://schemas.openxmlformats.org/officeDocument/2006/relationships/hyperlink" Target="https://twitter.com/thiccbusann/status/1149362887384883200" TargetMode="External" /><Relationship Id="rId1045" Type="http://schemas.openxmlformats.org/officeDocument/2006/relationships/hyperlink" Target="https://twitter.com/lifeofveronicaa/status/1149362887460294657" TargetMode="External" /><Relationship Id="rId1046" Type="http://schemas.openxmlformats.org/officeDocument/2006/relationships/hyperlink" Target="https://twitter.com/daddo11robert/status/1149362901460738049" TargetMode="External" /><Relationship Id="rId1047" Type="http://schemas.openxmlformats.org/officeDocument/2006/relationships/hyperlink" Target="https://twitter.com/colbyjacob26/status/1149362916069642240" TargetMode="External" /><Relationship Id="rId1048" Type="http://schemas.openxmlformats.org/officeDocument/2006/relationships/hyperlink" Target="https://twitter.com/thereason1824/status/1149362957387780096" TargetMode="External" /><Relationship Id="rId1049" Type="http://schemas.openxmlformats.org/officeDocument/2006/relationships/hyperlink" Target="https://twitter.com/mfeldner417/status/1149362969177985026" TargetMode="External" /><Relationship Id="rId1050" Type="http://schemas.openxmlformats.org/officeDocument/2006/relationships/hyperlink" Target="https://twitter.com/brianmcwilliams/status/1149362973053374464" TargetMode="External" /><Relationship Id="rId1051" Type="http://schemas.openxmlformats.org/officeDocument/2006/relationships/hyperlink" Target="https://twitter.com/its_laslo/status/1149362986642841600" TargetMode="External" /><Relationship Id="rId1052" Type="http://schemas.openxmlformats.org/officeDocument/2006/relationships/hyperlink" Target="https://twitter.com/golmaggie/status/1149362995295903744" TargetMode="External" /><Relationship Id="rId1053" Type="http://schemas.openxmlformats.org/officeDocument/2006/relationships/hyperlink" Target="https://twitter.com/golmaggie/status/1149362995295903744" TargetMode="External" /><Relationship Id="rId1054" Type="http://schemas.openxmlformats.org/officeDocument/2006/relationships/hyperlink" Target="https://twitter.com/golmaggie/status/1149362995295903744" TargetMode="External" /><Relationship Id="rId1055" Type="http://schemas.openxmlformats.org/officeDocument/2006/relationships/hyperlink" Target="https://twitter.com/princehakeem/status/1149362995803254784" TargetMode="External" /><Relationship Id="rId1056" Type="http://schemas.openxmlformats.org/officeDocument/2006/relationships/hyperlink" Target="https://twitter.com/alyandavej/status/1149363015218847745" TargetMode="External" /><Relationship Id="rId1057" Type="http://schemas.openxmlformats.org/officeDocument/2006/relationships/hyperlink" Target="https://twitter.com/johnnyrvv/status/1149363022617427968" TargetMode="External" /><Relationship Id="rId1058" Type="http://schemas.openxmlformats.org/officeDocument/2006/relationships/hyperlink" Target="https://twitter.com/iam__ryan_/status/1149363033183010818" TargetMode="External" /><Relationship Id="rId1059" Type="http://schemas.openxmlformats.org/officeDocument/2006/relationships/hyperlink" Target="https://twitter.com/scottkinmartin/status/1149363056352174080" TargetMode="External" /><Relationship Id="rId1060" Type="http://schemas.openxmlformats.org/officeDocument/2006/relationships/hyperlink" Target="https://twitter.com/telameshaaa/status/1149363058004955136" TargetMode="External" /><Relationship Id="rId1061" Type="http://schemas.openxmlformats.org/officeDocument/2006/relationships/hyperlink" Target="https://twitter.com/anahisustaita1/status/1149363085234376711" TargetMode="External" /><Relationship Id="rId1062" Type="http://schemas.openxmlformats.org/officeDocument/2006/relationships/hyperlink" Target="https://twitter.com/we963pdx/status/1149363089222991873" TargetMode="External" /><Relationship Id="rId1063" Type="http://schemas.openxmlformats.org/officeDocument/2006/relationships/hyperlink" Target="https://twitter.com/bluedolphins10/status/1149363095623622661" TargetMode="External" /><Relationship Id="rId1064" Type="http://schemas.openxmlformats.org/officeDocument/2006/relationships/hyperlink" Target="https://twitter.com/cigasnes/status/1149302685310566401" TargetMode="External" /><Relationship Id="rId1065" Type="http://schemas.openxmlformats.org/officeDocument/2006/relationships/hyperlink" Target="https://twitter.com/ghostofizela/status/1149362850919411712" TargetMode="External" /><Relationship Id="rId1066" Type="http://schemas.openxmlformats.org/officeDocument/2006/relationships/hyperlink" Target="https://twitter.com/ghostofizela/status/1149363108856487936" TargetMode="External" /><Relationship Id="rId1067" Type="http://schemas.openxmlformats.org/officeDocument/2006/relationships/hyperlink" Target="https://twitter.com/workandfriends/status/1149363138506235909" TargetMode="External" /><Relationship Id="rId1068" Type="http://schemas.openxmlformats.org/officeDocument/2006/relationships/hyperlink" Target="https://twitter.com/otafest/status/1149363147637215232" TargetMode="External" /><Relationship Id="rId1069" Type="http://schemas.openxmlformats.org/officeDocument/2006/relationships/hyperlink" Target="https://twitter.com/_itsleena_/status/1149363179455045632" TargetMode="External" /><Relationship Id="rId1070" Type="http://schemas.openxmlformats.org/officeDocument/2006/relationships/hyperlink" Target="https://twitter.com/thesinfulreaper/status/1149363183955529729" TargetMode="External" /><Relationship Id="rId1071" Type="http://schemas.openxmlformats.org/officeDocument/2006/relationships/hyperlink" Target="https://twitter.com/abigail_bywater/status/1149363202381242369" TargetMode="External" /><Relationship Id="rId1072" Type="http://schemas.openxmlformats.org/officeDocument/2006/relationships/hyperlink" Target="https://twitter.com/shippers_world_/status/1149363241442783232" TargetMode="External" /><Relationship Id="rId1073" Type="http://schemas.openxmlformats.org/officeDocument/2006/relationships/hyperlink" Target="https://twitter.com/ariadneonfire/status/1149363251026812931" TargetMode="External" /><Relationship Id="rId1074" Type="http://schemas.openxmlformats.org/officeDocument/2006/relationships/hyperlink" Target="https://twitter.com/moneybvgs/status/1149363307075330053" TargetMode="External" /><Relationship Id="rId1075" Type="http://schemas.openxmlformats.org/officeDocument/2006/relationships/hyperlink" Target="https://twitter.com/ccashmerecandy/status/1149363349395845120" TargetMode="External" /><Relationship Id="rId1076" Type="http://schemas.openxmlformats.org/officeDocument/2006/relationships/hyperlink" Target="https://twitter.com/salabbinanti/status/1149358480232452096" TargetMode="External" /><Relationship Id="rId1077" Type="http://schemas.openxmlformats.org/officeDocument/2006/relationships/hyperlink" Target="https://twitter.com/phillyradiogeek/status/1149363397114441728" TargetMode="External" /><Relationship Id="rId1078" Type="http://schemas.openxmlformats.org/officeDocument/2006/relationships/hyperlink" Target="https://twitter.com/lit_dot/status/1149363443633401857" TargetMode="External" /><Relationship Id="rId1079" Type="http://schemas.openxmlformats.org/officeDocument/2006/relationships/hyperlink" Target="https://twitter.com/naomi_bhalla/status/1149363446485590020" TargetMode="External" /><Relationship Id="rId1080" Type="http://schemas.openxmlformats.org/officeDocument/2006/relationships/hyperlink" Target="https://twitter.com/sagamorespirit/status/1149363467339612160" TargetMode="External" /><Relationship Id="rId1081" Type="http://schemas.openxmlformats.org/officeDocument/2006/relationships/hyperlink" Target="https://twitter.com/thedavidbaldwin/status/1149363476713922560" TargetMode="External" /><Relationship Id="rId1082" Type="http://schemas.openxmlformats.org/officeDocument/2006/relationships/hyperlink" Target="https://twitter.com/offers/status/1149363487828774918" TargetMode="External" /><Relationship Id="rId1083" Type="http://schemas.openxmlformats.org/officeDocument/2006/relationships/hyperlink" Target="https://twitter.com/chloedorann/status/1149363506438987776" TargetMode="External" /><Relationship Id="rId1084" Type="http://schemas.openxmlformats.org/officeDocument/2006/relationships/hyperlink" Target="https://twitter.com/adamchao2/status/1149363512667361280" TargetMode="External" /><Relationship Id="rId1085" Type="http://schemas.openxmlformats.org/officeDocument/2006/relationships/hyperlink" Target="https://twitter.com/claireisrad/status/1149363534544982017" TargetMode="External" /><Relationship Id="rId1086" Type="http://schemas.openxmlformats.org/officeDocument/2006/relationships/hyperlink" Target="https://twitter.com/cz_seattle/status/1149363551053783040" TargetMode="External" /><Relationship Id="rId1087" Type="http://schemas.openxmlformats.org/officeDocument/2006/relationships/hyperlink" Target="https://twitter.com/pinchedani_/status/1149363555604426753" TargetMode="External" /><Relationship Id="rId1088" Type="http://schemas.openxmlformats.org/officeDocument/2006/relationships/hyperlink" Target="https://twitter.com/troon75/status/1149363567961006081" TargetMode="External" /><Relationship Id="rId1089" Type="http://schemas.openxmlformats.org/officeDocument/2006/relationships/hyperlink" Target="https://twitter.com/spotadick/status/1149363510515765249" TargetMode="External" /><Relationship Id="rId1090" Type="http://schemas.openxmlformats.org/officeDocument/2006/relationships/hyperlink" Target="https://twitter.com/spotadick/status/1149363582045437952" TargetMode="External" /><Relationship Id="rId1091" Type="http://schemas.openxmlformats.org/officeDocument/2006/relationships/hyperlink" Target="https://twitter.com/b_florian13/status/1149363582892572672" TargetMode="External" /><Relationship Id="rId1092" Type="http://schemas.openxmlformats.org/officeDocument/2006/relationships/hyperlink" Target="https://twitter.com/officialjoelf/status/1149298543393423361" TargetMode="External" /><Relationship Id="rId1093" Type="http://schemas.openxmlformats.org/officeDocument/2006/relationships/hyperlink" Target="https://twitter.com/anaisabel_07/status/1149363583588999169" TargetMode="External" /><Relationship Id="rId1094" Type="http://schemas.openxmlformats.org/officeDocument/2006/relationships/hyperlink" Target="https://twitter.com/anaisabel_07/status/1149363583588999169" TargetMode="External" /><Relationship Id="rId1095" Type="http://schemas.openxmlformats.org/officeDocument/2006/relationships/hyperlink" Target="https://twitter.com/dantcomedy/status/1149363586868883456" TargetMode="External" /><Relationship Id="rId1096" Type="http://schemas.openxmlformats.org/officeDocument/2006/relationships/hyperlink" Target="https://twitter.com/bfeld/status/1149363430568022016" TargetMode="External" /><Relationship Id="rId1097" Type="http://schemas.openxmlformats.org/officeDocument/2006/relationships/hyperlink" Target="https://twitter.com/motorious_tv/status/1149363595177811974" TargetMode="External" /><Relationship Id="rId1098" Type="http://schemas.openxmlformats.org/officeDocument/2006/relationships/hyperlink" Target="https://twitter.com/lejeuneimmortel/status/1149363595676913664" TargetMode="External" /><Relationship Id="rId1099" Type="http://schemas.openxmlformats.org/officeDocument/2006/relationships/hyperlink" Target="https://twitter.com/gfcfdoneeasy/status/1149363595773390848" TargetMode="External" /><Relationship Id="rId1100" Type="http://schemas.openxmlformats.org/officeDocument/2006/relationships/hyperlink" Target="https://twitter.com/juliescamp/status/1149363624051298305" TargetMode="External" /><Relationship Id="rId1101" Type="http://schemas.openxmlformats.org/officeDocument/2006/relationships/hyperlink" Target="https://twitter.com/floralpains/status/1149363627046166528" TargetMode="External" /><Relationship Id="rId1102" Type="http://schemas.openxmlformats.org/officeDocument/2006/relationships/hyperlink" Target="https://twitter.com/cristinasaays/status/1149363639058493440" TargetMode="External" /><Relationship Id="rId1103" Type="http://schemas.openxmlformats.org/officeDocument/2006/relationships/hyperlink" Target="https://twitter.com/natalijiselle/status/1149363640828665862" TargetMode="External" /><Relationship Id="rId1104" Type="http://schemas.openxmlformats.org/officeDocument/2006/relationships/hyperlink" Target="https://twitter.com/audreacouture/status/1149363646121664512" TargetMode="External" /><Relationship Id="rId1105" Type="http://schemas.openxmlformats.org/officeDocument/2006/relationships/hyperlink" Target="https://twitter.com/tommoftlawley/status/1149363651347910661" TargetMode="External" /><Relationship Id="rId1106" Type="http://schemas.openxmlformats.org/officeDocument/2006/relationships/hyperlink" Target="https://twitter.com/cocainedayne/status/1149363691898441729" TargetMode="External" /><Relationship Id="rId1107" Type="http://schemas.openxmlformats.org/officeDocument/2006/relationships/hyperlink" Target="https://twitter.com/playyay/status/1149363708994445314" TargetMode="External" /><Relationship Id="rId1108" Type="http://schemas.openxmlformats.org/officeDocument/2006/relationships/hyperlink" Target="https://twitter.com/cooperativeness/status/1149363729521360899" TargetMode="External" /><Relationship Id="rId1109" Type="http://schemas.openxmlformats.org/officeDocument/2006/relationships/hyperlink" Target="https://twitter.com/memoryexpress/status/1149358809485209600" TargetMode="External" /><Relationship Id="rId1110" Type="http://schemas.openxmlformats.org/officeDocument/2006/relationships/hyperlink" Target="https://twitter.com/armaan_sethi11/status/1149363763977453568" TargetMode="External" /><Relationship Id="rId1111" Type="http://schemas.openxmlformats.org/officeDocument/2006/relationships/hyperlink" Target="https://twitter.com/armaan_sethi11/status/1149363763977453568" TargetMode="External" /><Relationship Id="rId1112" Type="http://schemas.openxmlformats.org/officeDocument/2006/relationships/hyperlink" Target="https://twitter.com/sp00kymeadow/status/1149363770440818688" TargetMode="External" /><Relationship Id="rId1113" Type="http://schemas.openxmlformats.org/officeDocument/2006/relationships/hyperlink" Target="https://twitter.com/ridergal428/status/1149363770667364352" TargetMode="External" /><Relationship Id="rId1114" Type="http://schemas.openxmlformats.org/officeDocument/2006/relationships/hyperlink" Target="https://twitter.com/ttaylorahs/status/1149363783585996800" TargetMode="External" /><Relationship Id="rId1115" Type="http://schemas.openxmlformats.org/officeDocument/2006/relationships/hyperlink" Target="https://twitter.com/_beefsoda/status/1149363800266510337" TargetMode="External" /><Relationship Id="rId1116" Type="http://schemas.openxmlformats.org/officeDocument/2006/relationships/hyperlink" Target="https://twitter.com/alabbar94/status/1149363835213664257" TargetMode="External" /><Relationship Id="rId1117" Type="http://schemas.openxmlformats.org/officeDocument/2006/relationships/hyperlink" Target="https://twitter.com/shaqjjohnson/status/1149363842897588226" TargetMode="External" /><Relationship Id="rId1118" Type="http://schemas.openxmlformats.org/officeDocument/2006/relationships/hyperlink" Target="https://twitter.com/perineum007/status/1149363848702550016" TargetMode="External" /><Relationship Id="rId1119" Type="http://schemas.openxmlformats.org/officeDocument/2006/relationships/hyperlink" Target="https://twitter.com/simplycalgarian/status/1149363794549735424" TargetMode="External" /><Relationship Id="rId1120" Type="http://schemas.openxmlformats.org/officeDocument/2006/relationships/hyperlink" Target="https://twitter.com/simplycalgarian/status/1149363871443910657" TargetMode="External" /><Relationship Id="rId1121" Type="http://schemas.openxmlformats.org/officeDocument/2006/relationships/hyperlink" Target="https://twitter.com/thisiskaylaj/status/1149363896966426625" TargetMode="External" /><Relationship Id="rId1122" Type="http://schemas.openxmlformats.org/officeDocument/2006/relationships/hyperlink" Target="https://twitter.com/emilyguanaca/status/1149363912858411008" TargetMode="External" /><Relationship Id="rId1123" Type="http://schemas.openxmlformats.org/officeDocument/2006/relationships/hyperlink" Target="https://twitter.com/hitthatlinear/status/1149359671846875138" TargetMode="External" /><Relationship Id="rId1124" Type="http://schemas.openxmlformats.org/officeDocument/2006/relationships/hyperlink" Target="https://twitter.com/hitthatlinear/status/1149359671846875138" TargetMode="External" /><Relationship Id="rId1125" Type="http://schemas.openxmlformats.org/officeDocument/2006/relationships/hyperlink" Target="https://twitter.com/hitthatlinear/status/1149359671846875138" TargetMode="External" /><Relationship Id="rId1126" Type="http://schemas.openxmlformats.org/officeDocument/2006/relationships/hyperlink" Target="https://twitter.com/hitthatlinear/status/1149359671846875138" TargetMode="External" /><Relationship Id="rId1127" Type="http://schemas.openxmlformats.org/officeDocument/2006/relationships/hyperlink" Target="https://twitter.com/christyg1287/status/1149363974057521152" TargetMode="External" /><Relationship Id="rId1128" Type="http://schemas.openxmlformats.org/officeDocument/2006/relationships/hyperlink" Target="https://twitter.com/christyg1287/status/1149363974057521152" TargetMode="External" /><Relationship Id="rId1129" Type="http://schemas.openxmlformats.org/officeDocument/2006/relationships/hyperlink" Target="https://twitter.com/christyg1287/status/1149363974057521152" TargetMode="External" /><Relationship Id="rId1130" Type="http://schemas.openxmlformats.org/officeDocument/2006/relationships/hyperlink" Target="https://twitter.com/christyg1287/status/1149363974057521152" TargetMode="External" /><Relationship Id="rId1131" Type="http://schemas.openxmlformats.org/officeDocument/2006/relationships/hyperlink" Target="https://twitter.com/christyg1287/status/1149363974057521152" TargetMode="External" /><Relationship Id="rId1132" Type="http://schemas.openxmlformats.org/officeDocument/2006/relationships/hyperlink" Target="https://twitter.com/britdo123/status/1149363975496204291" TargetMode="External" /><Relationship Id="rId1133" Type="http://schemas.openxmlformats.org/officeDocument/2006/relationships/hyperlink" Target="https://twitter.com/dathansmith/status/1149363977174040578" TargetMode="External" /><Relationship Id="rId1134" Type="http://schemas.openxmlformats.org/officeDocument/2006/relationships/hyperlink" Target="https://twitter.com/nnins/status/1149363996971208704" TargetMode="External" /><Relationship Id="rId1135" Type="http://schemas.openxmlformats.org/officeDocument/2006/relationships/hyperlink" Target="https://twitter.com/snugglem00se/status/1149364007096246272" TargetMode="External" /><Relationship Id="rId1136" Type="http://schemas.openxmlformats.org/officeDocument/2006/relationships/hyperlink" Target="https://twitter.com/mykimdao/status/1149363949915312129" TargetMode="External" /><Relationship Id="rId1137" Type="http://schemas.openxmlformats.org/officeDocument/2006/relationships/hyperlink" Target="https://twitter.com/mykimdao/status/1149364034094948353" TargetMode="External" /><Relationship Id="rId1138" Type="http://schemas.openxmlformats.org/officeDocument/2006/relationships/hyperlink" Target="https://twitter.com/lesliesimons10/status/1149364059848028160" TargetMode="External" /><Relationship Id="rId1139" Type="http://schemas.openxmlformats.org/officeDocument/2006/relationships/hyperlink" Target="https://twitter.com/softrock977/status/1149364066604896258" TargetMode="External" /><Relationship Id="rId1140" Type="http://schemas.openxmlformats.org/officeDocument/2006/relationships/hyperlink" Target="https://twitter.com/therealkwtb/status/1149364069616500738" TargetMode="External" /><Relationship Id="rId1141" Type="http://schemas.openxmlformats.org/officeDocument/2006/relationships/hyperlink" Target="https://twitter.com/andres84998419/status/1149364081788366848" TargetMode="External" /><Relationship Id="rId1142" Type="http://schemas.openxmlformats.org/officeDocument/2006/relationships/hyperlink" Target="https://twitter.com/pettyphillips/status/1149315863444672512" TargetMode="External" /><Relationship Id="rId1143" Type="http://schemas.openxmlformats.org/officeDocument/2006/relationships/hyperlink" Target="https://twitter.com/aidytv/status/1149364082107195392" TargetMode="External" /><Relationship Id="rId1144" Type="http://schemas.openxmlformats.org/officeDocument/2006/relationships/hyperlink" Target="https://twitter.com/houstoncoen/status/1149364097991024641" TargetMode="External" /><Relationship Id="rId1145" Type="http://schemas.openxmlformats.org/officeDocument/2006/relationships/hyperlink" Target="https://twitter.com/maximum_q/status/1149364100708872192" TargetMode="External" /><Relationship Id="rId1146" Type="http://schemas.openxmlformats.org/officeDocument/2006/relationships/hyperlink" Target="https://twitter.com/danirose0129/status/1149364100742303745" TargetMode="External" /><Relationship Id="rId1147" Type="http://schemas.openxmlformats.org/officeDocument/2006/relationships/hyperlink" Target="https://twitter.com/edtaymatt18/status/1149364102822674432" TargetMode="External" /><Relationship Id="rId1148" Type="http://schemas.openxmlformats.org/officeDocument/2006/relationships/hyperlink" Target="https://twitter.com/manateemaxcom/status/1149364118836719616" TargetMode="External" /><Relationship Id="rId1149" Type="http://schemas.openxmlformats.org/officeDocument/2006/relationships/hyperlink" Target="https://twitter.com/orcapegasus/status/1149364121625858052" TargetMode="External" /><Relationship Id="rId1150" Type="http://schemas.openxmlformats.org/officeDocument/2006/relationships/hyperlink" Target="https://twitter.com/orcapegasus/status/1149364121625858052" TargetMode="External" /><Relationship Id="rId1151" Type="http://schemas.openxmlformats.org/officeDocument/2006/relationships/hyperlink" Target="https://twitter.com/nrgdesign/status/1149364137291669504" TargetMode="External" /><Relationship Id="rId1152" Type="http://schemas.openxmlformats.org/officeDocument/2006/relationships/hyperlink" Target="https://twitter.com/nrgdesign/status/1149364137291669504" TargetMode="External" /><Relationship Id="rId1153" Type="http://schemas.openxmlformats.org/officeDocument/2006/relationships/hyperlink" Target="https://twitter.com/tylerle_23/status/1149364155117424640" TargetMode="External" /><Relationship Id="rId1154" Type="http://schemas.openxmlformats.org/officeDocument/2006/relationships/hyperlink" Target="https://twitter.com/whtever4everrrr/status/1149364159282388993" TargetMode="External" /><Relationship Id="rId1155" Type="http://schemas.openxmlformats.org/officeDocument/2006/relationships/hyperlink" Target="https://twitter.com/naatiiexx/status/1149364167482073088" TargetMode="External" /><Relationship Id="rId1156" Type="http://schemas.openxmlformats.org/officeDocument/2006/relationships/hyperlink" Target="https://twitter.com/iickyviicky/status/1149364170036527104" TargetMode="External" /><Relationship Id="rId1157" Type="http://schemas.openxmlformats.org/officeDocument/2006/relationships/hyperlink" Target="https://twitter.com/lavellez/status/1149364190538190849" TargetMode="External" /><Relationship Id="rId1158" Type="http://schemas.openxmlformats.org/officeDocument/2006/relationships/hyperlink" Target="https://twitter.com/anaxviiim/status/1149364205180506112" TargetMode="External" /><Relationship Id="rId1159" Type="http://schemas.openxmlformats.org/officeDocument/2006/relationships/hyperlink" Target="https://twitter.com/nialacy/status/1149364213225336833" TargetMode="External" /><Relationship Id="rId1160" Type="http://schemas.openxmlformats.org/officeDocument/2006/relationships/hyperlink" Target="https://twitter.com/cantescapememes/status/1149364221819404288" TargetMode="External" /><Relationship Id="rId1161" Type="http://schemas.openxmlformats.org/officeDocument/2006/relationships/hyperlink" Target="https://twitter.com/drayzze/status/1149364241192894464" TargetMode="External" /><Relationship Id="rId1162" Type="http://schemas.openxmlformats.org/officeDocument/2006/relationships/hyperlink" Target="https://twitter.com/thegfmband/status/1149326923887235078" TargetMode="External" /><Relationship Id="rId1163" Type="http://schemas.openxmlformats.org/officeDocument/2006/relationships/hyperlink" Target="https://twitter.com/caseyparanoia/status/1149364278799024129" TargetMode="External" /><Relationship Id="rId1164" Type="http://schemas.openxmlformats.org/officeDocument/2006/relationships/hyperlink" Target="https://twitter.com/cptndj/status/1149364299418095616" TargetMode="External" /><Relationship Id="rId1165" Type="http://schemas.openxmlformats.org/officeDocument/2006/relationships/hyperlink" Target="https://twitter.com/george_peabody/status/1149364307324362752" TargetMode="External" /><Relationship Id="rId1166" Type="http://schemas.openxmlformats.org/officeDocument/2006/relationships/hyperlink" Target="https://twitter.com/_dominqueeee/status/1149364340090445827" TargetMode="External" /><Relationship Id="rId1167" Type="http://schemas.openxmlformats.org/officeDocument/2006/relationships/hyperlink" Target="https://twitter.com/bamilmusic/status/1149364340354686983" TargetMode="External" /><Relationship Id="rId1168" Type="http://schemas.openxmlformats.org/officeDocument/2006/relationships/hyperlink" Target="https://twitter.com/bamilmusic/status/1149364340354686983" TargetMode="External" /><Relationship Id="rId1169" Type="http://schemas.openxmlformats.org/officeDocument/2006/relationships/hyperlink" Target="https://twitter.com/pdoubt/status/1149364356066377728" TargetMode="External" /><Relationship Id="rId1170" Type="http://schemas.openxmlformats.org/officeDocument/2006/relationships/hyperlink" Target="https://twitter.com/pdoubt/status/1149364356066377728" TargetMode="External" /><Relationship Id="rId1171" Type="http://schemas.openxmlformats.org/officeDocument/2006/relationships/hyperlink" Target="https://twitter.com/dmackarrington/status/1149364371044405248" TargetMode="External" /><Relationship Id="rId1172" Type="http://schemas.openxmlformats.org/officeDocument/2006/relationships/hyperlink" Target="https://twitter.com/alondraisokay/status/1149364385514737665" TargetMode="External" /><Relationship Id="rId1173" Type="http://schemas.openxmlformats.org/officeDocument/2006/relationships/hyperlink" Target="https://twitter.com/rcese14/status/1149364418993688577" TargetMode="External" /><Relationship Id="rId1174" Type="http://schemas.openxmlformats.org/officeDocument/2006/relationships/hyperlink" Target="https://twitter.com/titosburritos/status/1149361148174721024" TargetMode="External" /><Relationship Id="rId1175" Type="http://schemas.openxmlformats.org/officeDocument/2006/relationships/hyperlink" Target="https://twitter.com/swagnipple789/status/1149364422500147200" TargetMode="External" /><Relationship Id="rId1176" Type="http://schemas.openxmlformats.org/officeDocument/2006/relationships/hyperlink" Target="https://twitter.com/swagnipple789/status/1149364422500147200" TargetMode="External" /><Relationship Id="rId1177" Type="http://schemas.openxmlformats.org/officeDocument/2006/relationships/hyperlink" Target="https://twitter.com/richardwisdom_/status/1149364423842238465" TargetMode="External" /><Relationship Id="rId1178" Type="http://schemas.openxmlformats.org/officeDocument/2006/relationships/hyperlink" Target="https://twitter.com/jamesbasri/status/1149364425251590144" TargetMode="External" /><Relationship Id="rId1179" Type="http://schemas.openxmlformats.org/officeDocument/2006/relationships/hyperlink" Target="https://twitter.com/jude0_/status/1149364403831132160" TargetMode="External" /><Relationship Id="rId1180" Type="http://schemas.openxmlformats.org/officeDocument/2006/relationships/hyperlink" Target="https://twitter.com/jude0_/status/1149364429554741248" TargetMode="External" /><Relationship Id="rId1181" Type="http://schemas.openxmlformats.org/officeDocument/2006/relationships/hyperlink" Target="https://twitter.com/lexyquiroz47/status/1149364462308098048" TargetMode="External" /><Relationship Id="rId1182" Type="http://schemas.openxmlformats.org/officeDocument/2006/relationships/hyperlink" Target="https://twitter.com/justsmol1/status/1149364400123457536" TargetMode="External" /><Relationship Id="rId1183" Type="http://schemas.openxmlformats.org/officeDocument/2006/relationships/hyperlink" Target="https://twitter.com/justsmol1/status/1149364474874388481" TargetMode="External" /><Relationship Id="rId1184" Type="http://schemas.openxmlformats.org/officeDocument/2006/relationships/hyperlink" Target="https://twitter.com/live955/status/1149364478695239681" TargetMode="External" /><Relationship Id="rId1185" Type="http://schemas.openxmlformats.org/officeDocument/2006/relationships/hyperlink" Target="https://twitter.com/usa_seoservices/status/1149364493996240896" TargetMode="External" /><Relationship Id="rId1186" Type="http://schemas.openxmlformats.org/officeDocument/2006/relationships/hyperlink" Target="https://twitter.com/eljohnnybambino/status/1149364499780182017" TargetMode="External" /><Relationship Id="rId1187" Type="http://schemas.openxmlformats.org/officeDocument/2006/relationships/hyperlink" Target="https://twitter.com/thisisleanne/status/1149364503236231168" TargetMode="External" /><Relationship Id="rId1188" Type="http://schemas.openxmlformats.org/officeDocument/2006/relationships/hyperlink" Target="https://twitter.com/lucero2282/status/1149364515777257473" TargetMode="External" /><Relationship Id="rId1189" Type="http://schemas.openxmlformats.org/officeDocument/2006/relationships/hyperlink" Target="https://twitter.com/reillysayswhat/status/1149364535393996801" TargetMode="External" /><Relationship Id="rId1190" Type="http://schemas.openxmlformats.org/officeDocument/2006/relationships/hyperlink" Target="https://twitter.com/lillystephens_/status/1149364540980846593" TargetMode="External" /><Relationship Id="rId1191" Type="http://schemas.openxmlformats.org/officeDocument/2006/relationships/hyperlink" Target="https://twitter.com/heyitsmelunaa/status/1149364475725844481" TargetMode="External" /><Relationship Id="rId1192" Type="http://schemas.openxmlformats.org/officeDocument/2006/relationships/hyperlink" Target="https://twitter.com/heyitsmelunaa/status/1149364524602089474" TargetMode="External" /><Relationship Id="rId1193" Type="http://schemas.openxmlformats.org/officeDocument/2006/relationships/hyperlink" Target="https://twitter.com/heyitsmelunaa/status/1149364561583251457" TargetMode="External" /><Relationship Id="rId1194" Type="http://schemas.openxmlformats.org/officeDocument/2006/relationships/hyperlink" Target="https://twitter.com/_victoryvictini/status/1149364597163548674" TargetMode="External" /><Relationship Id="rId1195" Type="http://schemas.openxmlformats.org/officeDocument/2006/relationships/hyperlink" Target="https://twitter.com/mberroseee/status/1149364598174302208" TargetMode="External" /><Relationship Id="rId1196" Type="http://schemas.openxmlformats.org/officeDocument/2006/relationships/hyperlink" Target="https://twitter.com/eleanor997/status/1149364581644607488" TargetMode="External" /><Relationship Id="rId1197" Type="http://schemas.openxmlformats.org/officeDocument/2006/relationships/hyperlink" Target="https://twitter.com/eleanor997/status/1149364608270028811" TargetMode="External" /><Relationship Id="rId1198" Type="http://schemas.openxmlformats.org/officeDocument/2006/relationships/hyperlink" Target="https://twitter.com/icantkickflip/status/1149364613592637441" TargetMode="External" /><Relationship Id="rId1199" Type="http://schemas.openxmlformats.org/officeDocument/2006/relationships/hyperlink" Target="https://twitter.com/kthomson318/status/1149364642965311488" TargetMode="External" /><Relationship Id="rId1200" Type="http://schemas.openxmlformats.org/officeDocument/2006/relationships/hyperlink" Target="https://twitter.com/_marthasue/status/1149364666273030144" TargetMode="External" /><Relationship Id="rId1201" Type="http://schemas.openxmlformats.org/officeDocument/2006/relationships/hyperlink" Target="https://twitter.com/j_wilsonn85/status/1149364666675662848" TargetMode="External" /><Relationship Id="rId1202" Type="http://schemas.openxmlformats.org/officeDocument/2006/relationships/hyperlink" Target="https://twitter.com/esmochi_/status/1149364676137852928" TargetMode="External" /><Relationship Id="rId1203" Type="http://schemas.openxmlformats.org/officeDocument/2006/relationships/hyperlink" Target="https://twitter.com/completecare_er/status/1149364698019766272" TargetMode="External" /><Relationship Id="rId1204" Type="http://schemas.openxmlformats.org/officeDocument/2006/relationships/hyperlink" Target="https://twitter.com/bsentigar/status/1149364699261071362" TargetMode="External" /><Relationship Id="rId1205" Type="http://schemas.openxmlformats.org/officeDocument/2006/relationships/hyperlink" Target="https://twitter.com/bsentigar/status/1149364699261071362" TargetMode="External" /><Relationship Id="rId1206" Type="http://schemas.openxmlformats.org/officeDocument/2006/relationships/hyperlink" Target="https://twitter.com/heathersmusical/status/1149168501460013056" TargetMode="External" /><Relationship Id="rId1207" Type="http://schemas.openxmlformats.org/officeDocument/2006/relationships/hyperlink" Target="https://twitter.com/larryisokeefe/status/1149364741720170499" TargetMode="External" /><Relationship Id="rId1208" Type="http://schemas.openxmlformats.org/officeDocument/2006/relationships/hyperlink" Target="https://twitter.com/slicecomm/status/1149364759894122496" TargetMode="External" /><Relationship Id="rId1209" Type="http://schemas.openxmlformats.org/officeDocument/2006/relationships/hyperlink" Target="https://twitter.com/firdairianti/status/1149364775861678080" TargetMode="External" /><Relationship Id="rId1210" Type="http://schemas.openxmlformats.org/officeDocument/2006/relationships/hyperlink" Target="https://twitter.com/trentevola/status/1149364807491080197" TargetMode="External" /><Relationship Id="rId1211" Type="http://schemas.openxmlformats.org/officeDocument/2006/relationships/hyperlink" Target="https://twitter.com/parallelriker/status/1149340159562792965" TargetMode="External" /><Relationship Id="rId1212" Type="http://schemas.openxmlformats.org/officeDocument/2006/relationships/hyperlink" Target="https://twitter.com/returnzork/status/1149364830496645120" TargetMode="External" /><Relationship Id="rId1213" Type="http://schemas.openxmlformats.org/officeDocument/2006/relationships/hyperlink" Target="https://twitter.com/abbbymixer/status/1149364838788980736" TargetMode="External" /><Relationship Id="rId1214" Type="http://schemas.openxmlformats.org/officeDocument/2006/relationships/hyperlink" Target="https://twitter.com/itsselenaaag/status/1149364842681294849" TargetMode="External" /><Relationship Id="rId1215" Type="http://schemas.openxmlformats.org/officeDocument/2006/relationships/hyperlink" Target="https://twitter.com/jam_maldo/status/1149364858246377474" TargetMode="External" /><Relationship Id="rId1216" Type="http://schemas.openxmlformats.org/officeDocument/2006/relationships/hyperlink" Target="https://twitter.com/babydollce/status/1149364864256827393" TargetMode="External" /><Relationship Id="rId1217" Type="http://schemas.openxmlformats.org/officeDocument/2006/relationships/hyperlink" Target="https://twitter.com/yulissarochaaa/status/1149364873932894213" TargetMode="External" /><Relationship Id="rId1218" Type="http://schemas.openxmlformats.org/officeDocument/2006/relationships/hyperlink" Target="https://twitter.com/jswilliams1962/status/1149364957089320960" TargetMode="External" /><Relationship Id="rId1219" Type="http://schemas.openxmlformats.org/officeDocument/2006/relationships/hyperlink" Target="https://twitter.com/alyssaxfoti/status/1149364975653261312" TargetMode="External" /><Relationship Id="rId1220" Type="http://schemas.openxmlformats.org/officeDocument/2006/relationships/hyperlink" Target="https://twitter.com/senpainics/status/1149364983291154432" TargetMode="External" /><Relationship Id="rId1221" Type="http://schemas.openxmlformats.org/officeDocument/2006/relationships/hyperlink" Target="https://twitter.com/asquaredmom/status/1149364993110028288" TargetMode="External" /><Relationship Id="rId1222" Type="http://schemas.openxmlformats.org/officeDocument/2006/relationships/hyperlink" Target="https://twitter.com/jewishtweets/status/1149324523004735489" TargetMode="External" /><Relationship Id="rId1223" Type="http://schemas.openxmlformats.org/officeDocument/2006/relationships/hyperlink" Target="https://twitter.com/jewishtweets/status/1149324523004735489" TargetMode="External" /><Relationship Id="rId1224" Type="http://schemas.openxmlformats.org/officeDocument/2006/relationships/hyperlink" Target="https://twitter.com/talkingtv/status/1149364996507426816" TargetMode="External" /><Relationship Id="rId1225" Type="http://schemas.openxmlformats.org/officeDocument/2006/relationships/hyperlink" Target="https://twitter.com/talkingtv/status/1149364996507426816" TargetMode="External" /><Relationship Id="rId1226" Type="http://schemas.openxmlformats.org/officeDocument/2006/relationships/hyperlink" Target="https://twitter.com/talkingtv/status/1149364996507426816" TargetMode="External" /><Relationship Id="rId1227" Type="http://schemas.openxmlformats.org/officeDocument/2006/relationships/hyperlink" Target="https://twitter.com/guerrero_070/status/1149365011749494784" TargetMode="External" /><Relationship Id="rId1228" Type="http://schemas.openxmlformats.org/officeDocument/2006/relationships/hyperlink" Target="https://twitter.com/geetikalizardi/status/1149365023996669955" TargetMode="External" /><Relationship Id="rId1229" Type="http://schemas.openxmlformats.org/officeDocument/2006/relationships/hyperlink" Target="https://twitter.com/geetikalizardi/status/1149365023996669955" TargetMode="External" /><Relationship Id="rId1230" Type="http://schemas.openxmlformats.org/officeDocument/2006/relationships/hyperlink" Target="https://twitter.com/spicymcnugget6/status/1149365025506766849" TargetMode="External" /><Relationship Id="rId1231" Type="http://schemas.openxmlformats.org/officeDocument/2006/relationships/hyperlink" Target="https://twitter.com/cin_vela/status/1149365031957458944" TargetMode="External" /><Relationship Id="rId1232" Type="http://schemas.openxmlformats.org/officeDocument/2006/relationships/hyperlink" Target="https://twitter.com/reallylostcar/status/1149365088220041216" TargetMode="External" /><Relationship Id="rId1233" Type="http://schemas.openxmlformats.org/officeDocument/2006/relationships/hyperlink" Target="https://twitter.com/samanthallll/status/1149365102207877120" TargetMode="External" /><Relationship Id="rId1234" Type="http://schemas.openxmlformats.org/officeDocument/2006/relationships/hyperlink" Target="https://twitter.com/adventuresscrew/status/1149365060638089217" TargetMode="External" /><Relationship Id="rId1235" Type="http://schemas.openxmlformats.org/officeDocument/2006/relationships/hyperlink" Target="https://twitter.com/adventuresscrew/status/1149365110969782272" TargetMode="External" /><Relationship Id="rId1236" Type="http://schemas.openxmlformats.org/officeDocument/2006/relationships/hyperlink" Target="https://twitter.com/failarmy/status/1149365122697064448" TargetMode="External" /><Relationship Id="rId1237" Type="http://schemas.openxmlformats.org/officeDocument/2006/relationships/hyperlink" Target="https://twitter.com/danher1970/status/1149365135666024448" TargetMode="External" /><Relationship Id="rId1238" Type="http://schemas.openxmlformats.org/officeDocument/2006/relationships/hyperlink" Target="https://twitter.com/payton47392249/status/1149365140271304704" TargetMode="External" /><Relationship Id="rId1239" Type="http://schemas.openxmlformats.org/officeDocument/2006/relationships/hyperlink" Target="https://twitter.com/kararalemara/status/1149365149398179845" TargetMode="External" /><Relationship Id="rId1240" Type="http://schemas.openxmlformats.org/officeDocument/2006/relationships/hyperlink" Target="https://twitter.com/alisonrose775/status/1149365157702672384" TargetMode="External" /><Relationship Id="rId1241" Type="http://schemas.openxmlformats.org/officeDocument/2006/relationships/hyperlink" Target="https://twitter.com/do206/status/1149365158961020928" TargetMode="External" /><Relationship Id="rId1242" Type="http://schemas.openxmlformats.org/officeDocument/2006/relationships/hyperlink" Target="https://twitter.com/rajupaul034/status/1149365161607647232" TargetMode="External" /><Relationship Id="rId1243" Type="http://schemas.openxmlformats.org/officeDocument/2006/relationships/hyperlink" Target="https://twitter.com/suntimes/status/1149342588794736640" TargetMode="External" /><Relationship Id="rId1244" Type="http://schemas.openxmlformats.org/officeDocument/2006/relationships/hyperlink" Target="https://twitter.com/_chicagoedbhome/status/1149365170897973248" TargetMode="External" /><Relationship Id="rId1245" Type="http://schemas.openxmlformats.org/officeDocument/2006/relationships/hyperlink" Target="https://twitter.com/awesomeamt/status/1149365187616616448" TargetMode="External" /><Relationship Id="rId1246" Type="http://schemas.openxmlformats.org/officeDocument/2006/relationships/hyperlink" Target="https://twitter.com/terichason/status/1149365192301654016" TargetMode="External" /><Relationship Id="rId1247" Type="http://schemas.openxmlformats.org/officeDocument/2006/relationships/hyperlink" Target="https://twitter.com/arewildz28/status/1149365233917599744" TargetMode="External" /><Relationship Id="rId1248" Type="http://schemas.openxmlformats.org/officeDocument/2006/relationships/hyperlink" Target="https://twitter.com/camrynalyxander/status/1149365235456839691" TargetMode="External" /><Relationship Id="rId1249" Type="http://schemas.openxmlformats.org/officeDocument/2006/relationships/hyperlink" Target="https://twitter.com/aczeii/status/1149365238552092673" TargetMode="External" /><Relationship Id="rId1250" Type="http://schemas.openxmlformats.org/officeDocument/2006/relationships/hyperlink" Target="https://twitter.com/dr_lemons/status/1149365247377072129" TargetMode="External" /><Relationship Id="rId1251" Type="http://schemas.openxmlformats.org/officeDocument/2006/relationships/hyperlink" Target="https://twitter.com/danieleubank22/status/1149365272358334464" TargetMode="External" /><Relationship Id="rId1252" Type="http://schemas.openxmlformats.org/officeDocument/2006/relationships/hyperlink" Target="https://twitter.com/bankonip/status/1149365274572918784" TargetMode="External" /><Relationship Id="rId1253" Type="http://schemas.openxmlformats.org/officeDocument/2006/relationships/hyperlink" Target="https://twitter.com/mikedpchelpserv/status/1149365281954942977" TargetMode="External" /><Relationship Id="rId1254" Type="http://schemas.openxmlformats.org/officeDocument/2006/relationships/hyperlink" Target="https://twitter.com/mikedpchelpserv/status/1149365281954942977" TargetMode="External" /><Relationship Id="rId1255" Type="http://schemas.openxmlformats.org/officeDocument/2006/relationships/hyperlink" Target="https://twitter.com/markinout/status/1149365284182089728" TargetMode="External" /><Relationship Id="rId1256" Type="http://schemas.openxmlformats.org/officeDocument/2006/relationships/hyperlink" Target="https://twitter.com/madewithmerit/status/1149365288628084736" TargetMode="External" /><Relationship Id="rId1257" Type="http://schemas.openxmlformats.org/officeDocument/2006/relationships/hyperlink" Target="https://twitter.com/lilxnando/status/1149365291408740352" TargetMode="External" /><Relationship Id="rId1258" Type="http://schemas.openxmlformats.org/officeDocument/2006/relationships/hyperlink" Target="https://twitter.com/james_j_cunnane/status/1149365323042308096" TargetMode="External" /><Relationship Id="rId1259" Type="http://schemas.openxmlformats.org/officeDocument/2006/relationships/hyperlink" Target="https://twitter.com/jarrod_rieger3/status/1149365324728414208" TargetMode="External" /><Relationship Id="rId1260" Type="http://schemas.openxmlformats.org/officeDocument/2006/relationships/hyperlink" Target="https://twitter.com/luissalazar_17/status/1149365325101707264" TargetMode="External" /><Relationship Id="rId1261" Type="http://schemas.openxmlformats.org/officeDocument/2006/relationships/hyperlink" Target="https://twitter.com/ethereaiparker/status/1149365329568702465" TargetMode="External" /><Relationship Id="rId1262" Type="http://schemas.openxmlformats.org/officeDocument/2006/relationships/hyperlink" Target="https://twitter.com/emily_boyd11/status/1149365345762848770" TargetMode="External" /><Relationship Id="rId1263" Type="http://schemas.openxmlformats.org/officeDocument/2006/relationships/hyperlink" Target="https://twitter.com/jenort_1027/status/1149365354264764423" TargetMode="External" /><Relationship Id="rId1264" Type="http://schemas.openxmlformats.org/officeDocument/2006/relationships/hyperlink" Target="https://twitter.com/tdickens13/status/1149365398971617280" TargetMode="External" /><Relationship Id="rId1265" Type="http://schemas.openxmlformats.org/officeDocument/2006/relationships/hyperlink" Target="https://twitter.com/orlind_/status/1149365408115204097" TargetMode="External" /><Relationship Id="rId1266" Type="http://schemas.openxmlformats.org/officeDocument/2006/relationships/hyperlink" Target="https://twitter.com/tonythetigr/status/1149365435638472704" TargetMode="External" /><Relationship Id="rId1267" Type="http://schemas.openxmlformats.org/officeDocument/2006/relationships/hyperlink" Target="https://twitter.com/zhanguuri/status/1149365443154632705" TargetMode="External" /><Relationship Id="rId1268" Type="http://schemas.openxmlformats.org/officeDocument/2006/relationships/hyperlink" Target="https://twitter.com/strongcourage27/status/1149365453057400834" TargetMode="External" /><Relationship Id="rId1269" Type="http://schemas.openxmlformats.org/officeDocument/2006/relationships/hyperlink" Target="https://twitter.com/stev3rogers/status/1149365454370033664" TargetMode="External" /><Relationship Id="rId1270" Type="http://schemas.openxmlformats.org/officeDocument/2006/relationships/hyperlink" Target="https://twitter.com/_yungfeo/status/1149365468160860161" TargetMode="External" /><Relationship Id="rId1271" Type="http://schemas.openxmlformats.org/officeDocument/2006/relationships/hyperlink" Target="https://twitter.com/makayla_ivy/status/1149365470035943424" TargetMode="External" /><Relationship Id="rId1272" Type="http://schemas.openxmlformats.org/officeDocument/2006/relationships/hyperlink" Target="https://twitter.com/atweeterisme/status/1149365474049679362" TargetMode="External" /><Relationship Id="rId1273" Type="http://schemas.openxmlformats.org/officeDocument/2006/relationships/hyperlink" Target="https://twitter.com/averipettyjohn/status/1149365499589013505" TargetMode="External" /><Relationship Id="rId1274" Type="http://schemas.openxmlformats.org/officeDocument/2006/relationships/hyperlink" Target="https://twitter.com/milksteakart/status/1149365503158358016" TargetMode="External" /><Relationship Id="rId1275" Type="http://schemas.openxmlformats.org/officeDocument/2006/relationships/hyperlink" Target="https://twitter.com/laraeakins/status/1149365526516383745" TargetMode="External" /><Relationship Id="rId1276" Type="http://schemas.openxmlformats.org/officeDocument/2006/relationships/hyperlink" Target="https://twitter.com/jponce107/status/1149365552848281600" TargetMode="External" /><Relationship Id="rId1277" Type="http://schemas.openxmlformats.org/officeDocument/2006/relationships/hyperlink" Target="https://twitter.com/depewiee/status/1149365587589468160" TargetMode="External" /><Relationship Id="rId1278" Type="http://schemas.openxmlformats.org/officeDocument/2006/relationships/hyperlink" Target="https://twitter.com/darling__hanna/status/1149365588524855296" TargetMode="External" /><Relationship Id="rId1279" Type="http://schemas.openxmlformats.org/officeDocument/2006/relationships/hyperlink" Target="https://twitter.com/alecsysm/status/1149365591326642176" TargetMode="External" /><Relationship Id="rId1280" Type="http://schemas.openxmlformats.org/officeDocument/2006/relationships/hyperlink" Target="https://twitter.com/wflaomar/status/1149346248643796993" TargetMode="External" /><Relationship Id="rId1281" Type="http://schemas.openxmlformats.org/officeDocument/2006/relationships/hyperlink" Target="https://twitter.com/jamiecsrq/status/1149365599203680256" TargetMode="External" /><Relationship Id="rId1282" Type="http://schemas.openxmlformats.org/officeDocument/2006/relationships/hyperlink" Target="https://twitter.com/jamiecsrq/status/1149365599203680256" TargetMode="External" /><Relationship Id="rId1283" Type="http://schemas.openxmlformats.org/officeDocument/2006/relationships/hyperlink" Target="https://twitter.com/taescutebutt/status/1149365610670907393" TargetMode="External" /><Relationship Id="rId1284" Type="http://schemas.openxmlformats.org/officeDocument/2006/relationships/hyperlink" Target="https://twitter.com/jo5if/status/1149365652748193792" TargetMode="External" /><Relationship Id="rId1285" Type="http://schemas.openxmlformats.org/officeDocument/2006/relationships/hyperlink" Target="https://twitter.com/lcvewinona/status/1149292792289435654" TargetMode="External" /><Relationship Id="rId1286" Type="http://schemas.openxmlformats.org/officeDocument/2006/relationships/hyperlink" Target="https://twitter.com/janiathepanda/status/1149365698080202753" TargetMode="External" /><Relationship Id="rId1287" Type="http://schemas.openxmlformats.org/officeDocument/2006/relationships/hyperlink" Target="https://twitter.com/bk11648/status/1149365725641003013" TargetMode="External" /><Relationship Id="rId1288" Type="http://schemas.openxmlformats.org/officeDocument/2006/relationships/hyperlink" Target="https://twitter.com/bk11648/status/1149365725641003013" TargetMode="External" /><Relationship Id="rId1289" Type="http://schemas.openxmlformats.org/officeDocument/2006/relationships/hyperlink" Target="https://twitter.com/priyada80978740/status/1149326172586512384" TargetMode="External" /><Relationship Id="rId1290" Type="http://schemas.openxmlformats.org/officeDocument/2006/relationships/hyperlink" Target="https://twitter.com/anubala360221/status/1149363864137392128" TargetMode="External" /><Relationship Id="rId1291" Type="http://schemas.openxmlformats.org/officeDocument/2006/relationships/hyperlink" Target="https://twitter.com/sabkuchuska1/status/1149328226709196800" TargetMode="External" /><Relationship Id="rId1292" Type="http://schemas.openxmlformats.org/officeDocument/2006/relationships/hyperlink" Target="https://twitter.com/sabkuchuska1/status/1149328226709196800" TargetMode="External" /><Relationship Id="rId1293" Type="http://schemas.openxmlformats.org/officeDocument/2006/relationships/hyperlink" Target="https://twitter.com/anubala360221/status/1149365726760689665" TargetMode="External" /><Relationship Id="rId1294" Type="http://schemas.openxmlformats.org/officeDocument/2006/relationships/hyperlink" Target="https://twitter.com/anubala360221/status/1149365726760689665" TargetMode="External" /><Relationship Id="rId1295" Type="http://schemas.openxmlformats.org/officeDocument/2006/relationships/hyperlink" Target="https://twitter.com/anubala360221/status/1149365726760689665" TargetMode="External" /><Relationship Id="rId1296" Type="http://schemas.openxmlformats.org/officeDocument/2006/relationships/hyperlink" Target="https://twitter.com/ayleen1o/status/1149365728677699584" TargetMode="External" /><Relationship Id="rId1297" Type="http://schemas.openxmlformats.org/officeDocument/2006/relationships/hyperlink" Target="https://twitter.com/chalamethc/status/1149365764362817537" TargetMode="External" /><Relationship Id="rId1298" Type="http://schemas.openxmlformats.org/officeDocument/2006/relationships/hyperlink" Target="https://twitter.com/trigga_keno22/status/1149365775389601792" TargetMode="External" /><Relationship Id="rId1299" Type="http://schemas.openxmlformats.org/officeDocument/2006/relationships/hyperlink" Target="https://twitter.com/giggitygoo421/status/1149365782633209862" TargetMode="External" /><Relationship Id="rId1300" Type="http://schemas.openxmlformats.org/officeDocument/2006/relationships/hyperlink" Target="https://twitter.com/laurena_x0/status/1149365809065680898" TargetMode="External" /><Relationship Id="rId1301" Type="http://schemas.openxmlformats.org/officeDocument/2006/relationships/hyperlink" Target="https://twitter.com/coachjj22/status/1149365844994134021" TargetMode="External" /><Relationship Id="rId1302" Type="http://schemas.openxmlformats.org/officeDocument/2006/relationships/hyperlink" Target="https://twitter.com/ag_adore/status/1149365850664603648" TargetMode="External" /><Relationship Id="rId1303" Type="http://schemas.openxmlformats.org/officeDocument/2006/relationships/hyperlink" Target="https://twitter.com/properaesthetic/status/1149365863679574016" TargetMode="External" /><Relationship Id="rId1304" Type="http://schemas.openxmlformats.org/officeDocument/2006/relationships/hyperlink" Target="https://twitter.com/rose_tea_ribbon/status/1149291808574382080" TargetMode="External" /><Relationship Id="rId1305" Type="http://schemas.openxmlformats.org/officeDocument/2006/relationships/hyperlink" Target="https://twitter.com/teckiegirl/status/1149365876489109511" TargetMode="External" /><Relationship Id="rId1306" Type="http://schemas.openxmlformats.org/officeDocument/2006/relationships/hyperlink" Target="https://twitter.com/_xxcaroll/status/1149365878221185025" TargetMode="External" /><Relationship Id="rId1307" Type="http://schemas.openxmlformats.org/officeDocument/2006/relationships/hyperlink" Target="https://twitter.com/shwrites/status/1149365890988806145" TargetMode="External" /><Relationship Id="rId1308" Type="http://schemas.openxmlformats.org/officeDocument/2006/relationships/hyperlink" Target="https://twitter.com/diamondiskewl/status/1149365891982942210" TargetMode="External" /><Relationship Id="rId1309" Type="http://schemas.openxmlformats.org/officeDocument/2006/relationships/hyperlink" Target="https://twitter.com/hadans/status/1149365892452671488" TargetMode="External" /><Relationship Id="rId1310" Type="http://schemas.openxmlformats.org/officeDocument/2006/relationships/hyperlink" Target="https://twitter.com/superfox5/status/1149358746512044033" TargetMode="External" /><Relationship Id="rId1311" Type="http://schemas.openxmlformats.org/officeDocument/2006/relationships/hyperlink" Target="https://twitter.com/tvisbeefy/status/1149365901751463936" TargetMode="External" /><Relationship Id="rId1312" Type="http://schemas.openxmlformats.org/officeDocument/2006/relationships/hyperlink" Target="https://twitter.com/bartlettpd/status/1149365905161367560" TargetMode="External" /><Relationship Id="rId1313" Type="http://schemas.openxmlformats.org/officeDocument/2006/relationships/hyperlink" Target="https://twitter.com/kimtthanhnguyen/status/1149365977601253376" TargetMode="External" /><Relationship Id="rId1314" Type="http://schemas.openxmlformats.org/officeDocument/2006/relationships/hyperlink" Target="https://twitter.com/corsair/status/1149358252263526400" TargetMode="External" /><Relationship Id="rId1315" Type="http://schemas.openxmlformats.org/officeDocument/2006/relationships/hyperlink" Target="https://twitter.com/alberti2chris/status/1149365990876155904" TargetMode="External" /><Relationship Id="rId1316" Type="http://schemas.openxmlformats.org/officeDocument/2006/relationships/hyperlink" Target="https://twitter.com/alberti2chris/status/1149365969892106241" TargetMode="External" /><Relationship Id="rId1317" Type="http://schemas.openxmlformats.org/officeDocument/2006/relationships/hyperlink" Target="https://twitter.com/chiefchar_/status/1149365990926344192" TargetMode="External" /><Relationship Id="rId1318" Type="http://schemas.openxmlformats.org/officeDocument/2006/relationships/hyperlink" Target="https://twitter.com/tuscan9leather/status/1149365998925099009" TargetMode="External" /><Relationship Id="rId1319" Type="http://schemas.openxmlformats.org/officeDocument/2006/relationships/hyperlink" Target="https://twitter.com/virginialottery/status/1149345628046135297" TargetMode="External" /><Relationship Id="rId1320" Type="http://schemas.openxmlformats.org/officeDocument/2006/relationships/hyperlink" Target="https://twitter.com/hurtfitzgerald/status/1149366023579197441" TargetMode="External" /><Relationship Id="rId1321" Type="http://schemas.openxmlformats.org/officeDocument/2006/relationships/hyperlink" Target="https://twitter.com/frito4president/status/1149366043028025349" TargetMode="External" /><Relationship Id="rId1322" Type="http://schemas.openxmlformats.org/officeDocument/2006/relationships/hyperlink" Target="https://twitter.com/stephanieluna_/status/1149366064947634176" TargetMode="External" /><Relationship Id="rId1323" Type="http://schemas.openxmlformats.org/officeDocument/2006/relationships/hyperlink" Target="https://twitter.com/acciorobin/status/1149366070609940482" TargetMode="External" /><Relationship Id="rId1324" Type="http://schemas.openxmlformats.org/officeDocument/2006/relationships/hyperlink" Target="https://twitter.com/mannon_david/status/1149366071826231296" TargetMode="External" /><Relationship Id="rId1325" Type="http://schemas.openxmlformats.org/officeDocument/2006/relationships/hyperlink" Target="https://twitter.com/madinaaaman/status/1149366081133449217" TargetMode="External" /><Relationship Id="rId1326" Type="http://schemas.openxmlformats.org/officeDocument/2006/relationships/hyperlink" Target="https://twitter.com/g88gassi/status/1149288806228606978" TargetMode="External" /><Relationship Id="rId1327" Type="http://schemas.openxmlformats.org/officeDocument/2006/relationships/hyperlink" Target="https://twitter.com/g88gassi/status/1149288806228606978" TargetMode="External" /><Relationship Id="rId1328" Type="http://schemas.openxmlformats.org/officeDocument/2006/relationships/hyperlink" Target="https://twitter.com/sammyyduhhh/status/1149366083016482816" TargetMode="External" /><Relationship Id="rId1329" Type="http://schemas.openxmlformats.org/officeDocument/2006/relationships/hyperlink" Target="https://twitter.com/sammyyduhhh/status/1149366083016482816" TargetMode="External" /><Relationship Id="rId1330" Type="http://schemas.openxmlformats.org/officeDocument/2006/relationships/hyperlink" Target="https://twitter.com/sammyyduhhh/status/1149366083016482816" TargetMode="External" /><Relationship Id="rId1331" Type="http://schemas.openxmlformats.org/officeDocument/2006/relationships/hyperlink" Target="https://twitter.com/bartlettilnews/status/1149366090281213952" TargetMode="External" /><Relationship Id="rId1332" Type="http://schemas.openxmlformats.org/officeDocument/2006/relationships/hyperlink" Target="https://twitter.com/ray__cyst/status/1149366092306845697" TargetMode="External" /><Relationship Id="rId1333" Type="http://schemas.openxmlformats.org/officeDocument/2006/relationships/hyperlink" Target="https://twitter.com/dakendellfire/status/1149360610984914945" TargetMode="External" /><Relationship Id="rId1334" Type="http://schemas.openxmlformats.org/officeDocument/2006/relationships/hyperlink" Target="https://twitter.com/dakendellfire/status/1149366092835348480" TargetMode="External" /><Relationship Id="rId1335" Type="http://schemas.openxmlformats.org/officeDocument/2006/relationships/hyperlink" Target="https://twitter.com/connie_reacts/status/1149366095587028992" TargetMode="External" /><Relationship Id="rId1336" Type="http://schemas.openxmlformats.org/officeDocument/2006/relationships/hyperlink" Target="https://twitter.com/bhadgalzee/status/1149366107817558016" TargetMode="External" /><Relationship Id="rId1337" Type="http://schemas.openxmlformats.org/officeDocument/2006/relationships/hyperlink" Target="https://twitter.com/gregoriancant/status/1149366143754178565" TargetMode="External" /><Relationship Id="rId1338" Type="http://schemas.openxmlformats.org/officeDocument/2006/relationships/hyperlink" Target="https://twitter.com/beetlegin/status/1149366150666555394" TargetMode="External" /><Relationship Id="rId1339" Type="http://schemas.openxmlformats.org/officeDocument/2006/relationships/hyperlink" Target="https://twitter.com/ukfan1980/status/1149366193825964032" TargetMode="External" /><Relationship Id="rId1340" Type="http://schemas.openxmlformats.org/officeDocument/2006/relationships/hyperlink" Target="https://twitter.com/j__estrada/status/1149366244333592576" TargetMode="External" /><Relationship Id="rId1341" Type="http://schemas.openxmlformats.org/officeDocument/2006/relationships/hyperlink" Target="https://twitter.com/itsabboy/status/1149366246384664576" TargetMode="External" /><Relationship Id="rId1342" Type="http://schemas.openxmlformats.org/officeDocument/2006/relationships/hyperlink" Target="https://twitter.com/shanaianarisma/status/1149366258892042240" TargetMode="External" /><Relationship Id="rId1343" Type="http://schemas.openxmlformats.org/officeDocument/2006/relationships/hyperlink" Target="https://twitter.com/callmelima/status/1149366280711024641" TargetMode="External" /><Relationship Id="rId1344" Type="http://schemas.openxmlformats.org/officeDocument/2006/relationships/hyperlink" Target="https://twitter.com/sanjanamohantea/status/1149366281197539328" TargetMode="External" /><Relationship Id="rId1345" Type="http://schemas.openxmlformats.org/officeDocument/2006/relationships/hyperlink" Target="https://twitter.com/bermewdez728/status/1149366295420264448" TargetMode="External" /><Relationship Id="rId1346" Type="http://schemas.openxmlformats.org/officeDocument/2006/relationships/hyperlink" Target="https://twitter.com/its_joja/status/1149366308619739136" TargetMode="External" /><Relationship Id="rId1347" Type="http://schemas.openxmlformats.org/officeDocument/2006/relationships/hyperlink" Target="https://twitter.com/hannahmae025/status/1149366326831591424" TargetMode="External" /><Relationship Id="rId1348" Type="http://schemas.openxmlformats.org/officeDocument/2006/relationships/hyperlink" Target="https://twitter.com/alexand34438266/status/1149366332317716480" TargetMode="External" /><Relationship Id="rId1349" Type="http://schemas.openxmlformats.org/officeDocument/2006/relationships/hyperlink" Target="https://twitter.com/adutta64/status/1149366350697127936" TargetMode="External" /><Relationship Id="rId1350" Type="http://schemas.openxmlformats.org/officeDocument/2006/relationships/hyperlink" Target="https://twitter.com/chillnoob1/status/1149366366325084162" TargetMode="External" /><Relationship Id="rId1351" Type="http://schemas.openxmlformats.org/officeDocument/2006/relationships/hyperlink" Target="https://twitter.com/pdjf1/status/1149366380795486208" TargetMode="External" /><Relationship Id="rId1352" Type="http://schemas.openxmlformats.org/officeDocument/2006/relationships/hyperlink" Target="https://twitter.com/pdjf1/status/1149366380795486208" TargetMode="External" /><Relationship Id="rId1353" Type="http://schemas.openxmlformats.org/officeDocument/2006/relationships/hyperlink" Target="https://twitter.com/pdjf1/status/1149366380795486208" TargetMode="External" /><Relationship Id="rId1354" Type="http://schemas.openxmlformats.org/officeDocument/2006/relationships/hyperlink" Target="https://twitter.com/kayleeturner240/status/1149366390320594945" TargetMode="External" /><Relationship Id="rId1355" Type="http://schemas.openxmlformats.org/officeDocument/2006/relationships/hyperlink" Target="https://twitter.com/irshaidnadia/status/1149366404295954432" TargetMode="External" /><Relationship Id="rId1356" Type="http://schemas.openxmlformats.org/officeDocument/2006/relationships/hyperlink" Target="https://twitter.com/instagramhre/status/1149366410117865472" TargetMode="External" /><Relationship Id="rId1357" Type="http://schemas.openxmlformats.org/officeDocument/2006/relationships/hyperlink" Target="https://twitter.com/lenapaul6478/status/1149366454447271936" TargetMode="External" /><Relationship Id="rId1358" Type="http://schemas.openxmlformats.org/officeDocument/2006/relationships/hyperlink" Target="https://twitter.com/tmblwdtexstyles/status/1149366462890594304" TargetMode="External" /><Relationship Id="rId1359" Type="http://schemas.openxmlformats.org/officeDocument/2006/relationships/hyperlink" Target="https://twitter.com/sleuthsorlando/status/1149366502019215360" TargetMode="External" /><Relationship Id="rId1360" Type="http://schemas.openxmlformats.org/officeDocument/2006/relationships/hyperlink" Target="https://twitter.com/sexycurrygoat/status/1149366511166992384" TargetMode="External" /><Relationship Id="rId1361" Type="http://schemas.openxmlformats.org/officeDocument/2006/relationships/hyperlink" Target="https://twitter.com/brookemarieann/status/1149295764516089857" TargetMode="External" /><Relationship Id="rId1362" Type="http://schemas.openxmlformats.org/officeDocument/2006/relationships/hyperlink" Target="https://twitter.com/theyluvjazz/status/1149366571204263936" TargetMode="External" /><Relationship Id="rId1363" Type="http://schemas.openxmlformats.org/officeDocument/2006/relationships/hyperlink" Target="https://twitter.com/theyluvjazz/status/1149366476656271360" TargetMode="External" /><Relationship Id="rId1364" Type="http://schemas.openxmlformats.org/officeDocument/2006/relationships/hyperlink" Target="https://twitter.com/lopez_vickyy/status/1149366575452971008" TargetMode="External" /><Relationship Id="rId1365" Type="http://schemas.openxmlformats.org/officeDocument/2006/relationships/hyperlink" Target="https://twitter.com/brookemxdison/status/1149366626631987200" TargetMode="External" /><Relationship Id="rId1366" Type="http://schemas.openxmlformats.org/officeDocument/2006/relationships/hyperlink" Target="https://twitter.com/panchoquema/status/1149366557140758528" TargetMode="External" /><Relationship Id="rId1367" Type="http://schemas.openxmlformats.org/officeDocument/2006/relationships/hyperlink" Target="https://twitter.com/panchoquema/status/1149366557140758528" TargetMode="External" /><Relationship Id="rId1368" Type="http://schemas.openxmlformats.org/officeDocument/2006/relationships/hyperlink" Target="https://twitter.com/panchoquema/status/1149366649335799808" TargetMode="External" /><Relationship Id="rId1369" Type="http://schemas.openxmlformats.org/officeDocument/2006/relationships/hyperlink" Target="https://twitter.com/comodity_man/status/1149366658445824000" TargetMode="External" /><Relationship Id="rId1370" Type="http://schemas.openxmlformats.org/officeDocument/2006/relationships/hyperlink" Target="https://twitter.com/brendaaguinaga_/status/1149366672379305984" TargetMode="External" /><Relationship Id="rId1371" Type="http://schemas.openxmlformats.org/officeDocument/2006/relationships/hyperlink" Target="https://twitter.com/_tiffanytrinh_/status/1149366684479868931" TargetMode="External" /><Relationship Id="rId1372" Type="http://schemas.openxmlformats.org/officeDocument/2006/relationships/hyperlink" Target="https://twitter.com/bitchillah/status/1149366702301302784" TargetMode="External" /><Relationship Id="rId1373" Type="http://schemas.openxmlformats.org/officeDocument/2006/relationships/hyperlink" Target="https://twitter.com/stripesstores/status/1149366713105993728" TargetMode="External" /><Relationship Id="rId1374" Type="http://schemas.openxmlformats.org/officeDocument/2006/relationships/hyperlink" Target="https://twitter.com/ama_consulting/status/1149366742671663106" TargetMode="External" /><Relationship Id="rId1375" Type="http://schemas.openxmlformats.org/officeDocument/2006/relationships/hyperlink" Target="https://twitter.com/hottaescada/status/1149366766998392832" TargetMode="External" /><Relationship Id="rId1376" Type="http://schemas.openxmlformats.org/officeDocument/2006/relationships/hyperlink" Target="https://twitter.com/thesackartist76/status/1149366769464877056" TargetMode="External" /><Relationship Id="rId1377" Type="http://schemas.openxmlformats.org/officeDocument/2006/relationships/hyperlink" Target="https://twitter.com/valientparoxysm/status/1149366799210864640" TargetMode="External" /><Relationship Id="rId1378" Type="http://schemas.openxmlformats.org/officeDocument/2006/relationships/hyperlink" Target="https://twitter.com/nerdicab/status/1149366806617972736" TargetMode="External" /><Relationship Id="rId1379" Type="http://schemas.openxmlformats.org/officeDocument/2006/relationships/hyperlink" Target="https://twitter.com/foreverqc/status/1149366806785581056" TargetMode="External" /><Relationship Id="rId1380" Type="http://schemas.openxmlformats.org/officeDocument/2006/relationships/hyperlink" Target="https://twitter.com/helikesbrownies/status/1149288488577183745" TargetMode="External" /><Relationship Id="rId1381" Type="http://schemas.openxmlformats.org/officeDocument/2006/relationships/hyperlink" Target="https://twitter.com/pinkccccccc/status/1149366808853585921" TargetMode="External" /><Relationship Id="rId1382" Type="http://schemas.openxmlformats.org/officeDocument/2006/relationships/hyperlink" Target="https://twitter.com/_smileysteph/status/1149366802314452992" TargetMode="External" /><Relationship Id="rId1383" Type="http://schemas.openxmlformats.org/officeDocument/2006/relationships/hyperlink" Target="https://twitter.com/_smileysteph/status/1149366818236063744" TargetMode="External" /><Relationship Id="rId1384" Type="http://schemas.openxmlformats.org/officeDocument/2006/relationships/hyperlink" Target="https://twitter.com/pets4cats/status/1149366828298395648" TargetMode="External" /><Relationship Id="rId1385" Type="http://schemas.openxmlformats.org/officeDocument/2006/relationships/hyperlink" Target="https://twitter.com/knitgnosis/status/1149366844555431937" TargetMode="External" /><Relationship Id="rId1386" Type="http://schemas.openxmlformats.org/officeDocument/2006/relationships/hyperlink" Target="https://twitter.com/chrisfiggg/status/1149366851765321728" TargetMode="External" /><Relationship Id="rId1387" Type="http://schemas.openxmlformats.org/officeDocument/2006/relationships/hyperlink" Target="https://twitter.com/lizhale02/status/1149366852797292544" TargetMode="External" /><Relationship Id="rId1388" Type="http://schemas.openxmlformats.org/officeDocument/2006/relationships/hyperlink" Target="https://twitter.com/theholyforeskin/status/1149366853753380864" TargetMode="External" /><Relationship Id="rId1389" Type="http://schemas.openxmlformats.org/officeDocument/2006/relationships/hyperlink" Target="https://twitter.com/gracewiiilson/status/1149366859952734209" TargetMode="External" /><Relationship Id="rId1390" Type="http://schemas.openxmlformats.org/officeDocument/2006/relationships/hyperlink" Target="https://twitter.com/resurgegg/status/1149366865610756097" TargetMode="External" /><Relationship Id="rId1391" Type="http://schemas.openxmlformats.org/officeDocument/2006/relationships/hyperlink" Target="https://twitter.com/resurgegg/status/1149366865610756097" TargetMode="External" /><Relationship Id="rId1392" Type="http://schemas.openxmlformats.org/officeDocument/2006/relationships/hyperlink" Target="https://twitter.com/harrisonthamacc/status/1149366877006770186" TargetMode="External" /><Relationship Id="rId1393" Type="http://schemas.openxmlformats.org/officeDocument/2006/relationships/hyperlink" Target="https://twitter.com/smithsonianmag/status/1149366545459666947" TargetMode="External" /><Relationship Id="rId1394" Type="http://schemas.openxmlformats.org/officeDocument/2006/relationships/hyperlink" Target="https://twitter.com/deeep_blue/status/1149366878189576192" TargetMode="External" /><Relationship Id="rId1395" Type="http://schemas.openxmlformats.org/officeDocument/2006/relationships/hyperlink" Target="https://twitter.com/xkinginwithtroy/status/1149366906945712128" TargetMode="External" /><Relationship Id="rId1396" Type="http://schemas.openxmlformats.org/officeDocument/2006/relationships/hyperlink" Target="https://twitter.com/lonemarshmallow/status/1149366946330218496" TargetMode="External" /><Relationship Id="rId1397" Type="http://schemas.openxmlformats.org/officeDocument/2006/relationships/hyperlink" Target="https://twitter.com/hotnewjohnny/status/1149366949945565184" TargetMode="External" /><Relationship Id="rId1398" Type="http://schemas.openxmlformats.org/officeDocument/2006/relationships/hyperlink" Target="https://twitter.com/rxfreddyleone/status/1149366971101843456" TargetMode="External" /><Relationship Id="rId1399" Type="http://schemas.openxmlformats.org/officeDocument/2006/relationships/hyperlink" Target="https://twitter.com/courtkitten/status/1149366971881930753" TargetMode="External" /><Relationship Id="rId1400" Type="http://schemas.openxmlformats.org/officeDocument/2006/relationships/hyperlink" Target="https://twitter.com/jazzyfe_/status/1149366895944097793" TargetMode="External" /><Relationship Id="rId1401" Type="http://schemas.openxmlformats.org/officeDocument/2006/relationships/hyperlink" Target="https://twitter.com/jazzyfe_/status/1149366981373698050" TargetMode="External" /><Relationship Id="rId1402" Type="http://schemas.openxmlformats.org/officeDocument/2006/relationships/hyperlink" Target="https://twitter.com/_pyguy_/status/1149366990894706688" TargetMode="External" /><Relationship Id="rId1403" Type="http://schemas.openxmlformats.org/officeDocument/2006/relationships/hyperlink" Target="https://twitter.com/manythoughtz32/status/1149367018619068416" TargetMode="External" /><Relationship Id="rId1404" Type="http://schemas.openxmlformats.org/officeDocument/2006/relationships/hyperlink" Target="https://twitter.com/bobsheating/status/1149367037451362305" TargetMode="External" /><Relationship Id="rId1405" Type="http://schemas.openxmlformats.org/officeDocument/2006/relationships/hyperlink" Target="https://twitter.com/kaitdeck/status/1149367067692417026" TargetMode="External" /><Relationship Id="rId1406" Type="http://schemas.openxmlformats.org/officeDocument/2006/relationships/hyperlink" Target="https://twitter.com/talesftfandom/status/1149367078740275200" TargetMode="External" /><Relationship Id="rId1407" Type="http://schemas.openxmlformats.org/officeDocument/2006/relationships/hyperlink" Target="https://twitter.com/comeonpaul/status/1149367098151526401" TargetMode="External" /><Relationship Id="rId1408" Type="http://schemas.openxmlformats.org/officeDocument/2006/relationships/hyperlink" Target="https://twitter.com/cave_xplorer/status/1149367105520713728" TargetMode="External" /><Relationship Id="rId1409" Type="http://schemas.openxmlformats.org/officeDocument/2006/relationships/hyperlink" Target="https://twitter.com/julycampos1d/status/1149367114677084161" TargetMode="External" /><Relationship Id="rId1410" Type="http://schemas.openxmlformats.org/officeDocument/2006/relationships/hyperlink" Target="https://twitter.com/pufferfish1980/status/1149367115511730179" TargetMode="External" /><Relationship Id="rId1411" Type="http://schemas.openxmlformats.org/officeDocument/2006/relationships/hyperlink" Target="https://twitter.com/m423/status/1149367144074928130" TargetMode="External" /><Relationship Id="rId1412" Type="http://schemas.openxmlformats.org/officeDocument/2006/relationships/hyperlink" Target="https://twitter.com/kismetannette/status/1149367149418438656" TargetMode="External" /><Relationship Id="rId1413" Type="http://schemas.openxmlformats.org/officeDocument/2006/relationships/hyperlink" Target="https://twitter.com/andreayeet/status/1149367151414980609" TargetMode="External" /><Relationship Id="rId1414" Type="http://schemas.openxmlformats.org/officeDocument/2006/relationships/hyperlink" Target="https://twitter.com/grouchomarx1011/status/1149367178971365376" TargetMode="External" /><Relationship Id="rId1415" Type="http://schemas.openxmlformats.org/officeDocument/2006/relationships/hyperlink" Target="https://twitter.com/gayvelys/status/1149367193756471296" TargetMode="External" /><Relationship Id="rId1416" Type="http://schemas.openxmlformats.org/officeDocument/2006/relationships/hyperlink" Target="https://twitter.com/saint__michael/status/1149367194272374791" TargetMode="External" /><Relationship Id="rId1417" Type="http://schemas.openxmlformats.org/officeDocument/2006/relationships/hyperlink" Target="https://twitter.com/alexcarrizal1/status/1149367203726315523" TargetMode="External" /><Relationship Id="rId1418" Type="http://schemas.openxmlformats.org/officeDocument/2006/relationships/hyperlink" Target="https://twitter.com/cmfan321/status/1149367218871963648" TargetMode="External" /><Relationship Id="rId1419" Type="http://schemas.openxmlformats.org/officeDocument/2006/relationships/hyperlink" Target="https://twitter.com/nerdist/status/1149351425509605379" TargetMode="External" /><Relationship Id="rId1420" Type="http://schemas.openxmlformats.org/officeDocument/2006/relationships/hyperlink" Target="https://twitter.com/nowheremanchild/status/1149367223573798912" TargetMode="External" /><Relationship Id="rId1421" Type="http://schemas.openxmlformats.org/officeDocument/2006/relationships/hyperlink" Target="https://twitter.com/edures_/status/1149367234315390976" TargetMode="External" /><Relationship Id="rId1422" Type="http://schemas.openxmlformats.org/officeDocument/2006/relationships/hyperlink" Target="https://twitter.com/heavymetal_trvp/status/1149367240988471296" TargetMode="External" /><Relationship Id="rId1423" Type="http://schemas.openxmlformats.org/officeDocument/2006/relationships/hyperlink" Target="https://twitter.com/happydolans9/status/1149367254267650048" TargetMode="External" /><Relationship Id="rId1424" Type="http://schemas.openxmlformats.org/officeDocument/2006/relationships/hyperlink" Target="https://twitter.com/iuv2min/status/1149367275792809984" TargetMode="External" /><Relationship Id="rId1425" Type="http://schemas.openxmlformats.org/officeDocument/2006/relationships/hyperlink" Target="https://twitter.com/jennaenglish15/status/1149367281308377090" TargetMode="External" /><Relationship Id="rId1426" Type="http://schemas.openxmlformats.org/officeDocument/2006/relationships/hyperlink" Target="https://twitter.com/moemoeloveshale/status/1149367284076548096" TargetMode="External" /><Relationship Id="rId1427" Type="http://schemas.openxmlformats.org/officeDocument/2006/relationships/hyperlink" Target="https://twitter.com/hilda__mj_/status/1149367286790160384" TargetMode="External" /><Relationship Id="rId1428" Type="http://schemas.openxmlformats.org/officeDocument/2006/relationships/hyperlink" Target="https://twitter.com/rayrique08/status/1149367296365924354" TargetMode="External" /><Relationship Id="rId1429" Type="http://schemas.openxmlformats.org/officeDocument/2006/relationships/hyperlink" Target="https://twitter.com/jadejulieann1/status/1149367119836045312" TargetMode="External" /><Relationship Id="rId1430" Type="http://schemas.openxmlformats.org/officeDocument/2006/relationships/hyperlink" Target="https://twitter.com/jadejulieann1/status/1149367164366983170" TargetMode="External" /><Relationship Id="rId1431" Type="http://schemas.openxmlformats.org/officeDocument/2006/relationships/hyperlink" Target="https://twitter.com/jadejulieann1/status/1149367307313057795" TargetMode="External" /><Relationship Id="rId1432" Type="http://schemas.openxmlformats.org/officeDocument/2006/relationships/hyperlink" Target="https://twitter.com/abigailgtay/status/1149366350374199296" TargetMode="External" /><Relationship Id="rId1433" Type="http://schemas.openxmlformats.org/officeDocument/2006/relationships/hyperlink" Target="https://twitter.com/sammymichelles/status/1149367324752973825" TargetMode="External" /><Relationship Id="rId1434" Type="http://schemas.openxmlformats.org/officeDocument/2006/relationships/hyperlink" Target="https://twitter.com/brittaroni/status/1149367329840619522" TargetMode="External" /><Relationship Id="rId1435" Type="http://schemas.openxmlformats.org/officeDocument/2006/relationships/hyperlink" Target="https://twitter.com/its_sagastume/status/1149367332797464579" TargetMode="External" /><Relationship Id="rId1436" Type="http://schemas.openxmlformats.org/officeDocument/2006/relationships/hyperlink" Target="https://twitter.com/dashergalaxy/status/1149367332843728897" TargetMode="External" /><Relationship Id="rId1437" Type="http://schemas.openxmlformats.org/officeDocument/2006/relationships/hyperlink" Target="https://twitter.com/pffulton/status/1149367370584068096" TargetMode="External" /><Relationship Id="rId1438" Type="http://schemas.openxmlformats.org/officeDocument/2006/relationships/hyperlink" Target="https://twitter.com/mommabarriga/status/1149367435025424385" TargetMode="External" /><Relationship Id="rId1439" Type="http://schemas.openxmlformats.org/officeDocument/2006/relationships/hyperlink" Target="https://twitter.com/raydollaasign/status/1149367453232836617" TargetMode="External" /><Relationship Id="rId1440" Type="http://schemas.openxmlformats.org/officeDocument/2006/relationships/hyperlink" Target="https://twitter.com/chickenmcsade/status/1149367466419609600" TargetMode="External" /><Relationship Id="rId1441" Type="http://schemas.openxmlformats.org/officeDocument/2006/relationships/hyperlink" Target="https://twitter.com/char_manders_/status/1149367468491759617" TargetMode="External" /><Relationship Id="rId1442" Type="http://schemas.openxmlformats.org/officeDocument/2006/relationships/hyperlink" Target="https://twitter.com/utaustin/status/1149362968360030209" TargetMode="External" /><Relationship Id="rId1443" Type="http://schemas.openxmlformats.org/officeDocument/2006/relationships/hyperlink" Target="https://twitter.com/kaaaatttilyn__/status/1149367470068830208" TargetMode="External" /><Relationship Id="rId1444" Type="http://schemas.openxmlformats.org/officeDocument/2006/relationships/hyperlink" Target="https://twitter.com/ileyanadelgado/status/1149367232964640768" TargetMode="External" /><Relationship Id="rId1445" Type="http://schemas.openxmlformats.org/officeDocument/2006/relationships/hyperlink" Target="https://twitter.com/ileyanadelgado/status/1149367256205287425" TargetMode="External" /><Relationship Id="rId1446" Type="http://schemas.openxmlformats.org/officeDocument/2006/relationships/hyperlink" Target="https://twitter.com/ileyanadelgado/status/1149367436052795393" TargetMode="External" /><Relationship Id="rId1447" Type="http://schemas.openxmlformats.org/officeDocument/2006/relationships/hyperlink" Target="https://twitter.com/ileyanadelgado/status/1149367471196930048" TargetMode="External" /><Relationship Id="rId1448" Type="http://schemas.openxmlformats.org/officeDocument/2006/relationships/hyperlink" Target="https://twitter.com/valgal911/status/1149367485193510914" TargetMode="External" /><Relationship Id="rId1449" Type="http://schemas.openxmlformats.org/officeDocument/2006/relationships/hyperlink" Target="https://twitter.com/leslyannlarios/status/1149367498002690048" TargetMode="External" /><Relationship Id="rId1450" Type="http://schemas.openxmlformats.org/officeDocument/2006/relationships/hyperlink" Target="https://twitter.com/lynnoonoo/status/1149367542248378370" TargetMode="External" /><Relationship Id="rId1451" Type="http://schemas.openxmlformats.org/officeDocument/2006/relationships/hyperlink" Target="https://twitter.com/lynnoonoo/status/1149367542248378370" TargetMode="External" /><Relationship Id="rId1452" Type="http://schemas.openxmlformats.org/officeDocument/2006/relationships/hyperlink" Target="https://twitter.com/youlovejas_/status/1149367545788542976" TargetMode="External" /><Relationship Id="rId1453" Type="http://schemas.openxmlformats.org/officeDocument/2006/relationships/hyperlink" Target="https://twitter.com/totallyalyssa84/status/1149367628600881154" TargetMode="External" /><Relationship Id="rId1454" Type="http://schemas.openxmlformats.org/officeDocument/2006/relationships/hyperlink" Target="https://twitter.com/poppawhitelow/status/1149367670753677317" TargetMode="External" /><Relationship Id="rId1455" Type="http://schemas.openxmlformats.org/officeDocument/2006/relationships/hyperlink" Target="https://twitter.com/shytumber/status/1149367706405101568" TargetMode="External" /><Relationship Id="rId1456" Type="http://schemas.openxmlformats.org/officeDocument/2006/relationships/hyperlink" Target="https://twitter.com/dolansjuju/status/1149367716605640704" TargetMode="External" /><Relationship Id="rId1457" Type="http://schemas.openxmlformats.org/officeDocument/2006/relationships/hyperlink" Target="https://twitter.com/chris_sam401/status/1149367720984678400" TargetMode="External" /><Relationship Id="rId1458" Type="http://schemas.openxmlformats.org/officeDocument/2006/relationships/hyperlink" Target="https://twitter.com/horrorshow__pod/status/1149367729247465473" TargetMode="External" /><Relationship Id="rId1459" Type="http://schemas.openxmlformats.org/officeDocument/2006/relationships/hyperlink" Target="https://twitter.com/benaar/status/1149367739225538560" TargetMode="External" /><Relationship Id="rId1460" Type="http://schemas.openxmlformats.org/officeDocument/2006/relationships/hyperlink" Target="https://twitter.com/7ukhan/status/1149367748780331008" TargetMode="External" /><Relationship Id="rId1461" Type="http://schemas.openxmlformats.org/officeDocument/2006/relationships/hyperlink" Target="https://twitter.com/recklessheart92/status/1149367752408387585" TargetMode="External" /><Relationship Id="rId1462" Type="http://schemas.openxmlformats.org/officeDocument/2006/relationships/hyperlink" Target="https://twitter.com/magicmarkwurst/status/1149367769642803202" TargetMode="External" /><Relationship Id="rId1463" Type="http://schemas.openxmlformats.org/officeDocument/2006/relationships/hyperlink" Target="https://twitter.com/xoadriiig/status/1149367773627183109" TargetMode="External" /><Relationship Id="rId1464" Type="http://schemas.openxmlformats.org/officeDocument/2006/relationships/hyperlink" Target="https://twitter.com/asswipeyy/status/1149367833823834113" TargetMode="External" /><Relationship Id="rId1465" Type="http://schemas.openxmlformats.org/officeDocument/2006/relationships/hyperlink" Target="https://twitter.com/gusttavoadolfos/status/1149367836571242497" TargetMode="External" /><Relationship Id="rId1466" Type="http://schemas.openxmlformats.org/officeDocument/2006/relationships/hyperlink" Target="https://twitter.com/gusttavoadolfos/status/1149367836571242497" TargetMode="External" /><Relationship Id="rId1467" Type="http://schemas.openxmlformats.org/officeDocument/2006/relationships/hyperlink" Target="https://twitter.com/akmediaenterta1/status/1149367886227681280" TargetMode="External" /><Relationship Id="rId1468" Type="http://schemas.openxmlformats.org/officeDocument/2006/relationships/hyperlink" Target="https://twitter.com/enriquesaenz02/status/1149367889519992832" TargetMode="External" /><Relationship Id="rId1469" Type="http://schemas.openxmlformats.org/officeDocument/2006/relationships/hyperlink" Target="https://twitter.com/sweeteahyun/status/1149367893101957120" TargetMode="External" /><Relationship Id="rId1470" Type="http://schemas.openxmlformats.org/officeDocument/2006/relationships/hyperlink" Target="https://twitter.com/clydetombaugh/status/1149341074843942913" TargetMode="External" /><Relationship Id="rId1471" Type="http://schemas.openxmlformats.org/officeDocument/2006/relationships/hyperlink" Target="https://twitter.com/leonoralovelove/status/1149367904866975744" TargetMode="External" /><Relationship Id="rId1472" Type="http://schemas.openxmlformats.org/officeDocument/2006/relationships/hyperlink" Target="https://twitter.com/leonoralovelove/status/1149367904866975744" TargetMode="External" /><Relationship Id="rId1473" Type="http://schemas.openxmlformats.org/officeDocument/2006/relationships/hyperlink" Target="https://twitter.com/iihaleyeveii/status/1149367908025470977" TargetMode="External" /><Relationship Id="rId1474" Type="http://schemas.openxmlformats.org/officeDocument/2006/relationships/hyperlink" Target="https://twitter.com/erika_thi/status/1149367920348336128" TargetMode="External" /><Relationship Id="rId1475" Type="http://schemas.openxmlformats.org/officeDocument/2006/relationships/hyperlink" Target="https://twitter.com/lovelytheash/status/1149367927835189248" TargetMode="External" /><Relationship Id="rId1476" Type="http://schemas.openxmlformats.org/officeDocument/2006/relationships/hyperlink" Target="https://twitter.com/olemurica/status/1149343392624721925" TargetMode="External" /><Relationship Id="rId1477" Type="http://schemas.openxmlformats.org/officeDocument/2006/relationships/hyperlink" Target="https://twitter.com/olemurica/status/1149343392624721925" TargetMode="External" /><Relationship Id="rId1478" Type="http://schemas.openxmlformats.org/officeDocument/2006/relationships/hyperlink" Target="https://twitter.com/deidrew90231592/status/1149367971380379648" TargetMode="External" /><Relationship Id="rId1479" Type="http://schemas.openxmlformats.org/officeDocument/2006/relationships/hyperlink" Target="https://twitter.com/deidrew90231592/status/1149367971380379648" TargetMode="External" /><Relationship Id="rId1480" Type="http://schemas.openxmlformats.org/officeDocument/2006/relationships/hyperlink" Target="https://twitter.com/deidrew90231592/status/1149367971380379648" TargetMode="External" /><Relationship Id="rId1481" Type="http://schemas.openxmlformats.org/officeDocument/2006/relationships/hyperlink" Target="https://twitter.com/rosexolored/status/1149315590777163777" TargetMode="External" /><Relationship Id="rId1482" Type="http://schemas.openxmlformats.org/officeDocument/2006/relationships/hyperlink" Target="https://twitter.com/supermaddd/status/1149367972361842689" TargetMode="External" /><Relationship Id="rId1483" Type="http://schemas.openxmlformats.org/officeDocument/2006/relationships/hyperlink" Target="https://twitter.com/liangweihan4/status/1149361274096160769" TargetMode="External" /><Relationship Id="rId1484" Type="http://schemas.openxmlformats.org/officeDocument/2006/relationships/hyperlink" Target="https://twitter.com/sebadangerfield/status/1149367981396226048" TargetMode="External" /><Relationship Id="rId1485" Type="http://schemas.openxmlformats.org/officeDocument/2006/relationships/hyperlink" Target="https://twitter.com/jasminneexo/status/1149368052401573889" TargetMode="External" /><Relationship Id="rId1486" Type="http://schemas.openxmlformats.org/officeDocument/2006/relationships/hyperlink" Target="https://twitter.com/regstudies/status/1149368076821041157" TargetMode="External" /><Relationship Id="rId1487" Type="http://schemas.openxmlformats.org/officeDocument/2006/relationships/hyperlink" Target="https://twitter.com/regstudies/status/1149368076821041157" TargetMode="External" /><Relationship Id="rId1488" Type="http://schemas.openxmlformats.org/officeDocument/2006/relationships/hyperlink" Target="https://twitter.com/regstudies/status/1149368076821041157" TargetMode="External" /><Relationship Id="rId1489" Type="http://schemas.openxmlformats.org/officeDocument/2006/relationships/hyperlink" Target="https://twitter.com/regstudies/status/1149368076821041157" TargetMode="External" /><Relationship Id="rId1490" Type="http://schemas.openxmlformats.org/officeDocument/2006/relationships/hyperlink" Target="https://twitter.com/regstudies/status/1149368076821041157" TargetMode="External" /><Relationship Id="rId1491" Type="http://schemas.openxmlformats.org/officeDocument/2006/relationships/hyperlink" Target="https://twitter.com/regstudies/status/1149368076821041157" TargetMode="External" /><Relationship Id="rId1492" Type="http://schemas.openxmlformats.org/officeDocument/2006/relationships/hyperlink" Target="https://twitter.com/veemilkovich/status/1149368093195378688" TargetMode="External" /><Relationship Id="rId1493" Type="http://schemas.openxmlformats.org/officeDocument/2006/relationships/hyperlink" Target="https://twitter.com/lirownthenight/status/1149368095598764038" TargetMode="External" /><Relationship Id="rId1494" Type="http://schemas.openxmlformats.org/officeDocument/2006/relationships/hyperlink" Target="https://twitter.com/dailyhiveyyc/status/1149362978971705344" TargetMode="External" /><Relationship Id="rId1495" Type="http://schemas.openxmlformats.org/officeDocument/2006/relationships/hyperlink" Target="https://twitter.com/_skglover/status/1149368103731548161" TargetMode="External" /><Relationship Id="rId1496" Type="http://schemas.openxmlformats.org/officeDocument/2006/relationships/hyperlink" Target="https://twitter.com/little__f0ot/status/1149368108433530880" TargetMode="External" /><Relationship Id="rId1497" Type="http://schemas.openxmlformats.org/officeDocument/2006/relationships/hyperlink" Target="https://twitter.com/riveraapril85/status/1149368116461391872" TargetMode="External" /><Relationship Id="rId1498" Type="http://schemas.openxmlformats.org/officeDocument/2006/relationships/hyperlink" Target="https://twitter.com/hanna_gurrola/status/1149368124833054720" TargetMode="External" /><Relationship Id="rId1499" Type="http://schemas.openxmlformats.org/officeDocument/2006/relationships/hyperlink" Target="https://twitter.com/brigitte_516/status/1149368137864769537" TargetMode="External" /><Relationship Id="rId1500" Type="http://schemas.openxmlformats.org/officeDocument/2006/relationships/hyperlink" Target="https://twitter.com/clarkcountynv/status/1149341466793148417" TargetMode="External" /><Relationship Id="rId1501" Type="http://schemas.openxmlformats.org/officeDocument/2006/relationships/hyperlink" Target="https://twitter.com/jenpbradley/status/1149368161965236225" TargetMode="External" /><Relationship Id="rId1502" Type="http://schemas.openxmlformats.org/officeDocument/2006/relationships/hyperlink" Target="https://twitter.com/jenpbradley/status/1149368161965236225" TargetMode="External" /><Relationship Id="rId1503" Type="http://schemas.openxmlformats.org/officeDocument/2006/relationships/hyperlink" Target="https://twitter.com/dopeest96/status/1149368163995398144" TargetMode="External" /><Relationship Id="rId1504" Type="http://schemas.openxmlformats.org/officeDocument/2006/relationships/hyperlink" Target="https://twitter.com/dailysimpsons/status/1149322341991833600" TargetMode="External" /><Relationship Id="rId1505" Type="http://schemas.openxmlformats.org/officeDocument/2006/relationships/hyperlink" Target="https://twitter.com/crazyc_cc/status/1149368189131923457" TargetMode="External" /><Relationship Id="rId1506" Type="http://schemas.openxmlformats.org/officeDocument/2006/relationships/hyperlink" Target="https://twitter.com/sweaterpawsmyg/status/1149368191069634560" TargetMode="External" /><Relationship Id="rId1507" Type="http://schemas.openxmlformats.org/officeDocument/2006/relationships/hyperlink" Target="https://twitter.com/adamhlavac/status/1149348163477573634" TargetMode="External" /><Relationship Id="rId1508" Type="http://schemas.openxmlformats.org/officeDocument/2006/relationships/hyperlink" Target="https://twitter.com/uberbaldy/status/1149368205850419200" TargetMode="External" /><Relationship Id="rId1509" Type="http://schemas.openxmlformats.org/officeDocument/2006/relationships/hyperlink" Target="https://twitter.com/webaroundgaming/status/1149368219725172738" TargetMode="External" /><Relationship Id="rId1510" Type="http://schemas.openxmlformats.org/officeDocument/2006/relationships/hyperlink" Target="https://twitter.com/sarabaji_/status/1149368249248899073" TargetMode="External" /><Relationship Id="rId1511" Type="http://schemas.openxmlformats.org/officeDocument/2006/relationships/hyperlink" Target="https://twitter.com/anureetgill2/status/1149368261806415872" TargetMode="External" /><Relationship Id="rId1512" Type="http://schemas.openxmlformats.org/officeDocument/2006/relationships/hyperlink" Target="https://twitter.com/asiaxquisite/status/1149368279850541056" TargetMode="External" /><Relationship Id="rId1513" Type="http://schemas.openxmlformats.org/officeDocument/2006/relationships/hyperlink" Target="https://twitter.com/jinjjoh/status/1149368290185269248" TargetMode="External" /><Relationship Id="rId1514" Type="http://schemas.openxmlformats.org/officeDocument/2006/relationships/hyperlink" Target="https://twitter.com/crypto_coinsnow/status/1149368295465734144" TargetMode="External" /><Relationship Id="rId1515" Type="http://schemas.openxmlformats.org/officeDocument/2006/relationships/hyperlink" Target="https://twitter.com/maarianaguevara/status/1149368315661492224" TargetMode="External" /><Relationship Id="rId1516" Type="http://schemas.openxmlformats.org/officeDocument/2006/relationships/hyperlink" Target="https://twitter.com/anbeautifulsoul/status/1149344987458334720" TargetMode="External" /><Relationship Id="rId1517" Type="http://schemas.openxmlformats.org/officeDocument/2006/relationships/hyperlink" Target="https://twitter.com/anbeautifulsoul/status/1149368348662067200" TargetMode="External" /><Relationship Id="rId1518" Type="http://schemas.openxmlformats.org/officeDocument/2006/relationships/hyperlink" Target="https://twitter.com/thisoldrunner/status/1149315918545264641" TargetMode="External" /><Relationship Id="rId1519" Type="http://schemas.openxmlformats.org/officeDocument/2006/relationships/hyperlink" Target="https://twitter.com/christolwills/status/1149368366328668160" TargetMode="External" /><Relationship Id="rId1520" Type="http://schemas.openxmlformats.org/officeDocument/2006/relationships/hyperlink" Target="https://twitter.com/alisaacia/status/1149368379683135488" TargetMode="External" /><Relationship Id="rId1521" Type="http://schemas.openxmlformats.org/officeDocument/2006/relationships/hyperlink" Target="https://twitter.com/pamelaj69/status/1149368396284227584" TargetMode="External" /><Relationship Id="rId1522" Type="http://schemas.openxmlformats.org/officeDocument/2006/relationships/hyperlink" Target="https://twitter.com/brandonfunk18/status/1149368411136417792" TargetMode="External" /><Relationship Id="rId1523" Type="http://schemas.openxmlformats.org/officeDocument/2006/relationships/hyperlink" Target="https://twitter.com/down_univers/status/1149368417524359168" TargetMode="External" /><Relationship Id="rId1524" Type="http://schemas.openxmlformats.org/officeDocument/2006/relationships/hyperlink" Target="https://twitter.com/down_univers/status/1149368417524359168" TargetMode="External" /><Relationship Id="rId1525" Type="http://schemas.openxmlformats.org/officeDocument/2006/relationships/hyperlink" Target="https://twitter.com/scottgore16/status/1149368422074966016" TargetMode="External" /><Relationship Id="rId1526" Type="http://schemas.openxmlformats.org/officeDocument/2006/relationships/hyperlink" Target="https://twitter.com/sybelle96/status/1149368476206870529" TargetMode="External" /><Relationship Id="rId1527" Type="http://schemas.openxmlformats.org/officeDocument/2006/relationships/hyperlink" Target="https://twitter.com/captaingarcia5/status/1149368491302105089" TargetMode="External" /><Relationship Id="rId1528" Type="http://schemas.openxmlformats.org/officeDocument/2006/relationships/hyperlink" Target="https://twitter.com/justericaaa/status/1149368501678661633" TargetMode="External" /><Relationship Id="rId1529" Type="http://schemas.openxmlformats.org/officeDocument/2006/relationships/hyperlink" Target="https://twitter.com/nesshernanz2/status/1149368512562941952" TargetMode="External" /><Relationship Id="rId1530" Type="http://schemas.openxmlformats.org/officeDocument/2006/relationships/hyperlink" Target="https://twitter.com/katheeriiiine/status/1149368523816349697" TargetMode="External" /><Relationship Id="rId1531" Type="http://schemas.openxmlformats.org/officeDocument/2006/relationships/hyperlink" Target="https://twitter.com/spiderrwebs/status/1149368535321370625" TargetMode="External" /><Relationship Id="rId1532" Type="http://schemas.openxmlformats.org/officeDocument/2006/relationships/hyperlink" Target="https://twitter.com/fredithepizzamn/status/1149368544200724482" TargetMode="External" /><Relationship Id="rId1533" Type="http://schemas.openxmlformats.org/officeDocument/2006/relationships/hyperlink" Target="https://twitter.com/dweebgirl13/status/1149368550186000384" TargetMode="External" /><Relationship Id="rId1534" Type="http://schemas.openxmlformats.org/officeDocument/2006/relationships/hyperlink" Target="https://twitter.com/maddaveinc/status/1149368553977470976" TargetMode="External" /><Relationship Id="rId1535" Type="http://schemas.openxmlformats.org/officeDocument/2006/relationships/hyperlink" Target="https://twitter.com/mtdspodcast/status/1149367925800935424" TargetMode="External" /><Relationship Id="rId1536" Type="http://schemas.openxmlformats.org/officeDocument/2006/relationships/hyperlink" Target="https://twitter.com/bloodnblackrum/status/1149368560931823617" TargetMode="External" /><Relationship Id="rId1537" Type="http://schemas.openxmlformats.org/officeDocument/2006/relationships/hyperlink" Target="https://twitter.com/bloodnblackrum/status/1149368560931823617" TargetMode="External" /><Relationship Id="rId1538" Type="http://schemas.openxmlformats.org/officeDocument/2006/relationships/hyperlink" Target="https://twitter.com/werepantherg/status/1149368565818122240" TargetMode="External" /><Relationship Id="rId1539" Type="http://schemas.openxmlformats.org/officeDocument/2006/relationships/hyperlink" Target="https://twitter.com/detourshirts/status/1149368581651496960" TargetMode="External" /><Relationship Id="rId1540" Type="http://schemas.openxmlformats.org/officeDocument/2006/relationships/hyperlink" Target="https://twitter.com/zeetabeeta34/status/1149368587775119361" TargetMode="External" /><Relationship Id="rId1541" Type="http://schemas.openxmlformats.org/officeDocument/2006/relationships/hyperlink" Target="https://twitter.com/acctphilly/status/1149366518859350016" TargetMode="External" /><Relationship Id="rId1542" Type="http://schemas.openxmlformats.org/officeDocument/2006/relationships/hyperlink" Target="https://twitter.com/diaunt7/status/1149368590614880258" TargetMode="External" /><Relationship Id="rId1543" Type="http://schemas.openxmlformats.org/officeDocument/2006/relationships/hyperlink" Target="https://twitter.com/defnotbadin/status/1149368601905905665" TargetMode="External" /><Relationship Id="rId1544" Type="http://schemas.openxmlformats.org/officeDocument/2006/relationships/hyperlink" Target="https://twitter.com/rissaaa7/status/1149368628048826368" TargetMode="External" /><Relationship Id="rId1545" Type="http://schemas.openxmlformats.org/officeDocument/2006/relationships/hyperlink" Target="https://twitter.com/paisley___kelly/status/1149368652908466176" TargetMode="External" /><Relationship Id="rId1546" Type="http://schemas.openxmlformats.org/officeDocument/2006/relationships/hyperlink" Target="https://twitter.com/thegiftofmayhem/status/1149310894221881345" TargetMode="External" /><Relationship Id="rId1547" Type="http://schemas.openxmlformats.org/officeDocument/2006/relationships/hyperlink" Target="https://twitter.com/showyourteethya/status/1149368656138309632" TargetMode="External" /><Relationship Id="rId1548" Type="http://schemas.openxmlformats.org/officeDocument/2006/relationships/hyperlink" Target="https://twitter.com/itz_jimmyyy/status/1149368656758919169" TargetMode="External" /><Relationship Id="rId1549" Type="http://schemas.openxmlformats.org/officeDocument/2006/relationships/hyperlink" Target="https://twitter.com/catheroooo/status/1149368672202346496" TargetMode="External" /><Relationship Id="rId1550" Type="http://schemas.openxmlformats.org/officeDocument/2006/relationships/hyperlink" Target="https://twitter.com/mercyforanimals/status/1149355321049137152" TargetMode="External" /><Relationship Id="rId1551" Type="http://schemas.openxmlformats.org/officeDocument/2006/relationships/hyperlink" Target="https://twitter.com/seaprincess74/status/1149368692477612032" TargetMode="External" /><Relationship Id="rId1552" Type="http://schemas.openxmlformats.org/officeDocument/2006/relationships/hyperlink" Target="https://twitter.com/seaprincess74/status/1149368692477612032" TargetMode="External" /><Relationship Id="rId1553" Type="http://schemas.openxmlformats.org/officeDocument/2006/relationships/hyperlink" Target="https://twitter.com/bambifl_/status/1149368695073980416" TargetMode="External" /><Relationship Id="rId1554" Type="http://schemas.openxmlformats.org/officeDocument/2006/relationships/hyperlink" Target="https://twitter.com/thebigredhog/status/1149368743987990528" TargetMode="External" /><Relationship Id="rId1555" Type="http://schemas.openxmlformats.org/officeDocument/2006/relationships/hyperlink" Target="https://twitter.com/ryandleaf/status/1149364164080656384" TargetMode="External" /><Relationship Id="rId1556" Type="http://schemas.openxmlformats.org/officeDocument/2006/relationships/hyperlink" Target="https://twitter.com/jeff_ermann/status/1149366120631218177" TargetMode="External" /><Relationship Id="rId1557" Type="http://schemas.openxmlformats.org/officeDocument/2006/relationships/hyperlink" Target="https://twitter.com/jeff_ermann/status/1149366120631218177" TargetMode="External" /><Relationship Id="rId1558" Type="http://schemas.openxmlformats.org/officeDocument/2006/relationships/hyperlink" Target="https://twitter.com/jeff_ermann/status/1149366120631218177" TargetMode="External" /><Relationship Id="rId1559" Type="http://schemas.openxmlformats.org/officeDocument/2006/relationships/hyperlink" Target="https://twitter.com/jeff_ermann/status/1149366120631218177" TargetMode="External" /><Relationship Id="rId1560" Type="http://schemas.openxmlformats.org/officeDocument/2006/relationships/hyperlink" Target="https://twitter.com/jeff_ermann/status/1149366120631218177" TargetMode="External" /><Relationship Id="rId1561" Type="http://schemas.openxmlformats.org/officeDocument/2006/relationships/hyperlink" Target="https://twitter.com/jeff_ermann/status/1149366120631218177" TargetMode="External" /><Relationship Id="rId1562" Type="http://schemas.openxmlformats.org/officeDocument/2006/relationships/hyperlink" Target="https://twitter.com/thebigredhog/status/1149358563908886529" TargetMode="External" /><Relationship Id="rId1563" Type="http://schemas.openxmlformats.org/officeDocument/2006/relationships/hyperlink" Target="https://twitter.com/thebigredhog/status/1149368743987990528" TargetMode="External" /><Relationship Id="rId1564" Type="http://schemas.openxmlformats.org/officeDocument/2006/relationships/hyperlink" Target="https://twitter.com/ryandleaf/status/1149364164080656384" TargetMode="External" /><Relationship Id="rId1565" Type="http://schemas.openxmlformats.org/officeDocument/2006/relationships/hyperlink" Target="https://twitter.com/thebigredhog/status/1149358563908886529" TargetMode="External" /><Relationship Id="rId1566" Type="http://schemas.openxmlformats.org/officeDocument/2006/relationships/hyperlink" Target="https://twitter.com/thebigredhog/status/1149368743987990528" TargetMode="External" /><Relationship Id="rId1567" Type="http://schemas.openxmlformats.org/officeDocument/2006/relationships/hyperlink" Target="https://twitter.com/ryandleaf/status/1149364164080656384" TargetMode="External" /><Relationship Id="rId1568" Type="http://schemas.openxmlformats.org/officeDocument/2006/relationships/hyperlink" Target="https://twitter.com/ryandleaf/status/1149364164080656384" TargetMode="External" /><Relationship Id="rId1569" Type="http://schemas.openxmlformats.org/officeDocument/2006/relationships/hyperlink" Target="https://twitter.com/ryandleaf/status/1149364164080656384" TargetMode="External" /><Relationship Id="rId1570" Type="http://schemas.openxmlformats.org/officeDocument/2006/relationships/hyperlink" Target="https://twitter.com/ryandleaf/status/1149364164080656384" TargetMode="External" /><Relationship Id="rId1571" Type="http://schemas.openxmlformats.org/officeDocument/2006/relationships/hyperlink" Target="https://twitter.com/thebigredhog/status/1149358563908886529" TargetMode="External" /><Relationship Id="rId1572" Type="http://schemas.openxmlformats.org/officeDocument/2006/relationships/hyperlink" Target="https://twitter.com/thebigredhog/status/1149368743987990528" TargetMode="External" /><Relationship Id="rId1573" Type="http://schemas.openxmlformats.org/officeDocument/2006/relationships/hyperlink" Target="https://twitter.com/thebigredhog/status/1149358563908886529" TargetMode="External" /><Relationship Id="rId1574" Type="http://schemas.openxmlformats.org/officeDocument/2006/relationships/hyperlink" Target="https://twitter.com/thebigredhog/status/1149368743987990528" TargetMode="External" /><Relationship Id="rId1575" Type="http://schemas.openxmlformats.org/officeDocument/2006/relationships/hyperlink" Target="https://twitter.com/thebigredhog/status/1149358563908886529" TargetMode="External" /><Relationship Id="rId1576" Type="http://schemas.openxmlformats.org/officeDocument/2006/relationships/hyperlink" Target="https://twitter.com/thebigredhog/status/1149368743987990528" TargetMode="External" /><Relationship Id="rId1577" Type="http://schemas.openxmlformats.org/officeDocument/2006/relationships/hyperlink" Target="https://twitter.com/thebigredhog/status/1149358563908886529" TargetMode="External" /><Relationship Id="rId1578" Type="http://schemas.openxmlformats.org/officeDocument/2006/relationships/hyperlink" Target="https://twitter.com/thebigredhog/status/1149368743987990528" TargetMode="External" /><Relationship Id="rId1579" Type="http://schemas.openxmlformats.org/officeDocument/2006/relationships/hyperlink" Target="https://twitter.com/kotaaadabbs/status/1149368798018826241" TargetMode="External" /><Relationship Id="rId1580" Type="http://schemas.openxmlformats.org/officeDocument/2006/relationships/hyperlink" Target="https://twitter.com/13racks_/status/1149368636831756288" TargetMode="External" /><Relationship Id="rId1581" Type="http://schemas.openxmlformats.org/officeDocument/2006/relationships/hyperlink" Target="https://twitter.com/13racks_/status/1149368811763535872" TargetMode="External" /><Relationship Id="rId1582" Type="http://schemas.openxmlformats.org/officeDocument/2006/relationships/hyperlink" Target="https://twitter.com/alyssalavalle_/status/1149368853824036864" TargetMode="External" /><Relationship Id="rId1583" Type="http://schemas.openxmlformats.org/officeDocument/2006/relationships/hyperlink" Target="https://twitter.com/deleteitfatuwu/status/1149368856235913216" TargetMode="External" /><Relationship Id="rId1584" Type="http://schemas.openxmlformats.org/officeDocument/2006/relationships/hyperlink" Target="https://twitter.com/redeggmarketing/status/1149368861730304000" TargetMode="External" /><Relationship Id="rId1585" Type="http://schemas.openxmlformats.org/officeDocument/2006/relationships/hyperlink" Target="https://twitter.com/psmtheshow/status/1149368872128131072" TargetMode="External" /><Relationship Id="rId1586" Type="http://schemas.openxmlformats.org/officeDocument/2006/relationships/hyperlink" Target="https://twitter.com/qawe5/status/1149368876569890817" TargetMode="External" /><Relationship Id="rId1587" Type="http://schemas.openxmlformats.org/officeDocument/2006/relationships/hyperlink" Target="https://twitter.com/qawe5/status/1149368876569890817" TargetMode="External" /><Relationship Id="rId1588" Type="http://schemas.openxmlformats.org/officeDocument/2006/relationships/hyperlink" Target="https://twitter.com/qawe5/status/1149368876569890817" TargetMode="External" /><Relationship Id="rId1589" Type="http://schemas.openxmlformats.org/officeDocument/2006/relationships/hyperlink" Target="https://twitter.com/qawe5/status/1149368876569890817" TargetMode="External" /><Relationship Id="rId1590" Type="http://schemas.openxmlformats.org/officeDocument/2006/relationships/hyperlink" Target="https://twitter.com/qawe5/status/1149368876569890817" TargetMode="External" /><Relationship Id="rId1591" Type="http://schemas.openxmlformats.org/officeDocument/2006/relationships/hyperlink" Target="https://twitter.com/reesiegymnast/status/1149368880562941953" TargetMode="External" /><Relationship Id="rId1592" Type="http://schemas.openxmlformats.org/officeDocument/2006/relationships/hyperlink" Target="https://twitter.com/uhhh_idk__/status/1149368884547510277" TargetMode="External" /><Relationship Id="rId1593" Type="http://schemas.openxmlformats.org/officeDocument/2006/relationships/hyperlink" Target="https://twitter.com/_young_chavez_/status/1149368897222717440" TargetMode="External" /><Relationship Id="rId1594" Type="http://schemas.openxmlformats.org/officeDocument/2006/relationships/hyperlink" Target="https://twitter.com/hereph/status/1149368906622099458" TargetMode="External" /><Relationship Id="rId1595" Type="http://schemas.openxmlformats.org/officeDocument/2006/relationships/hyperlink" Target="https://twitter.com/lostnbrken/status/1149368921201500161" TargetMode="External" /><Relationship Id="rId1596" Type="http://schemas.openxmlformats.org/officeDocument/2006/relationships/hyperlink" Target="https://twitter.com/kym_809/status/1149368805082173443" TargetMode="External" /><Relationship Id="rId1597" Type="http://schemas.openxmlformats.org/officeDocument/2006/relationships/hyperlink" Target="https://twitter.com/kym_809/status/1149368929342676993" TargetMode="External" /><Relationship Id="rId1598" Type="http://schemas.openxmlformats.org/officeDocument/2006/relationships/hyperlink" Target="https://twitter.com/halalniqabi/status/1149368965468176384" TargetMode="External" /><Relationship Id="rId1599" Type="http://schemas.openxmlformats.org/officeDocument/2006/relationships/hyperlink" Target="https://twitter.com/averytravistv/status/1149367234432831488" TargetMode="External" /><Relationship Id="rId1600" Type="http://schemas.openxmlformats.org/officeDocument/2006/relationships/hyperlink" Target="https://twitter.com/justinecruz2011/status/1149368968370634752" TargetMode="External" /><Relationship Id="rId1601" Type="http://schemas.openxmlformats.org/officeDocument/2006/relationships/hyperlink" Target="https://twitter.com/gunnerjackson98/status/1149368987744124928" TargetMode="External" /><Relationship Id="rId1602" Type="http://schemas.openxmlformats.org/officeDocument/2006/relationships/hyperlink" Target="https://twitter.com/chopper4brad/status/1149369013857914881" TargetMode="External" /><Relationship Id="rId1603" Type="http://schemas.openxmlformats.org/officeDocument/2006/relationships/hyperlink" Target="https://twitter.com/acastillo121/status/1149369034057629702" TargetMode="External" /><Relationship Id="rId1604" Type="http://schemas.openxmlformats.org/officeDocument/2006/relationships/hyperlink" Target="https://twitter.com/chriscato/status/1149369040042962945" TargetMode="External" /><Relationship Id="rId1605" Type="http://schemas.openxmlformats.org/officeDocument/2006/relationships/hyperlink" Target="https://twitter.com/chriscato/status/1149369040042962945" TargetMode="External" /><Relationship Id="rId1606" Type="http://schemas.openxmlformats.org/officeDocument/2006/relationships/hyperlink" Target="https://twitter.com/thededicatedgg/status/1149304533375303681" TargetMode="External" /><Relationship Id="rId1607" Type="http://schemas.openxmlformats.org/officeDocument/2006/relationships/hyperlink" Target="https://twitter.com/_anniee_h/status/1149369049656131584" TargetMode="External" /><Relationship Id="rId1608" Type="http://schemas.openxmlformats.org/officeDocument/2006/relationships/hyperlink" Target="https://twitter.com/_anniee_h/status/1149369004282138624" TargetMode="External" /><Relationship Id="rId1609" Type="http://schemas.openxmlformats.org/officeDocument/2006/relationships/hyperlink" Target="https://twitter.com/c3musiq/status/1149355986219671552" TargetMode="External" /><Relationship Id="rId1610" Type="http://schemas.openxmlformats.org/officeDocument/2006/relationships/hyperlink" Target="https://twitter.com/c3musiq/status/1149369057063440387" TargetMode="External" /><Relationship Id="rId1611" Type="http://schemas.openxmlformats.org/officeDocument/2006/relationships/hyperlink" Target="https://twitter.com/cnet/status/1149368849730609157" TargetMode="External" /><Relationship Id="rId1612" Type="http://schemas.openxmlformats.org/officeDocument/2006/relationships/hyperlink" Target="https://twitter.com/fjpence/status/1149369066005512192" TargetMode="External" /><Relationship Id="rId1613" Type="http://schemas.openxmlformats.org/officeDocument/2006/relationships/hyperlink" Target="https://twitter.com/letiburski/status/1149369069654695938" TargetMode="External" /><Relationship Id="rId1614" Type="http://schemas.openxmlformats.org/officeDocument/2006/relationships/hyperlink" Target="https://twitter.com/leidyladyg/status/1149369092463366144" TargetMode="External" /><Relationship Id="rId1615" Type="http://schemas.openxmlformats.org/officeDocument/2006/relationships/hyperlink" Target="https://twitter.com/giusepp1na/status/1149369094866526208" TargetMode="External" /><Relationship Id="rId1616" Type="http://schemas.openxmlformats.org/officeDocument/2006/relationships/hyperlink" Target="https://twitter.com/druckerschool/status/1149369119923302400" TargetMode="External" /><Relationship Id="rId1617" Type="http://schemas.openxmlformats.org/officeDocument/2006/relationships/hyperlink" Target="https://twitter.com/kinyocassidy/status/1149369120082866178" TargetMode="External" /><Relationship Id="rId1618" Type="http://schemas.openxmlformats.org/officeDocument/2006/relationships/hyperlink" Target="https://twitter.com/lake_ransom/status/1149369126172807168" TargetMode="External" /><Relationship Id="rId1619" Type="http://schemas.openxmlformats.org/officeDocument/2006/relationships/hyperlink" Target="https://twitter.com/jhopkinssd/status/1149367772557660160" TargetMode="External" /><Relationship Id="rId1620" Type="http://schemas.openxmlformats.org/officeDocument/2006/relationships/hyperlink" Target="https://twitter.com/goducksgirl/status/1149369132879470592" TargetMode="External" /><Relationship Id="rId1621" Type="http://schemas.openxmlformats.org/officeDocument/2006/relationships/hyperlink" Target="https://twitter.com/goducksgirl/status/1149369132879470592" TargetMode="External" /><Relationship Id="rId1622" Type="http://schemas.openxmlformats.org/officeDocument/2006/relationships/hyperlink" Target="https://twitter.com/sisteralberts/status/1149369146020368385" TargetMode="External" /><Relationship Id="rId1623" Type="http://schemas.openxmlformats.org/officeDocument/2006/relationships/hyperlink" Target="https://twitter.com/sushild24289471/status/1149369002809909248" TargetMode="External" /><Relationship Id="rId1624" Type="http://schemas.openxmlformats.org/officeDocument/2006/relationships/hyperlink" Target="https://twitter.com/sushild24289471/status/1149369148826243072" TargetMode="External" /><Relationship Id="rId1625" Type="http://schemas.openxmlformats.org/officeDocument/2006/relationships/hyperlink" Target="https://twitter.com/atasteofkoko/status/1149369158380994562" TargetMode="External" /><Relationship Id="rId1626" Type="http://schemas.openxmlformats.org/officeDocument/2006/relationships/hyperlink" Target="https://twitter.com/atasteofkoko/status/1149369158380994562" TargetMode="External" /><Relationship Id="rId1627" Type="http://schemas.openxmlformats.org/officeDocument/2006/relationships/hyperlink" Target="https://twitter.com/themaxedwards29/status/1149369166908088320" TargetMode="External" /><Relationship Id="rId1628" Type="http://schemas.openxmlformats.org/officeDocument/2006/relationships/hyperlink" Target="https://twitter.com/barbarajstrong1/status/1149369187250294785" TargetMode="External" /><Relationship Id="rId1629" Type="http://schemas.openxmlformats.org/officeDocument/2006/relationships/hyperlink" Target="https://twitter.com/peytonhenrixox/status/1149369191218200576" TargetMode="External" /><Relationship Id="rId1630" Type="http://schemas.openxmlformats.org/officeDocument/2006/relationships/hyperlink" Target="https://twitter.com/_isabelatorres_/status/1149369211699048452" TargetMode="External" /><Relationship Id="rId1631" Type="http://schemas.openxmlformats.org/officeDocument/2006/relationships/hyperlink" Target="https://twitter.com/burburburs/status/1149369214689349632" TargetMode="External" /><Relationship Id="rId1632" Type="http://schemas.openxmlformats.org/officeDocument/2006/relationships/hyperlink" Target="https://twitter.com/mrdanrennie/status/1149323838955675648" TargetMode="External" /><Relationship Id="rId1633" Type="http://schemas.openxmlformats.org/officeDocument/2006/relationships/hyperlink" Target="https://twitter.com/zakfangirl/status/1149369177301557248" TargetMode="External" /><Relationship Id="rId1634" Type="http://schemas.openxmlformats.org/officeDocument/2006/relationships/hyperlink" Target="https://twitter.com/zakfangirl/status/1149369109085327360" TargetMode="External" /><Relationship Id="rId1635" Type="http://schemas.openxmlformats.org/officeDocument/2006/relationships/hyperlink" Target="https://twitter.com/zakfangirl/status/1149369154287341569" TargetMode="External" /><Relationship Id="rId1636" Type="http://schemas.openxmlformats.org/officeDocument/2006/relationships/hyperlink" Target="https://twitter.com/zakfangirl/status/1149369223862464512" TargetMode="External" /><Relationship Id="rId1637" Type="http://schemas.openxmlformats.org/officeDocument/2006/relationships/hyperlink" Target="https://twitter.com/marinahhn/status/1149369244725010432" TargetMode="External" /><Relationship Id="rId1638" Type="http://schemas.openxmlformats.org/officeDocument/2006/relationships/hyperlink" Target="https://twitter.com/denlesks/status/1149328522764140544" TargetMode="External" /><Relationship Id="rId1639" Type="http://schemas.openxmlformats.org/officeDocument/2006/relationships/hyperlink" Target="https://twitter.com/iowasaint09/status/1149369250164948992" TargetMode="External" /><Relationship Id="rId1640" Type="http://schemas.openxmlformats.org/officeDocument/2006/relationships/hyperlink" Target="https://twitter.com/iowasaint09/status/1149369250164948992" TargetMode="External" /><Relationship Id="rId1641" Type="http://schemas.openxmlformats.org/officeDocument/2006/relationships/hyperlink" Target="https://twitter.com/lifesotasty/status/1149369259560251397" TargetMode="External" /><Relationship Id="rId1642" Type="http://schemas.openxmlformats.org/officeDocument/2006/relationships/hyperlink" Target="https://twitter.com/dsmeronleon/status/1149281754403860483" TargetMode="External" /><Relationship Id="rId1643" Type="http://schemas.openxmlformats.org/officeDocument/2006/relationships/hyperlink" Target="https://twitter.com/angelvelamadrid/status/1149369039589990401" TargetMode="External" /><Relationship Id="rId1644" Type="http://schemas.openxmlformats.org/officeDocument/2006/relationships/hyperlink" Target="https://twitter.com/steveh4rringt0n/status/1149364008560054272" TargetMode="External" /><Relationship Id="rId1645" Type="http://schemas.openxmlformats.org/officeDocument/2006/relationships/hyperlink" Target="https://twitter.com/angelvelamadrid/status/1149369050902028289" TargetMode="External" /><Relationship Id="rId1646" Type="http://schemas.openxmlformats.org/officeDocument/2006/relationships/hyperlink" Target="https://twitter.com/_christinechaos/status/1149278160929939456" TargetMode="External" /><Relationship Id="rId1647" Type="http://schemas.openxmlformats.org/officeDocument/2006/relationships/hyperlink" Target="https://twitter.com/angelvelamadrid/status/1149369077447741440" TargetMode="External" /><Relationship Id="rId1648" Type="http://schemas.openxmlformats.org/officeDocument/2006/relationships/hyperlink" Target="https://twitter.com/fox13tyler/status/1149270913306812416" TargetMode="External" /><Relationship Id="rId1649" Type="http://schemas.openxmlformats.org/officeDocument/2006/relationships/hyperlink" Target="https://twitter.com/angelvelamadrid/status/1149369148314673153" TargetMode="External" /><Relationship Id="rId1650" Type="http://schemas.openxmlformats.org/officeDocument/2006/relationships/hyperlink" Target="https://twitter.com/slcwtcwnn/status/1149337902112858113" TargetMode="External" /><Relationship Id="rId1651" Type="http://schemas.openxmlformats.org/officeDocument/2006/relationships/hyperlink" Target="https://twitter.com/angelvelamadrid/status/1149369228845338624" TargetMode="External" /><Relationship Id="rId1652" Type="http://schemas.openxmlformats.org/officeDocument/2006/relationships/hyperlink" Target="https://twitter.com/thedweebweeb/status/1149322896004849664" TargetMode="External" /><Relationship Id="rId1653" Type="http://schemas.openxmlformats.org/officeDocument/2006/relationships/hyperlink" Target="https://twitter.com/angelvelamadrid/status/1149369250165002240" TargetMode="External" /><Relationship Id="rId1654" Type="http://schemas.openxmlformats.org/officeDocument/2006/relationships/hyperlink" Target="https://twitter.com/emily__hirsch/status/1149320765709389824" TargetMode="External" /><Relationship Id="rId1655" Type="http://schemas.openxmlformats.org/officeDocument/2006/relationships/hyperlink" Target="https://twitter.com/angelvelamadrid/status/1149369260281671680" TargetMode="External" /><Relationship Id="rId1656" Type="http://schemas.openxmlformats.org/officeDocument/2006/relationships/hyperlink" Target="https://twitter.com/angelvelamadrid/status/1149369010905071623" TargetMode="External" /><Relationship Id="rId1657" Type="http://schemas.openxmlformats.org/officeDocument/2006/relationships/hyperlink" Target="https://twitter.com/angelvelamadrid/status/1149369209161420802" TargetMode="External" /><Relationship Id="rId1658" Type="http://schemas.openxmlformats.org/officeDocument/2006/relationships/hyperlink" Target="https://twitter.com/gabcabss/status/1149369264455016448" TargetMode="External" /><Relationship Id="rId1659" Type="http://schemas.openxmlformats.org/officeDocument/2006/relationships/hyperlink" Target="https://twitter.com/tweetbrownboy/status/1149369268565434368" TargetMode="External" /><Relationship Id="rId1660" Type="http://schemas.openxmlformats.org/officeDocument/2006/relationships/hyperlink" Target="https://twitter.com/hammy413/status/1149356249731018752" TargetMode="External" /><Relationship Id="rId1661" Type="http://schemas.openxmlformats.org/officeDocument/2006/relationships/hyperlink" Target="https://twitter.com/arms4big/status/1149369276303847424" TargetMode="External" /><Relationship Id="rId1662" Type="http://schemas.openxmlformats.org/officeDocument/2006/relationships/hyperlink" Target="https://twitter.com/adriang_1033/status/1149369277620768768" TargetMode="External" /><Relationship Id="rId1663" Type="http://schemas.openxmlformats.org/officeDocument/2006/relationships/hyperlink" Target="https://twitter.com/fernanda_1217/status/1149369283060912129" TargetMode="External" /><Relationship Id="rId1664" Type="http://schemas.openxmlformats.org/officeDocument/2006/relationships/hyperlink" Target="https://twitter.com/batconintl/status/1149369296214269953" TargetMode="External" /><Relationship Id="rId1665" Type="http://schemas.openxmlformats.org/officeDocument/2006/relationships/hyperlink" Target="https://twitter.com/1985arcade/status/1149330843460145152" TargetMode="External" /><Relationship Id="rId1666" Type="http://schemas.openxmlformats.org/officeDocument/2006/relationships/hyperlink" Target="https://twitter.com/sylviaaaclark/status/1149369303956959232" TargetMode="External" /><Relationship Id="rId1667" Type="http://schemas.openxmlformats.org/officeDocument/2006/relationships/hyperlink" Target="https://twitter.com/evareyde/status/1149306478010032129" TargetMode="External" /><Relationship Id="rId1668" Type="http://schemas.openxmlformats.org/officeDocument/2006/relationships/hyperlink" Target="https://twitter.com/alondra080902/status/1149369304548290560" TargetMode="External" /><Relationship Id="rId1669" Type="http://schemas.openxmlformats.org/officeDocument/2006/relationships/hyperlink" Target="https://api.twitter.com/1.1/geo/id/0fc335184c147000.json" TargetMode="External" /><Relationship Id="rId1670" Type="http://schemas.openxmlformats.org/officeDocument/2006/relationships/hyperlink" Target="https://api.twitter.com/1.1/geo/id/00610f4d3a382ec1.json" TargetMode="External" /><Relationship Id="rId1671" Type="http://schemas.openxmlformats.org/officeDocument/2006/relationships/hyperlink" Target="https://api.twitter.com/1.1/geo/id/9a974dfc8efb32a0.json" TargetMode="External" /><Relationship Id="rId1672" Type="http://schemas.openxmlformats.org/officeDocument/2006/relationships/hyperlink" Target="https://api.twitter.com/1.1/geo/id/9a974dfc8efb32a0.json" TargetMode="External" /><Relationship Id="rId1673" Type="http://schemas.openxmlformats.org/officeDocument/2006/relationships/hyperlink" Target="https://api.twitter.com/1.1/geo/id/5d231ed8656fcf5a.json" TargetMode="External" /><Relationship Id="rId1674" Type="http://schemas.openxmlformats.org/officeDocument/2006/relationships/hyperlink" Target="https://api.twitter.com/1.1/geo/id/d3f378f122d4f4a7.json" TargetMode="External" /><Relationship Id="rId1675" Type="http://schemas.openxmlformats.org/officeDocument/2006/relationships/hyperlink" Target="https://api.twitter.com/1.1/geo/id/01f9c9fd7bb1aa6b.json" TargetMode="External" /><Relationship Id="rId1676" Type="http://schemas.openxmlformats.org/officeDocument/2006/relationships/hyperlink" Target="https://api.twitter.com/1.1/geo/id/01f9c9fd7bb1aa6b.json" TargetMode="External" /><Relationship Id="rId1677" Type="http://schemas.openxmlformats.org/officeDocument/2006/relationships/hyperlink" Target="https://api.twitter.com/1.1/geo/id/07d9d3398ac80005.json" TargetMode="External" /><Relationship Id="rId1678" Type="http://schemas.openxmlformats.org/officeDocument/2006/relationships/hyperlink" Target="https://api.twitter.com/1.1/geo/id/159a141cad06f102.json" TargetMode="External" /><Relationship Id="rId1679" Type="http://schemas.openxmlformats.org/officeDocument/2006/relationships/hyperlink" Target="https://api.twitter.com/1.1/geo/id/5635c19c2b5078d1.json" TargetMode="External" /><Relationship Id="rId1680" Type="http://schemas.openxmlformats.org/officeDocument/2006/relationships/hyperlink" Target="https://api.twitter.com/1.1/geo/id/4ec01c9dbc693497.json" TargetMode="External" /><Relationship Id="rId1681" Type="http://schemas.openxmlformats.org/officeDocument/2006/relationships/hyperlink" Target="https://api.twitter.com/1.1/geo/id/df7fd3a3b9eff7ee.json" TargetMode="External" /><Relationship Id="rId1682" Type="http://schemas.openxmlformats.org/officeDocument/2006/relationships/hyperlink" Target="https://api.twitter.com/1.1/geo/id/00ebe84c07a75e81.json" TargetMode="External" /><Relationship Id="rId1683" Type="http://schemas.openxmlformats.org/officeDocument/2006/relationships/hyperlink" Target="https://api.twitter.com/1.1/geo/id/96683cc9126741d1.json" TargetMode="External" /><Relationship Id="rId1684" Type="http://schemas.openxmlformats.org/officeDocument/2006/relationships/comments" Target="../comments1.xml" /><Relationship Id="rId1685" Type="http://schemas.openxmlformats.org/officeDocument/2006/relationships/vmlDrawing" Target="../drawings/vmlDrawing1.vml" /><Relationship Id="rId1686" Type="http://schemas.openxmlformats.org/officeDocument/2006/relationships/table" Target="../tables/table1.xml" /><Relationship Id="rId168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h7oON1O8QX" TargetMode="External" /><Relationship Id="rId2" Type="http://schemas.openxmlformats.org/officeDocument/2006/relationships/hyperlink" Target="https://t.co/XE0sbyk9yB" TargetMode="External" /><Relationship Id="rId3" Type="http://schemas.openxmlformats.org/officeDocument/2006/relationships/hyperlink" Target="https://t.co/YFhwVN3iwk" TargetMode="External" /><Relationship Id="rId4" Type="http://schemas.openxmlformats.org/officeDocument/2006/relationships/hyperlink" Target="https://t.co/8Cl9a8pKiZ" TargetMode="External" /><Relationship Id="rId5" Type="http://schemas.openxmlformats.org/officeDocument/2006/relationships/hyperlink" Target="https://t.co/8iK8dWMB7x" TargetMode="External" /><Relationship Id="rId6" Type="http://schemas.openxmlformats.org/officeDocument/2006/relationships/hyperlink" Target="https://t.co/wZsCnEACQZ" TargetMode="External" /><Relationship Id="rId7" Type="http://schemas.openxmlformats.org/officeDocument/2006/relationships/hyperlink" Target="https://t.co/6BY2WaB1xR" TargetMode="External" /><Relationship Id="rId8" Type="http://schemas.openxmlformats.org/officeDocument/2006/relationships/hyperlink" Target="https://t.co/K4Z9EOYiHZ" TargetMode="External" /><Relationship Id="rId9" Type="http://schemas.openxmlformats.org/officeDocument/2006/relationships/hyperlink" Target="https://t.co/mqKhVaM16Z" TargetMode="External" /><Relationship Id="rId10" Type="http://schemas.openxmlformats.org/officeDocument/2006/relationships/hyperlink" Target="https://t.co/BtKfTKRCOR" TargetMode="External" /><Relationship Id="rId11" Type="http://schemas.openxmlformats.org/officeDocument/2006/relationships/hyperlink" Target="https://t.co/oC1fzzwa9n" TargetMode="External" /><Relationship Id="rId12" Type="http://schemas.openxmlformats.org/officeDocument/2006/relationships/hyperlink" Target="https://t.co/Lu7kOtTNx3" TargetMode="External" /><Relationship Id="rId13" Type="http://schemas.openxmlformats.org/officeDocument/2006/relationships/hyperlink" Target="https://t.co/LwbamoaiC6" TargetMode="External" /><Relationship Id="rId14" Type="http://schemas.openxmlformats.org/officeDocument/2006/relationships/hyperlink" Target="https://t.co/nYcYfsRKDi" TargetMode="External" /><Relationship Id="rId15" Type="http://schemas.openxmlformats.org/officeDocument/2006/relationships/hyperlink" Target="https://t.co/AHeYfye5LD" TargetMode="External" /><Relationship Id="rId16" Type="http://schemas.openxmlformats.org/officeDocument/2006/relationships/hyperlink" Target="https://t.co/aWF4oPDyng" TargetMode="External" /><Relationship Id="rId17" Type="http://schemas.openxmlformats.org/officeDocument/2006/relationships/hyperlink" Target="https://t.co/0J32Plpngh" TargetMode="External" /><Relationship Id="rId18" Type="http://schemas.openxmlformats.org/officeDocument/2006/relationships/hyperlink" Target="https://t.co/xLWXs5fAtT" TargetMode="External" /><Relationship Id="rId19" Type="http://schemas.openxmlformats.org/officeDocument/2006/relationships/hyperlink" Target="https://t.co/WVWVvmpGQz" TargetMode="External" /><Relationship Id="rId20" Type="http://schemas.openxmlformats.org/officeDocument/2006/relationships/hyperlink" Target="https://t.co/WtWVTH6V83" TargetMode="External" /><Relationship Id="rId21" Type="http://schemas.openxmlformats.org/officeDocument/2006/relationships/hyperlink" Target="https://t.co/hwCVX2BBkd" TargetMode="External" /><Relationship Id="rId22" Type="http://schemas.openxmlformats.org/officeDocument/2006/relationships/hyperlink" Target="https://t.co/BNrweXa0hy" TargetMode="External" /><Relationship Id="rId23" Type="http://schemas.openxmlformats.org/officeDocument/2006/relationships/hyperlink" Target="https://t.co/ggjIjoNJYz" TargetMode="External" /><Relationship Id="rId24" Type="http://schemas.openxmlformats.org/officeDocument/2006/relationships/hyperlink" Target="https://t.co/xZuBWhwBQr" TargetMode="External" /><Relationship Id="rId25" Type="http://schemas.openxmlformats.org/officeDocument/2006/relationships/hyperlink" Target="https://t.co/gcIJA3yZ0N" TargetMode="External" /><Relationship Id="rId26" Type="http://schemas.openxmlformats.org/officeDocument/2006/relationships/hyperlink" Target="https://t.co/aCKkUvBWws" TargetMode="External" /><Relationship Id="rId27" Type="http://schemas.openxmlformats.org/officeDocument/2006/relationships/hyperlink" Target="http://t.co/oHuf2KEjq4" TargetMode="External" /><Relationship Id="rId28" Type="http://schemas.openxmlformats.org/officeDocument/2006/relationships/hyperlink" Target="https://t.co/zvxapPXyF8" TargetMode="External" /><Relationship Id="rId29" Type="http://schemas.openxmlformats.org/officeDocument/2006/relationships/hyperlink" Target="https://t.co/VBatZxIRMP" TargetMode="External" /><Relationship Id="rId30" Type="http://schemas.openxmlformats.org/officeDocument/2006/relationships/hyperlink" Target="https://t.co/AtjFDRJn0Z" TargetMode="External" /><Relationship Id="rId31" Type="http://schemas.openxmlformats.org/officeDocument/2006/relationships/hyperlink" Target="https://t.co/f11Lj1yjN3" TargetMode="External" /><Relationship Id="rId32" Type="http://schemas.openxmlformats.org/officeDocument/2006/relationships/hyperlink" Target="https://t.co/Gfz7yaJg6w" TargetMode="External" /><Relationship Id="rId33" Type="http://schemas.openxmlformats.org/officeDocument/2006/relationships/hyperlink" Target="https://t.co/PzL6PzrMcB" TargetMode="External" /><Relationship Id="rId34" Type="http://schemas.openxmlformats.org/officeDocument/2006/relationships/hyperlink" Target="https://t.co/YD6nq6MzS3" TargetMode="External" /><Relationship Id="rId35" Type="http://schemas.openxmlformats.org/officeDocument/2006/relationships/hyperlink" Target="https://t.co/CavSfacqnK" TargetMode="External" /><Relationship Id="rId36" Type="http://schemas.openxmlformats.org/officeDocument/2006/relationships/hyperlink" Target="https://t.co/aLQsKIu1Ae" TargetMode="External" /><Relationship Id="rId37" Type="http://schemas.openxmlformats.org/officeDocument/2006/relationships/hyperlink" Target="https://t.co/61elZCbQrG" TargetMode="External" /><Relationship Id="rId38" Type="http://schemas.openxmlformats.org/officeDocument/2006/relationships/hyperlink" Target="https://t.co/DbR2iltsCy" TargetMode="External" /><Relationship Id="rId39" Type="http://schemas.openxmlformats.org/officeDocument/2006/relationships/hyperlink" Target="http://t.co/9L90B92NJR" TargetMode="External" /><Relationship Id="rId40" Type="http://schemas.openxmlformats.org/officeDocument/2006/relationships/hyperlink" Target="https://t.co/RFhk7V4j6L" TargetMode="External" /><Relationship Id="rId41" Type="http://schemas.openxmlformats.org/officeDocument/2006/relationships/hyperlink" Target="https://t.co/eqLgX400oy" TargetMode="External" /><Relationship Id="rId42" Type="http://schemas.openxmlformats.org/officeDocument/2006/relationships/hyperlink" Target="https://t.co/ULjqObU8fN" TargetMode="External" /><Relationship Id="rId43" Type="http://schemas.openxmlformats.org/officeDocument/2006/relationships/hyperlink" Target="https://t.co/aUYDT7JMAs" TargetMode="External" /><Relationship Id="rId44" Type="http://schemas.openxmlformats.org/officeDocument/2006/relationships/hyperlink" Target="http://t.co/O0moYM9SRv" TargetMode="External" /><Relationship Id="rId45" Type="http://schemas.openxmlformats.org/officeDocument/2006/relationships/hyperlink" Target="https://t.co/pdIfyIaD4h" TargetMode="External" /><Relationship Id="rId46" Type="http://schemas.openxmlformats.org/officeDocument/2006/relationships/hyperlink" Target="http://t.co/llYyuTz0L0" TargetMode="External" /><Relationship Id="rId47" Type="http://schemas.openxmlformats.org/officeDocument/2006/relationships/hyperlink" Target="https://t.co/FDxSf307Bf" TargetMode="External" /><Relationship Id="rId48" Type="http://schemas.openxmlformats.org/officeDocument/2006/relationships/hyperlink" Target="https://t.co/WrSt3IHwoO" TargetMode="External" /><Relationship Id="rId49" Type="http://schemas.openxmlformats.org/officeDocument/2006/relationships/hyperlink" Target="https://t.co/7oy1uSskUZ" TargetMode="External" /><Relationship Id="rId50" Type="http://schemas.openxmlformats.org/officeDocument/2006/relationships/hyperlink" Target="https://t.co/aradLVLam2" TargetMode="External" /><Relationship Id="rId51" Type="http://schemas.openxmlformats.org/officeDocument/2006/relationships/hyperlink" Target="https://t.co/0W9yynRxlA" TargetMode="External" /><Relationship Id="rId52" Type="http://schemas.openxmlformats.org/officeDocument/2006/relationships/hyperlink" Target="https://t.co/kumVuCrs5p" TargetMode="External" /><Relationship Id="rId53" Type="http://schemas.openxmlformats.org/officeDocument/2006/relationships/hyperlink" Target="https://t.co/fYO02m1KAD" TargetMode="External" /><Relationship Id="rId54" Type="http://schemas.openxmlformats.org/officeDocument/2006/relationships/hyperlink" Target="https://t.co/GDeulM5k1k" TargetMode="External" /><Relationship Id="rId55" Type="http://schemas.openxmlformats.org/officeDocument/2006/relationships/hyperlink" Target="https://t.co/3tcFGNImvy" TargetMode="External" /><Relationship Id="rId56" Type="http://schemas.openxmlformats.org/officeDocument/2006/relationships/hyperlink" Target="https://t.co/IoZqKAgORf" TargetMode="External" /><Relationship Id="rId57" Type="http://schemas.openxmlformats.org/officeDocument/2006/relationships/hyperlink" Target="https://t.co/KGJpZKBjXA" TargetMode="External" /><Relationship Id="rId58" Type="http://schemas.openxmlformats.org/officeDocument/2006/relationships/hyperlink" Target="http://t.co/9nKMuBMK7n" TargetMode="External" /><Relationship Id="rId59" Type="http://schemas.openxmlformats.org/officeDocument/2006/relationships/hyperlink" Target="https://t.co/aA4H4q1fZE" TargetMode="External" /><Relationship Id="rId60" Type="http://schemas.openxmlformats.org/officeDocument/2006/relationships/hyperlink" Target="https://t.co/U3etDcMuUq" TargetMode="External" /><Relationship Id="rId61" Type="http://schemas.openxmlformats.org/officeDocument/2006/relationships/hyperlink" Target="https://t.co/plpjBzJHZb" TargetMode="External" /><Relationship Id="rId62" Type="http://schemas.openxmlformats.org/officeDocument/2006/relationships/hyperlink" Target="http://t.co/Yw7rkiaeBd" TargetMode="External" /><Relationship Id="rId63" Type="http://schemas.openxmlformats.org/officeDocument/2006/relationships/hyperlink" Target="https://t.co/5izZu3vgUM" TargetMode="External" /><Relationship Id="rId64" Type="http://schemas.openxmlformats.org/officeDocument/2006/relationships/hyperlink" Target="https://t.co/EuQaA29P8O" TargetMode="External" /><Relationship Id="rId65" Type="http://schemas.openxmlformats.org/officeDocument/2006/relationships/hyperlink" Target="https://t.co/6T1aB7lDJ1" TargetMode="External" /><Relationship Id="rId66" Type="http://schemas.openxmlformats.org/officeDocument/2006/relationships/hyperlink" Target="https://t.co/WMmPbqv4ic" TargetMode="External" /><Relationship Id="rId67" Type="http://schemas.openxmlformats.org/officeDocument/2006/relationships/hyperlink" Target="https://t.co/zxLK6SxrOz" TargetMode="External" /><Relationship Id="rId68" Type="http://schemas.openxmlformats.org/officeDocument/2006/relationships/hyperlink" Target="https://t.co/ML7HyH4TxK" TargetMode="External" /><Relationship Id="rId69" Type="http://schemas.openxmlformats.org/officeDocument/2006/relationships/hyperlink" Target="https://t.co/MZgHY9OzWP" TargetMode="External" /><Relationship Id="rId70" Type="http://schemas.openxmlformats.org/officeDocument/2006/relationships/hyperlink" Target="https://t.co/7vQGOkPvfM" TargetMode="External" /><Relationship Id="rId71" Type="http://schemas.openxmlformats.org/officeDocument/2006/relationships/hyperlink" Target="https://t.co/jfbJaArueg" TargetMode="External" /><Relationship Id="rId72" Type="http://schemas.openxmlformats.org/officeDocument/2006/relationships/hyperlink" Target="https://t.co/fVwpr5TkkK" TargetMode="External" /><Relationship Id="rId73" Type="http://schemas.openxmlformats.org/officeDocument/2006/relationships/hyperlink" Target="https://t.co/mBJvY1ZXQR" TargetMode="External" /><Relationship Id="rId74" Type="http://schemas.openxmlformats.org/officeDocument/2006/relationships/hyperlink" Target="https://t.co/De5iqGcJUj" TargetMode="External" /><Relationship Id="rId75" Type="http://schemas.openxmlformats.org/officeDocument/2006/relationships/hyperlink" Target="https://t.co/4JlYdVnnzs" TargetMode="External" /><Relationship Id="rId76" Type="http://schemas.openxmlformats.org/officeDocument/2006/relationships/hyperlink" Target="http://t.co/m2R0duDCmF" TargetMode="External" /><Relationship Id="rId77" Type="http://schemas.openxmlformats.org/officeDocument/2006/relationships/hyperlink" Target="http://t.co/gbl2pccfbd" TargetMode="External" /><Relationship Id="rId78" Type="http://schemas.openxmlformats.org/officeDocument/2006/relationships/hyperlink" Target="https://t.co/thGKQyCczf" TargetMode="External" /><Relationship Id="rId79" Type="http://schemas.openxmlformats.org/officeDocument/2006/relationships/hyperlink" Target="https://t.co/8NL8Mmws6g" TargetMode="External" /><Relationship Id="rId80" Type="http://schemas.openxmlformats.org/officeDocument/2006/relationships/hyperlink" Target="https://t.co/uQoEVDWEIE" TargetMode="External" /><Relationship Id="rId81" Type="http://schemas.openxmlformats.org/officeDocument/2006/relationships/hyperlink" Target="https://t.co/OrI5tmAs0S" TargetMode="External" /><Relationship Id="rId82" Type="http://schemas.openxmlformats.org/officeDocument/2006/relationships/hyperlink" Target="https://t.co/tn9psAEwSs" TargetMode="External" /><Relationship Id="rId83" Type="http://schemas.openxmlformats.org/officeDocument/2006/relationships/hyperlink" Target="https://t.co/9zF6xhXjPG" TargetMode="External" /><Relationship Id="rId84" Type="http://schemas.openxmlformats.org/officeDocument/2006/relationships/hyperlink" Target="https://t.co/ptnRwW3yzr" TargetMode="External" /><Relationship Id="rId85" Type="http://schemas.openxmlformats.org/officeDocument/2006/relationships/hyperlink" Target="https://t.co/6EEKQ19tIx" TargetMode="External" /><Relationship Id="rId86" Type="http://schemas.openxmlformats.org/officeDocument/2006/relationships/hyperlink" Target="http://t.co/0PeRXOw514" TargetMode="External" /><Relationship Id="rId87" Type="http://schemas.openxmlformats.org/officeDocument/2006/relationships/hyperlink" Target="https://t.co/bQB4mEEDFv" TargetMode="External" /><Relationship Id="rId88" Type="http://schemas.openxmlformats.org/officeDocument/2006/relationships/hyperlink" Target="https://t.co/khMAllA2Up" TargetMode="External" /><Relationship Id="rId89" Type="http://schemas.openxmlformats.org/officeDocument/2006/relationships/hyperlink" Target="https://t.co/gKwrL7YPzx" TargetMode="External" /><Relationship Id="rId90" Type="http://schemas.openxmlformats.org/officeDocument/2006/relationships/hyperlink" Target="http://t.co/rHfXY2PMRR" TargetMode="External" /><Relationship Id="rId91" Type="http://schemas.openxmlformats.org/officeDocument/2006/relationships/hyperlink" Target="http://t.co/b4RLjTpDGf" TargetMode="External" /><Relationship Id="rId92" Type="http://schemas.openxmlformats.org/officeDocument/2006/relationships/hyperlink" Target="https://t.co/cFX0fmYCqd" TargetMode="External" /><Relationship Id="rId93" Type="http://schemas.openxmlformats.org/officeDocument/2006/relationships/hyperlink" Target="https://t.co/klEMykY2JP" TargetMode="External" /><Relationship Id="rId94" Type="http://schemas.openxmlformats.org/officeDocument/2006/relationships/hyperlink" Target="https://t.co/C0fiA09gqB" TargetMode="External" /><Relationship Id="rId95" Type="http://schemas.openxmlformats.org/officeDocument/2006/relationships/hyperlink" Target="https://t.co/RtAtu9syBJ" TargetMode="External" /><Relationship Id="rId96" Type="http://schemas.openxmlformats.org/officeDocument/2006/relationships/hyperlink" Target="https://t.co/zH9q6ygZeU" TargetMode="External" /><Relationship Id="rId97" Type="http://schemas.openxmlformats.org/officeDocument/2006/relationships/hyperlink" Target="https://t.co/XcFg1BzHBL" TargetMode="External" /><Relationship Id="rId98" Type="http://schemas.openxmlformats.org/officeDocument/2006/relationships/hyperlink" Target="https://t.co/YyWoIbMg1c" TargetMode="External" /><Relationship Id="rId99" Type="http://schemas.openxmlformats.org/officeDocument/2006/relationships/hyperlink" Target="http://t.co/gP40MmqXAW" TargetMode="External" /><Relationship Id="rId100" Type="http://schemas.openxmlformats.org/officeDocument/2006/relationships/hyperlink" Target="https://t.co/tfD6rpKUff" TargetMode="External" /><Relationship Id="rId101" Type="http://schemas.openxmlformats.org/officeDocument/2006/relationships/hyperlink" Target="https://t.co/4ZuzvWngUz" TargetMode="External" /><Relationship Id="rId102" Type="http://schemas.openxmlformats.org/officeDocument/2006/relationships/hyperlink" Target="http://t.co/t1F5QuwuGx" TargetMode="External" /><Relationship Id="rId103" Type="http://schemas.openxmlformats.org/officeDocument/2006/relationships/hyperlink" Target="https://t.co/LLFl8S9IKg" TargetMode="External" /><Relationship Id="rId104" Type="http://schemas.openxmlformats.org/officeDocument/2006/relationships/hyperlink" Target="https://t.co/8dcx0ttnQ7" TargetMode="External" /><Relationship Id="rId105" Type="http://schemas.openxmlformats.org/officeDocument/2006/relationships/hyperlink" Target="https://t.co/lNfxBfsY6S" TargetMode="External" /><Relationship Id="rId106" Type="http://schemas.openxmlformats.org/officeDocument/2006/relationships/hyperlink" Target="https://t.co/slyyvjZHZ6" TargetMode="External" /><Relationship Id="rId107" Type="http://schemas.openxmlformats.org/officeDocument/2006/relationships/hyperlink" Target="https://t.co/kzouywPM3T" TargetMode="External" /><Relationship Id="rId108" Type="http://schemas.openxmlformats.org/officeDocument/2006/relationships/hyperlink" Target="https://t.co/IZTlruY2mD" TargetMode="External" /><Relationship Id="rId109" Type="http://schemas.openxmlformats.org/officeDocument/2006/relationships/hyperlink" Target="https://t.co/ChsIn8ADtb" TargetMode="External" /><Relationship Id="rId110" Type="http://schemas.openxmlformats.org/officeDocument/2006/relationships/hyperlink" Target="https://t.co/aB9smNUL4V" TargetMode="External" /><Relationship Id="rId111" Type="http://schemas.openxmlformats.org/officeDocument/2006/relationships/hyperlink" Target="https://t.co/70M14EWOS6" TargetMode="External" /><Relationship Id="rId112" Type="http://schemas.openxmlformats.org/officeDocument/2006/relationships/hyperlink" Target="https://t.co/FclczZGjq8" TargetMode="External" /><Relationship Id="rId113" Type="http://schemas.openxmlformats.org/officeDocument/2006/relationships/hyperlink" Target="https://t.co/n1p3jk4EUc" TargetMode="External" /><Relationship Id="rId114" Type="http://schemas.openxmlformats.org/officeDocument/2006/relationships/hyperlink" Target="https://t.co/IrbHjrY3MU" TargetMode="External" /><Relationship Id="rId115" Type="http://schemas.openxmlformats.org/officeDocument/2006/relationships/hyperlink" Target="https://t.co/qkVaJF2rL8" TargetMode="External" /><Relationship Id="rId116" Type="http://schemas.openxmlformats.org/officeDocument/2006/relationships/hyperlink" Target="http://t.co/21d5zZIvSs" TargetMode="External" /><Relationship Id="rId117" Type="http://schemas.openxmlformats.org/officeDocument/2006/relationships/hyperlink" Target="https://t.co/ja8Ev40LFT" TargetMode="External" /><Relationship Id="rId118" Type="http://schemas.openxmlformats.org/officeDocument/2006/relationships/hyperlink" Target="https://t.co/GGvFkMJj37" TargetMode="External" /><Relationship Id="rId119" Type="http://schemas.openxmlformats.org/officeDocument/2006/relationships/hyperlink" Target="http://t.co/ewx9iLbIva" TargetMode="External" /><Relationship Id="rId120" Type="http://schemas.openxmlformats.org/officeDocument/2006/relationships/hyperlink" Target="https://t.co/VPLvgbpjdr" TargetMode="External" /><Relationship Id="rId121" Type="http://schemas.openxmlformats.org/officeDocument/2006/relationships/hyperlink" Target="https://t.co/slsTmey3r3" TargetMode="External" /><Relationship Id="rId122" Type="http://schemas.openxmlformats.org/officeDocument/2006/relationships/hyperlink" Target="https://t.co/1BufRCR1cr" TargetMode="External" /><Relationship Id="rId123" Type="http://schemas.openxmlformats.org/officeDocument/2006/relationships/hyperlink" Target="https://t.co/IbdZZDVpE8" TargetMode="External" /><Relationship Id="rId124" Type="http://schemas.openxmlformats.org/officeDocument/2006/relationships/hyperlink" Target="https://t.co/LMWtthcuga" TargetMode="External" /><Relationship Id="rId125" Type="http://schemas.openxmlformats.org/officeDocument/2006/relationships/hyperlink" Target="https://t.co/kjdcyv8sLj" TargetMode="External" /><Relationship Id="rId126" Type="http://schemas.openxmlformats.org/officeDocument/2006/relationships/hyperlink" Target="https://t.co/GKy8qQ6eAN" TargetMode="External" /><Relationship Id="rId127" Type="http://schemas.openxmlformats.org/officeDocument/2006/relationships/hyperlink" Target="https://t.co/txv2OC6VC0" TargetMode="External" /><Relationship Id="rId128" Type="http://schemas.openxmlformats.org/officeDocument/2006/relationships/hyperlink" Target="https://t.co/gfOhxsXdjC" TargetMode="External" /><Relationship Id="rId129" Type="http://schemas.openxmlformats.org/officeDocument/2006/relationships/hyperlink" Target="http://t.co/WJl08dOPxn" TargetMode="External" /><Relationship Id="rId130" Type="http://schemas.openxmlformats.org/officeDocument/2006/relationships/hyperlink" Target="https://t.co/qkLa4fAFBI" TargetMode="External" /><Relationship Id="rId131" Type="http://schemas.openxmlformats.org/officeDocument/2006/relationships/hyperlink" Target="https://t.co/WgPxn8EqX4" TargetMode="External" /><Relationship Id="rId132" Type="http://schemas.openxmlformats.org/officeDocument/2006/relationships/hyperlink" Target="https://t.co/64yq3ZeqxX" TargetMode="External" /><Relationship Id="rId133" Type="http://schemas.openxmlformats.org/officeDocument/2006/relationships/hyperlink" Target="https://t.co/foEEedPkog" TargetMode="External" /><Relationship Id="rId134" Type="http://schemas.openxmlformats.org/officeDocument/2006/relationships/hyperlink" Target="https://t.co/7qXaH9MDWy" TargetMode="External" /><Relationship Id="rId135" Type="http://schemas.openxmlformats.org/officeDocument/2006/relationships/hyperlink" Target="https://t.co/qMggn06jU6" TargetMode="External" /><Relationship Id="rId136" Type="http://schemas.openxmlformats.org/officeDocument/2006/relationships/hyperlink" Target="https://t.co/NLnVel21cs" TargetMode="External" /><Relationship Id="rId137" Type="http://schemas.openxmlformats.org/officeDocument/2006/relationships/hyperlink" Target="http://t.co/tDPmKOzpk2" TargetMode="External" /><Relationship Id="rId138" Type="http://schemas.openxmlformats.org/officeDocument/2006/relationships/hyperlink" Target="https://t.co/tjcexgJkdI" TargetMode="External" /><Relationship Id="rId139" Type="http://schemas.openxmlformats.org/officeDocument/2006/relationships/hyperlink" Target="https://t.co/XEv6k77Grn" TargetMode="External" /><Relationship Id="rId140" Type="http://schemas.openxmlformats.org/officeDocument/2006/relationships/hyperlink" Target="https://t.co/Igou7xfFJm" TargetMode="External" /><Relationship Id="rId141" Type="http://schemas.openxmlformats.org/officeDocument/2006/relationships/hyperlink" Target="https://t.co/vBo0wJuUlu" TargetMode="External" /><Relationship Id="rId142" Type="http://schemas.openxmlformats.org/officeDocument/2006/relationships/hyperlink" Target="https://t.co/ezvrVMvnHx" TargetMode="External" /><Relationship Id="rId143" Type="http://schemas.openxmlformats.org/officeDocument/2006/relationships/hyperlink" Target="https://t.co/DITmfP7K2x" TargetMode="External" /><Relationship Id="rId144" Type="http://schemas.openxmlformats.org/officeDocument/2006/relationships/hyperlink" Target="https://t.co/qm5rnkd2sW" TargetMode="External" /><Relationship Id="rId145" Type="http://schemas.openxmlformats.org/officeDocument/2006/relationships/hyperlink" Target="https://t.co/KgOuEZTCRH" TargetMode="External" /><Relationship Id="rId146" Type="http://schemas.openxmlformats.org/officeDocument/2006/relationships/hyperlink" Target="https://t.co/d5qFcofQJU" TargetMode="External" /><Relationship Id="rId147" Type="http://schemas.openxmlformats.org/officeDocument/2006/relationships/hyperlink" Target="http://t.co/lue6bEo4ec" TargetMode="External" /><Relationship Id="rId148" Type="http://schemas.openxmlformats.org/officeDocument/2006/relationships/hyperlink" Target="https://t.co/KAlSe5Xs1D" TargetMode="External" /><Relationship Id="rId149" Type="http://schemas.openxmlformats.org/officeDocument/2006/relationships/hyperlink" Target="https://t.co/osSrJJ7foG" TargetMode="External" /><Relationship Id="rId150" Type="http://schemas.openxmlformats.org/officeDocument/2006/relationships/hyperlink" Target="https://t.co/9diwQgK9DZ" TargetMode="External" /><Relationship Id="rId151" Type="http://schemas.openxmlformats.org/officeDocument/2006/relationships/hyperlink" Target="https://t.co/dBirtnal4q" TargetMode="External" /><Relationship Id="rId152" Type="http://schemas.openxmlformats.org/officeDocument/2006/relationships/hyperlink" Target="https://t.co/TW5pcSXmG9" TargetMode="External" /><Relationship Id="rId153" Type="http://schemas.openxmlformats.org/officeDocument/2006/relationships/hyperlink" Target="https://t.co/V8xrOMvO8K" TargetMode="External" /><Relationship Id="rId154" Type="http://schemas.openxmlformats.org/officeDocument/2006/relationships/hyperlink" Target="https://t.co/p2ev2BXEHG" TargetMode="External" /><Relationship Id="rId155" Type="http://schemas.openxmlformats.org/officeDocument/2006/relationships/hyperlink" Target="https://t.co/zs2Axj0z67" TargetMode="External" /><Relationship Id="rId156" Type="http://schemas.openxmlformats.org/officeDocument/2006/relationships/hyperlink" Target="https://t.co/SggifkAQn9" TargetMode="External" /><Relationship Id="rId157" Type="http://schemas.openxmlformats.org/officeDocument/2006/relationships/hyperlink" Target="https://t.co/N6GcxORe0W" TargetMode="External" /><Relationship Id="rId158" Type="http://schemas.openxmlformats.org/officeDocument/2006/relationships/hyperlink" Target="https://t.co/csVoSnX8xq" TargetMode="External" /><Relationship Id="rId159" Type="http://schemas.openxmlformats.org/officeDocument/2006/relationships/hyperlink" Target="https://t.co/nBk0S2OHgg" TargetMode="External" /><Relationship Id="rId160" Type="http://schemas.openxmlformats.org/officeDocument/2006/relationships/hyperlink" Target="https://t.co/vFGwrrxaQ6" TargetMode="External" /><Relationship Id="rId161" Type="http://schemas.openxmlformats.org/officeDocument/2006/relationships/hyperlink" Target="https://t.co/HDrwA0JbdP" TargetMode="External" /><Relationship Id="rId162" Type="http://schemas.openxmlformats.org/officeDocument/2006/relationships/hyperlink" Target="https://t.co/bYwSZ30xVT" TargetMode="External" /><Relationship Id="rId163" Type="http://schemas.openxmlformats.org/officeDocument/2006/relationships/hyperlink" Target="https://t.co/km6mfaccB2" TargetMode="External" /><Relationship Id="rId164" Type="http://schemas.openxmlformats.org/officeDocument/2006/relationships/hyperlink" Target="https://t.co/DrSETQKTwU" TargetMode="External" /><Relationship Id="rId165" Type="http://schemas.openxmlformats.org/officeDocument/2006/relationships/hyperlink" Target="https://t.co/5JnVo8m6iC" TargetMode="External" /><Relationship Id="rId166" Type="http://schemas.openxmlformats.org/officeDocument/2006/relationships/hyperlink" Target="https://t.co/uqdJUqSDKT" TargetMode="External" /><Relationship Id="rId167" Type="http://schemas.openxmlformats.org/officeDocument/2006/relationships/hyperlink" Target="https://t.co/eNKWt8O1zu" TargetMode="External" /><Relationship Id="rId168" Type="http://schemas.openxmlformats.org/officeDocument/2006/relationships/hyperlink" Target="https://t.co/6dBnj4BvBz" TargetMode="External" /><Relationship Id="rId169" Type="http://schemas.openxmlformats.org/officeDocument/2006/relationships/hyperlink" Target="https://t.co/FyOTpsBf5r" TargetMode="External" /><Relationship Id="rId170" Type="http://schemas.openxmlformats.org/officeDocument/2006/relationships/hyperlink" Target="https://t.co/BNMmeqdJ4Y" TargetMode="External" /><Relationship Id="rId171" Type="http://schemas.openxmlformats.org/officeDocument/2006/relationships/hyperlink" Target="https://t.co/xVKHne7sF4" TargetMode="External" /><Relationship Id="rId172" Type="http://schemas.openxmlformats.org/officeDocument/2006/relationships/hyperlink" Target="https://t.co/YiTSBsXdDB" TargetMode="External" /><Relationship Id="rId173" Type="http://schemas.openxmlformats.org/officeDocument/2006/relationships/hyperlink" Target="https://t.co/JWr7dPS6QK" TargetMode="External" /><Relationship Id="rId174" Type="http://schemas.openxmlformats.org/officeDocument/2006/relationships/hyperlink" Target="https://t.co/wGlKnUAufg" TargetMode="External" /><Relationship Id="rId175" Type="http://schemas.openxmlformats.org/officeDocument/2006/relationships/hyperlink" Target="http://t.co/KpNQ9GrnH8" TargetMode="External" /><Relationship Id="rId176" Type="http://schemas.openxmlformats.org/officeDocument/2006/relationships/hyperlink" Target="https://t.co/kNLJja8cPU" TargetMode="External" /><Relationship Id="rId177" Type="http://schemas.openxmlformats.org/officeDocument/2006/relationships/hyperlink" Target="https://t.co/5pbFVuWkoD" TargetMode="External" /><Relationship Id="rId178" Type="http://schemas.openxmlformats.org/officeDocument/2006/relationships/hyperlink" Target="https://t.co/ry2ThILERt" TargetMode="External" /><Relationship Id="rId179" Type="http://schemas.openxmlformats.org/officeDocument/2006/relationships/hyperlink" Target="https://t.co/tToSRJ0KOZ" TargetMode="External" /><Relationship Id="rId180" Type="http://schemas.openxmlformats.org/officeDocument/2006/relationships/hyperlink" Target="https://t.co/Cy0Vw4bdAI" TargetMode="External" /><Relationship Id="rId181" Type="http://schemas.openxmlformats.org/officeDocument/2006/relationships/hyperlink" Target="https://t.co/poKUl38cyp" TargetMode="External" /><Relationship Id="rId182" Type="http://schemas.openxmlformats.org/officeDocument/2006/relationships/hyperlink" Target="https://t.co/oKRTu6V4It" TargetMode="External" /><Relationship Id="rId183" Type="http://schemas.openxmlformats.org/officeDocument/2006/relationships/hyperlink" Target="https://t.co/4BEyH7YMxs" TargetMode="External" /><Relationship Id="rId184" Type="http://schemas.openxmlformats.org/officeDocument/2006/relationships/hyperlink" Target="https://t.co/9DQk1KHrys" TargetMode="External" /><Relationship Id="rId185" Type="http://schemas.openxmlformats.org/officeDocument/2006/relationships/hyperlink" Target="https://t.co/LWRC9fEvv2" TargetMode="External" /><Relationship Id="rId186" Type="http://schemas.openxmlformats.org/officeDocument/2006/relationships/hyperlink" Target="https://t.co/fhazid3Vqd" TargetMode="External" /><Relationship Id="rId187" Type="http://schemas.openxmlformats.org/officeDocument/2006/relationships/hyperlink" Target="https://t.co/sKCwVNVvvs" TargetMode="External" /><Relationship Id="rId188" Type="http://schemas.openxmlformats.org/officeDocument/2006/relationships/hyperlink" Target="https://t.co/TtnQ8s3NbQ" TargetMode="External" /><Relationship Id="rId189" Type="http://schemas.openxmlformats.org/officeDocument/2006/relationships/hyperlink" Target="https://t.co/LGd1keMCBJ" TargetMode="External" /><Relationship Id="rId190" Type="http://schemas.openxmlformats.org/officeDocument/2006/relationships/hyperlink" Target="https://t.co/0E6g5IDENV" TargetMode="External" /><Relationship Id="rId191" Type="http://schemas.openxmlformats.org/officeDocument/2006/relationships/hyperlink" Target="https://t.co/PRFVsO45MC" TargetMode="External" /><Relationship Id="rId192" Type="http://schemas.openxmlformats.org/officeDocument/2006/relationships/hyperlink" Target="https://t.co/lbjAAet5p2" TargetMode="External" /><Relationship Id="rId193" Type="http://schemas.openxmlformats.org/officeDocument/2006/relationships/hyperlink" Target="https://t.co/OdgFnjGZ37" TargetMode="External" /><Relationship Id="rId194" Type="http://schemas.openxmlformats.org/officeDocument/2006/relationships/hyperlink" Target="https://t.co/VmDwyvHXtm" TargetMode="External" /><Relationship Id="rId195" Type="http://schemas.openxmlformats.org/officeDocument/2006/relationships/hyperlink" Target="https://t.co/BhCL15EuEE" TargetMode="External" /><Relationship Id="rId196" Type="http://schemas.openxmlformats.org/officeDocument/2006/relationships/hyperlink" Target="https://t.co/zg6AiYaC4n" TargetMode="External" /><Relationship Id="rId197" Type="http://schemas.openxmlformats.org/officeDocument/2006/relationships/hyperlink" Target="https://t.co/Wopqf5SACP" TargetMode="External" /><Relationship Id="rId198" Type="http://schemas.openxmlformats.org/officeDocument/2006/relationships/hyperlink" Target="https://t.co/RXBZQhOVjl" TargetMode="External" /><Relationship Id="rId199" Type="http://schemas.openxmlformats.org/officeDocument/2006/relationships/hyperlink" Target="https://t.co/IuK65I0SrE" TargetMode="External" /><Relationship Id="rId200" Type="http://schemas.openxmlformats.org/officeDocument/2006/relationships/hyperlink" Target="https://t.co/fWEvdy7afy" TargetMode="External" /><Relationship Id="rId201" Type="http://schemas.openxmlformats.org/officeDocument/2006/relationships/hyperlink" Target="https://t.co/AnEMpQctIc" TargetMode="External" /><Relationship Id="rId202" Type="http://schemas.openxmlformats.org/officeDocument/2006/relationships/hyperlink" Target="https://t.co/dNv3dwrUvR" TargetMode="External" /><Relationship Id="rId203" Type="http://schemas.openxmlformats.org/officeDocument/2006/relationships/hyperlink" Target="https://t.co/BbjrPOA9wi" TargetMode="External" /><Relationship Id="rId204" Type="http://schemas.openxmlformats.org/officeDocument/2006/relationships/hyperlink" Target="https://t.co/RXlPMQfYhp" TargetMode="External" /><Relationship Id="rId205" Type="http://schemas.openxmlformats.org/officeDocument/2006/relationships/hyperlink" Target="http://t.co/23xzCGj41J" TargetMode="External" /><Relationship Id="rId206" Type="http://schemas.openxmlformats.org/officeDocument/2006/relationships/hyperlink" Target="https://t.co/LaDNpZ0sYk" TargetMode="External" /><Relationship Id="rId207" Type="http://schemas.openxmlformats.org/officeDocument/2006/relationships/hyperlink" Target="http://t.co/zCoAayxPml" TargetMode="External" /><Relationship Id="rId208" Type="http://schemas.openxmlformats.org/officeDocument/2006/relationships/hyperlink" Target="http://t.co/UyAj6iWXDQ" TargetMode="External" /><Relationship Id="rId209" Type="http://schemas.openxmlformats.org/officeDocument/2006/relationships/hyperlink" Target="https://t.co/HNIEypgpH8" TargetMode="External" /><Relationship Id="rId210" Type="http://schemas.openxmlformats.org/officeDocument/2006/relationships/hyperlink" Target="https://t.co/SSA14X2cTK" TargetMode="External" /><Relationship Id="rId211" Type="http://schemas.openxmlformats.org/officeDocument/2006/relationships/hyperlink" Target="https://t.co/NHRkFTONki" TargetMode="External" /><Relationship Id="rId212" Type="http://schemas.openxmlformats.org/officeDocument/2006/relationships/hyperlink" Target="https://t.co/zJPQjyAjAn" TargetMode="External" /><Relationship Id="rId213" Type="http://schemas.openxmlformats.org/officeDocument/2006/relationships/hyperlink" Target="https://t.co/hlbb1Uoekv" TargetMode="External" /><Relationship Id="rId214" Type="http://schemas.openxmlformats.org/officeDocument/2006/relationships/hyperlink" Target="https://t.co/UMWxOfWtA2" TargetMode="External" /><Relationship Id="rId215" Type="http://schemas.openxmlformats.org/officeDocument/2006/relationships/hyperlink" Target="https://t.co/mn4ATUFAbT" TargetMode="External" /><Relationship Id="rId216" Type="http://schemas.openxmlformats.org/officeDocument/2006/relationships/hyperlink" Target="https://t.co/2iek3R02h4" TargetMode="External" /><Relationship Id="rId217" Type="http://schemas.openxmlformats.org/officeDocument/2006/relationships/hyperlink" Target="https://t.co/MvSfNQIRhd" TargetMode="External" /><Relationship Id="rId218" Type="http://schemas.openxmlformats.org/officeDocument/2006/relationships/hyperlink" Target="https://t.co/pHIoduUedI" TargetMode="External" /><Relationship Id="rId219" Type="http://schemas.openxmlformats.org/officeDocument/2006/relationships/hyperlink" Target="https://t.co/7hdzULoG8F" TargetMode="External" /><Relationship Id="rId220" Type="http://schemas.openxmlformats.org/officeDocument/2006/relationships/hyperlink" Target="https://t.co/0jcz2hhRz9" TargetMode="External" /><Relationship Id="rId221" Type="http://schemas.openxmlformats.org/officeDocument/2006/relationships/hyperlink" Target="https://t.co/9LWS1cxeT3" TargetMode="External" /><Relationship Id="rId222" Type="http://schemas.openxmlformats.org/officeDocument/2006/relationships/hyperlink" Target="https://t.co/6RerdDiUzq" TargetMode="External" /><Relationship Id="rId223" Type="http://schemas.openxmlformats.org/officeDocument/2006/relationships/hyperlink" Target="https://t.co/LcgT5yrpAa" TargetMode="External" /><Relationship Id="rId224" Type="http://schemas.openxmlformats.org/officeDocument/2006/relationships/hyperlink" Target="https://t.co/rhviCHN7O7" TargetMode="External" /><Relationship Id="rId225" Type="http://schemas.openxmlformats.org/officeDocument/2006/relationships/hyperlink" Target="https://t.co/qdRNiIAqno" TargetMode="External" /><Relationship Id="rId226" Type="http://schemas.openxmlformats.org/officeDocument/2006/relationships/hyperlink" Target="https://t.co/MdCmJrmodr" TargetMode="External" /><Relationship Id="rId227" Type="http://schemas.openxmlformats.org/officeDocument/2006/relationships/hyperlink" Target="https://t.co/re5JYujt3Z" TargetMode="External" /><Relationship Id="rId228" Type="http://schemas.openxmlformats.org/officeDocument/2006/relationships/hyperlink" Target="https://t.co/p7MhB2avNh" TargetMode="External" /><Relationship Id="rId229" Type="http://schemas.openxmlformats.org/officeDocument/2006/relationships/hyperlink" Target="https://pbs.twimg.com/profile_banners/226311022/1499178393" TargetMode="External" /><Relationship Id="rId230" Type="http://schemas.openxmlformats.org/officeDocument/2006/relationships/hyperlink" Target="https://pbs.twimg.com/profile_banners/20659929/1562681091" TargetMode="External" /><Relationship Id="rId231" Type="http://schemas.openxmlformats.org/officeDocument/2006/relationships/hyperlink" Target="https://pbs.twimg.com/profile_banners/394216985/1546647191" TargetMode="External" /><Relationship Id="rId232" Type="http://schemas.openxmlformats.org/officeDocument/2006/relationships/hyperlink" Target="https://pbs.twimg.com/profile_banners/3256735031/1531170798" TargetMode="External" /><Relationship Id="rId233" Type="http://schemas.openxmlformats.org/officeDocument/2006/relationships/hyperlink" Target="https://pbs.twimg.com/profile_banners/3320478908/1562224927" TargetMode="External" /><Relationship Id="rId234" Type="http://schemas.openxmlformats.org/officeDocument/2006/relationships/hyperlink" Target="https://pbs.twimg.com/profile_banners/27332382/1529964099" TargetMode="External" /><Relationship Id="rId235" Type="http://schemas.openxmlformats.org/officeDocument/2006/relationships/hyperlink" Target="https://pbs.twimg.com/profile_banners/943929145326792704/1562700657" TargetMode="External" /><Relationship Id="rId236" Type="http://schemas.openxmlformats.org/officeDocument/2006/relationships/hyperlink" Target="https://pbs.twimg.com/profile_banners/1002183722639249408/1557156838" TargetMode="External" /><Relationship Id="rId237" Type="http://schemas.openxmlformats.org/officeDocument/2006/relationships/hyperlink" Target="https://pbs.twimg.com/profile_banners/2919927975/1560009124" TargetMode="External" /><Relationship Id="rId238" Type="http://schemas.openxmlformats.org/officeDocument/2006/relationships/hyperlink" Target="https://pbs.twimg.com/profile_banners/1739942220/1552362637" TargetMode="External" /><Relationship Id="rId239" Type="http://schemas.openxmlformats.org/officeDocument/2006/relationships/hyperlink" Target="https://pbs.twimg.com/profile_banners/473540974/1519431558" TargetMode="External" /><Relationship Id="rId240" Type="http://schemas.openxmlformats.org/officeDocument/2006/relationships/hyperlink" Target="https://pbs.twimg.com/profile_banners/738989605698076672/1560263747" TargetMode="External" /><Relationship Id="rId241" Type="http://schemas.openxmlformats.org/officeDocument/2006/relationships/hyperlink" Target="https://pbs.twimg.com/profile_banners/2688029994/1556407358" TargetMode="External" /><Relationship Id="rId242" Type="http://schemas.openxmlformats.org/officeDocument/2006/relationships/hyperlink" Target="https://pbs.twimg.com/profile_banners/77913823/1550857372" TargetMode="External" /><Relationship Id="rId243" Type="http://schemas.openxmlformats.org/officeDocument/2006/relationships/hyperlink" Target="https://pbs.twimg.com/profile_banners/795054226292572161/1552061673" TargetMode="External" /><Relationship Id="rId244" Type="http://schemas.openxmlformats.org/officeDocument/2006/relationships/hyperlink" Target="https://pbs.twimg.com/profile_banners/1147070802178781184/1562418798" TargetMode="External" /><Relationship Id="rId245" Type="http://schemas.openxmlformats.org/officeDocument/2006/relationships/hyperlink" Target="https://pbs.twimg.com/profile_banners/22187608/1353440960" TargetMode="External" /><Relationship Id="rId246" Type="http://schemas.openxmlformats.org/officeDocument/2006/relationships/hyperlink" Target="https://pbs.twimg.com/profile_banners/4852359678/1561618647" TargetMode="External" /><Relationship Id="rId247" Type="http://schemas.openxmlformats.org/officeDocument/2006/relationships/hyperlink" Target="https://pbs.twimg.com/profile_banners/864351611807612929/1557448140" TargetMode="External" /><Relationship Id="rId248" Type="http://schemas.openxmlformats.org/officeDocument/2006/relationships/hyperlink" Target="https://pbs.twimg.com/profile_banners/80102659/1546624402" TargetMode="External" /><Relationship Id="rId249" Type="http://schemas.openxmlformats.org/officeDocument/2006/relationships/hyperlink" Target="https://pbs.twimg.com/profile_banners/357606935/1549675771" TargetMode="External" /><Relationship Id="rId250" Type="http://schemas.openxmlformats.org/officeDocument/2006/relationships/hyperlink" Target="https://pbs.twimg.com/profile_banners/17547043/1562281056" TargetMode="External" /><Relationship Id="rId251" Type="http://schemas.openxmlformats.org/officeDocument/2006/relationships/hyperlink" Target="https://pbs.twimg.com/profile_banners/66357194/1554931131" TargetMode="External" /><Relationship Id="rId252" Type="http://schemas.openxmlformats.org/officeDocument/2006/relationships/hyperlink" Target="https://pbs.twimg.com/profile_banners/1141432698373693440/1561062227" TargetMode="External" /><Relationship Id="rId253" Type="http://schemas.openxmlformats.org/officeDocument/2006/relationships/hyperlink" Target="https://pbs.twimg.com/profile_banners/4854017975/1562864076" TargetMode="External" /><Relationship Id="rId254" Type="http://schemas.openxmlformats.org/officeDocument/2006/relationships/hyperlink" Target="https://pbs.twimg.com/profile_banners/18640544/1469036558" TargetMode="External" /><Relationship Id="rId255" Type="http://schemas.openxmlformats.org/officeDocument/2006/relationships/hyperlink" Target="https://pbs.twimg.com/profile_banners/430200135/1556282863" TargetMode="External" /><Relationship Id="rId256" Type="http://schemas.openxmlformats.org/officeDocument/2006/relationships/hyperlink" Target="https://pbs.twimg.com/profile_banners/903056266616074240/1561226426" TargetMode="External" /><Relationship Id="rId257" Type="http://schemas.openxmlformats.org/officeDocument/2006/relationships/hyperlink" Target="https://pbs.twimg.com/profile_banners/760142076948295680/1557442780" TargetMode="External" /><Relationship Id="rId258" Type="http://schemas.openxmlformats.org/officeDocument/2006/relationships/hyperlink" Target="https://pbs.twimg.com/profile_banners/753037532246532097/1549731743" TargetMode="External" /><Relationship Id="rId259" Type="http://schemas.openxmlformats.org/officeDocument/2006/relationships/hyperlink" Target="https://pbs.twimg.com/profile_banners/2381111294/1562845173" TargetMode="External" /><Relationship Id="rId260" Type="http://schemas.openxmlformats.org/officeDocument/2006/relationships/hyperlink" Target="https://pbs.twimg.com/profile_banners/1148293380990013440/1562609798" TargetMode="External" /><Relationship Id="rId261" Type="http://schemas.openxmlformats.org/officeDocument/2006/relationships/hyperlink" Target="https://pbs.twimg.com/profile_banners/958485332839645184/1562548035" TargetMode="External" /><Relationship Id="rId262" Type="http://schemas.openxmlformats.org/officeDocument/2006/relationships/hyperlink" Target="https://pbs.twimg.com/profile_banners/2544366800/1559528125" TargetMode="External" /><Relationship Id="rId263" Type="http://schemas.openxmlformats.org/officeDocument/2006/relationships/hyperlink" Target="https://pbs.twimg.com/profile_banners/214357120/1552586369" TargetMode="External" /><Relationship Id="rId264" Type="http://schemas.openxmlformats.org/officeDocument/2006/relationships/hyperlink" Target="https://pbs.twimg.com/profile_banners/50547313/1558714593" TargetMode="External" /><Relationship Id="rId265" Type="http://schemas.openxmlformats.org/officeDocument/2006/relationships/hyperlink" Target="https://pbs.twimg.com/profile_banners/3150873468/1470346237" TargetMode="External" /><Relationship Id="rId266" Type="http://schemas.openxmlformats.org/officeDocument/2006/relationships/hyperlink" Target="https://pbs.twimg.com/profile_banners/4096498393/1562729678" TargetMode="External" /><Relationship Id="rId267" Type="http://schemas.openxmlformats.org/officeDocument/2006/relationships/hyperlink" Target="https://pbs.twimg.com/profile_banners/2952975158/1556382360" TargetMode="External" /><Relationship Id="rId268" Type="http://schemas.openxmlformats.org/officeDocument/2006/relationships/hyperlink" Target="https://pbs.twimg.com/profile_banners/133849803/1525208851" TargetMode="External" /><Relationship Id="rId269" Type="http://schemas.openxmlformats.org/officeDocument/2006/relationships/hyperlink" Target="https://pbs.twimg.com/profile_banners/896246587051171840/1556124603" TargetMode="External" /><Relationship Id="rId270" Type="http://schemas.openxmlformats.org/officeDocument/2006/relationships/hyperlink" Target="https://pbs.twimg.com/profile_banners/4823517789/1516733102" TargetMode="External" /><Relationship Id="rId271" Type="http://schemas.openxmlformats.org/officeDocument/2006/relationships/hyperlink" Target="https://pbs.twimg.com/profile_banners/1081908840390643712/1549250688" TargetMode="External" /><Relationship Id="rId272" Type="http://schemas.openxmlformats.org/officeDocument/2006/relationships/hyperlink" Target="https://pbs.twimg.com/profile_banners/1086748674896613376/1547938609" TargetMode="External" /><Relationship Id="rId273" Type="http://schemas.openxmlformats.org/officeDocument/2006/relationships/hyperlink" Target="https://pbs.twimg.com/profile_banners/20944327/1559275327" TargetMode="External" /><Relationship Id="rId274" Type="http://schemas.openxmlformats.org/officeDocument/2006/relationships/hyperlink" Target="https://pbs.twimg.com/profile_banners/39323349/1547576350" TargetMode="External" /><Relationship Id="rId275" Type="http://schemas.openxmlformats.org/officeDocument/2006/relationships/hyperlink" Target="https://pbs.twimg.com/profile_banners/1066498687935877120/1547845839" TargetMode="External" /><Relationship Id="rId276" Type="http://schemas.openxmlformats.org/officeDocument/2006/relationships/hyperlink" Target="https://pbs.twimg.com/profile_banners/2209566565/1523281013" TargetMode="External" /><Relationship Id="rId277" Type="http://schemas.openxmlformats.org/officeDocument/2006/relationships/hyperlink" Target="https://pbs.twimg.com/profile_banners/2196282653/1514051147" TargetMode="External" /><Relationship Id="rId278" Type="http://schemas.openxmlformats.org/officeDocument/2006/relationships/hyperlink" Target="https://pbs.twimg.com/profile_banners/964579435/1549153361" TargetMode="External" /><Relationship Id="rId279" Type="http://schemas.openxmlformats.org/officeDocument/2006/relationships/hyperlink" Target="https://pbs.twimg.com/profile_banners/19266056/1525179334" TargetMode="External" /><Relationship Id="rId280" Type="http://schemas.openxmlformats.org/officeDocument/2006/relationships/hyperlink" Target="https://pbs.twimg.com/profile_banners/3266514151/1562608499" TargetMode="External" /><Relationship Id="rId281" Type="http://schemas.openxmlformats.org/officeDocument/2006/relationships/hyperlink" Target="https://pbs.twimg.com/profile_banners/19633019/1555553869" TargetMode="External" /><Relationship Id="rId282" Type="http://schemas.openxmlformats.org/officeDocument/2006/relationships/hyperlink" Target="https://pbs.twimg.com/profile_banners/250783152/1377919822" TargetMode="External" /><Relationship Id="rId283" Type="http://schemas.openxmlformats.org/officeDocument/2006/relationships/hyperlink" Target="https://pbs.twimg.com/profile_banners/2877184606/1550052197" TargetMode="External" /><Relationship Id="rId284" Type="http://schemas.openxmlformats.org/officeDocument/2006/relationships/hyperlink" Target="https://pbs.twimg.com/profile_banners/8021842/1492608553" TargetMode="External" /><Relationship Id="rId285" Type="http://schemas.openxmlformats.org/officeDocument/2006/relationships/hyperlink" Target="https://pbs.twimg.com/profile_banners/15637375/1503947730" TargetMode="External" /><Relationship Id="rId286" Type="http://schemas.openxmlformats.org/officeDocument/2006/relationships/hyperlink" Target="https://pbs.twimg.com/profile_banners/1138877501399326720/1562865315" TargetMode="External" /><Relationship Id="rId287" Type="http://schemas.openxmlformats.org/officeDocument/2006/relationships/hyperlink" Target="https://pbs.twimg.com/profile_banners/2272572692/1559615856" TargetMode="External" /><Relationship Id="rId288" Type="http://schemas.openxmlformats.org/officeDocument/2006/relationships/hyperlink" Target="https://pbs.twimg.com/profile_banners/628776007/1499916447" TargetMode="External" /><Relationship Id="rId289" Type="http://schemas.openxmlformats.org/officeDocument/2006/relationships/hyperlink" Target="https://pbs.twimg.com/profile_banners/209798142/1469897475" TargetMode="External" /><Relationship Id="rId290" Type="http://schemas.openxmlformats.org/officeDocument/2006/relationships/hyperlink" Target="https://pbs.twimg.com/profile_banners/2870093470/1415592653" TargetMode="External" /><Relationship Id="rId291" Type="http://schemas.openxmlformats.org/officeDocument/2006/relationships/hyperlink" Target="https://pbs.twimg.com/profile_banners/3754891/1398194215" TargetMode="External" /><Relationship Id="rId292" Type="http://schemas.openxmlformats.org/officeDocument/2006/relationships/hyperlink" Target="https://pbs.twimg.com/profile_banners/1076489196540448769/1562709553" TargetMode="External" /><Relationship Id="rId293" Type="http://schemas.openxmlformats.org/officeDocument/2006/relationships/hyperlink" Target="https://pbs.twimg.com/profile_banners/3301857379/1561070038" TargetMode="External" /><Relationship Id="rId294" Type="http://schemas.openxmlformats.org/officeDocument/2006/relationships/hyperlink" Target="https://pbs.twimg.com/profile_banners/35526063/1479332485" TargetMode="External" /><Relationship Id="rId295" Type="http://schemas.openxmlformats.org/officeDocument/2006/relationships/hyperlink" Target="https://pbs.twimg.com/profile_banners/970646649692393472/1562375123" TargetMode="External" /><Relationship Id="rId296" Type="http://schemas.openxmlformats.org/officeDocument/2006/relationships/hyperlink" Target="https://pbs.twimg.com/profile_banners/1055455920291893248/1545256598" TargetMode="External" /><Relationship Id="rId297" Type="http://schemas.openxmlformats.org/officeDocument/2006/relationships/hyperlink" Target="https://pbs.twimg.com/profile_banners/4888851724/1540798257" TargetMode="External" /><Relationship Id="rId298" Type="http://schemas.openxmlformats.org/officeDocument/2006/relationships/hyperlink" Target="https://pbs.twimg.com/profile_banners/479104604/1562570342" TargetMode="External" /><Relationship Id="rId299" Type="http://schemas.openxmlformats.org/officeDocument/2006/relationships/hyperlink" Target="https://pbs.twimg.com/profile_banners/1271509753/1562636658" TargetMode="External" /><Relationship Id="rId300" Type="http://schemas.openxmlformats.org/officeDocument/2006/relationships/hyperlink" Target="https://pbs.twimg.com/profile_banners/3495630503/1519061427" TargetMode="External" /><Relationship Id="rId301" Type="http://schemas.openxmlformats.org/officeDocument/2006/relationships/hyperlink" Target="https://pbs.twimg.com/profile_banners/36978767/1531785198" TargetMode="External" /><Relationship Id="rId302" Type="http://schemas.openxmlformats.org/officeDocument/2006/relationships/hyperlink" Target="https://pbs.twimg.com/profile_banners/895485989321179136/1502335938" TargetMode="External" /><Relationship Id="rId303" Type="http://schemas.openxmlformats.org/officeDocument/2006/relationships/hyperlink" Target="https://pbs.twimg.com/profile_banners/97855147/1560877966" TargetMode="External" /><Relationship Id="rId304" Type="http://schemas.openxmlformats.org/officeDocument/2006/relationships/hyperlink" Target="https://pbs.twimg.com/profile_banners/237931632/1562144132" TargetMode="External" /><Relationship Id="rId305" Type="http://schemas.openxmlformats.org/officeDocument/2006/relationships/hyperlink" Target="https://pbs.twimg.com/profile_banners/790737380156116992/1554148845" TargetMode="External" /><Relationship Id="rId306" Type="http://schemas.openxmlformats.org/officeDocument/2006/relationships/hyperlink" Target="https://pbs.twimg.com/profile_banners/1500673898/1534236064" TargetMode="External" /><Relationship Id="rId307" Type="http://schemas.openxmlformats.org/officeDocument/2006/relationships/hyperlink" Target="https://pbs.twimg.com/profile_banners/31729567/1550372439" TargetMode="External" /><Relationship Id="rId308" Type="http://schemas.openxmlformats.org/officeDocument/2006/relationships/hyperlink" Target="https://pbs.twimg.com/profile_banners/3014584133/1454440970" TargetMode="External" /><Relationship Id="rId309" Type="http://schemas.openxmlformats.org/officeDocument/2006/relationships/hyperlink" Target="https://pbs.twimg.com/profile_banners/1965189132/1487428750" TargetMode="External" /><Relationship Id="rId310" Type="http://schemas.openxmlformats.org/officeDocument/2006/relationships/hyperlink" Target="https://pbs.twimg.com/profile_banners/920060105558773762/1558810956" TargetMode="External" /><Relationship Id="rId311" Type="http://schemas.openxmlformats.org/officeDocument/2006/relationships/hyperlink" Target="https://pbs.twimg.com/profile_banners/967109805914644480/1536792555" TargetMode="External" /><Relationship Id="rId312" Type="http://schemas.openxmlformats.org/officeDocument/2006/relationships/hyperlink" Target="https://pbs.twimg.com/profile_banners/34623318/1538157109" TargetMode="External" /><Relationship Id="rId313" Type="http://schemas.openxmlformats.org/officeDocument/2006/relationships/hyperlink" Target="https://pbs.twimg.com/profile_banners/236699098/1558894563" TargetMode="External" /><Relationship Id="rId314" Type="http://schemas.openxmlformats.org/officeDocument/2006/relationships/hyperlink" Target="https://pbs.twimg.com/profile_banners/972517820306284545/1538699128" TargetMode="External" /><Relationship Id="rId315" Type="http://schemas.openxmlformats.org/officeDocument/2006/relationships/hyperlink" Target="https://pbs.twimg.com/profile_banners/1119055554914045952/1562025190" TargetMode="External" /><Relationship Id="rId316" Type="http://schemas.openxmlformats.org/officeDocument/2006/relationships/hyperlink" Target="https://pbs.twimg.com/profile_banners/24299901/1559001218" TargetMode="External" /><Relationship Id="rId317" Type="http://schemas.openxmlformats.org/officeDocument/2006/relationships/hyperlink" Target="https://pbs.twimg.com/profile_banners/1124869200474808320/1562561276" TargetMode="External" /><Relationship Id="rId318" Type="http://schemas.openxmlformats.org/officeDocument/2006/relationships/hyperlink" Target="https://pbs.twimg.com/profile_banners/17996892/1562785522" TargetMode="External" /><Relationship Id="rId319" Type="http://schemas.openxmlformats.org/officeDocument/2006/relationships/hyperlink" Target="https://pbs.twimg.com/profile_banners/183308621/1459967520" TargetMode="External" /><Relationship Id="rId320" Type="http://schemas.openxmlformats.org/officeDocument/2006/relationships/hyperlink" Target="https://pbs.twimg.com/profile_banners/316268502/1561764404" TargetMode="External" /><Relationship Id="rId321" Type="http://schemas.openxmlformats.org/officeDocument/2006/relationships/hyperlink" Target="https://pbs.twimg.com/profile_banners/352435088/1553029738" TargetMode="External" /><Relationship Id="rId322" Type="http://schemas.openxmlformats.org/officeDocument/2006/relationships/hyperlink" Target="https://pbs.twimg.com/profile_banners/375680866/1561221941" TargetMode="External" /><Relationship Id="rId323" Type="http://schemas.openxmlformats.org/officeDocument/2006/relationships/hyperlink" Target="https://pbs.twimg.com/profile_banners/112281842/1562818469" TargetMode="External" /><Relationship Id="rId324" Type="http://schemas.openxmlformats.org/officeDocument/2006/relationships/hyperlink" Target="https://pbs.twimg.com/profile_banners/43348599/1549392145" TargetMode="External" /><Relationship Id="rId325" Type="http://schemas.openxmlformats.org/officeDocument/2006/relationships/hyperlink" Target="https://pbs.twimg.com/profile_banners/35203249/1561121512" TargetMode="External" /><Relationship Id="rId326" Type="http://schemas.openxmlformats.org/officeDocument/2006/relationships/hyperlink" Target="https://pbs.twimg.com/profile_banners/826641357439655936/1534133518" TargetMode="External" /><Relationship Id="rId327" Type="http://schemas.openxmlformats.org/officeDocument/2006/relationships/hyperlink" Target="https://pbs.twimg.com/profile_banners/1008116948331388928/1560854855" TargetMode="External" /><Relationship Id="rId328" Type="http://schemas.openxmlformats.org/officeDocument/2006/relationships/hyperlink" Target="https://pbs.twimg.com/profile_banners/28147541/1441403465" TargetMode="External" /><Relationship Id="rId329" Type="http://schemas.openxmlformats.org/officeDocument/2006/relationships/hyperlink" Target="https://pbs.twimg.com/profile_banners/2163749783/1560350994" TargetMode="External" /><Relationship Id="rId330" Type="http://schemas.openxmlformats.org/officeDocument/2006/relationships/hyperlink" Target="https://pbs.twimg.com/profile_banners/868739448359596034/1532909235" TargetMode="External" /><Relationship Id="rId331" Type="http://schemas.openxmlformats.org/officeDocument/2006/relationships/hyperlink" Target="https://pbs.twimg.com/profile_banners/3319762211/1562616104" TargetMode="External" /><Relationship Id="rId332" Type="http://schemas.openxmlformats.org/officeDocument/2006/relationships/hyperlink" Target="https://pbs.twimg.com/profile_banners/61851072/1526177204" TargetMode="External" /><Relationship Id="rId333" Type="http://schemas.openxmlformats.org/officeDocument/2006/relationships/hyperlink" Target="https://pbs.twimg.com/profile_banners/82750898/1402644236" TargetMode="External" /><Relationship Id="rId334" Type="http://schemas.openxmlformats.org/officeDocument/2006/relationships/hyperlink" Target="https://pbs.twimg.com/profile_banners/1007756381619773440/1558333762" TargetMode="External" /><Relationship Id="rId335" Type="http://schemas.openxmlformats.org/officeDocument/2006/relationships/hyperlink" Target="https://pbs.twimg.com/profile_banners/948228342846709760/1562076323" TargetMode="External" /><Relationship Id="rId336" Type="http://schemas.openxmlformats.org/officeDocument/2006/relationships/hyperlink" Target="https://pbs.twimg.com/profile_banners/906612226420862977/1562781307" TargetMode="External" /><Relationship Id="rId337" Type="http://schemas.openxmlformats.org/officeDocument/2006/relationships/hyperlink" Target="https://pbs.twimg.com/profile_banners/1049088190370525185/1538959392" TargetMode="External" /><Relationship Id="rId338" Type="http://schemas.openxmlformats.org/officeDocument/2006/relationships/hyperlink" Target="https://pbs.twimg.com/profile_banners/884629094687797252/1562102734" TargetMode="External" /><Relationship Id="rId339" Type="http://schemas.openxmlformats.org/officeDocument/2006/relationships/hyperlink" Target="https://pbs.twimg.com/profile_banners/232725909/1523569541" TargetMode="External" /><Relationship Id="rId340" Type="http://schemas.openxmlformats.org/officeDocument/2006/relationships/hyperlink" Target="https://pbs.twimg.com/profile_banners/49459356/1398368167" TargetMode="External" /><Relationship Id="rId341" Type="http://schemas.openxmlformats.org/officeDocument/2006/relationships/hyperlink" Target="https://pbs.twimg.com/profile_banners/2257971/1560545716" TargetMode="External" /><Relationship Id="rId342" Type="http://schemas.openxmlformats.org/officeDocument/2006/relationships/hyperlink" Target="https://pbs.twimg.com/profile_banners/1094755500875501574/1561701533" TargetMode="External" /><Relationship Id="rId343" Type="http://schemas.openxmlformats.org/officeDocument/2006/relationships/hyperlink" Target="https://pbs.twimg.com/profile_banners/2325462779/1540956744" TargetMode="External" /><Relationship Id="rId344" Type="http://schemas.openxmlformats.org/officeDocument/2006/relationships/hyperlink" Target="https://pbs.twimg.com/profile_banners/3010547184/1561965529" TargetMode="External" /><Relationship Id="rId345" Type="http://schemas.openxmlformats.org/officeDocument/2006/relationships/hyperlink" Target="https://pbs.twimg.com/profile_banners/518088765/1500087706" TargetMode="External" /><Relationship Id="rId346" Type="http://schemas.openxmlformats.org/officeDocument/2006/relationships/hyperlink" Target="https://pbs.twimg.com/profile_banners/35330638/1508013015" TargetMode="External" /><Relationship Id="rId347" Type="http://schemas.openxmlformats.org/officeDocument/2006/relationships/hyperlink" Target="https://pbs.twimg.com/profile_banners/878144261060829184/1561863343" TargetMode="External" /><Relationship Id="rId348" Type="http://schemas.openxmlformats.org/officeDocument/2006/relationships/hyperlink" Target="https://pbs.twimg.com/profile_banners/2279448024/1557946320" TargetMode="External" /><Relationship Id="rId349" Type="http://schemas.openxmlformats.org/officeDocument/2006/relationships/hyperlink" Target="https://pbs.twimg.com/profile_banners/885733752667820032/1552962617" TargetMode="External" /><Relationship Id="rId350" Type="http://schemas.openxmlformats.org/officeDocument/2006/relationships/hyperlink" Target="https://pbs.twimg.com/profile_banners/1092202778/1558807280" TargetMode="External" /><Relationship Id="rId351" Type="http://schemas.openxmlformats.org/officeDocument/2006/relationships/hyperlink" Target="https://pbs.twimg.com/profile_banners/1360321357/1561826298" TargetMode="External" /><Relationship Id="rId352" Type="http://schemas.openxmlformats.org/officeDocument/2006/relationships/hyperlink" Target="https://pbs.twimg.com/profile_banners/1107730643419566080/1552943245" TargetMode="External" /><Relationship Id="rId353" Type="http://schemas.openxmlformats.org/officeDocument/2006/relationships/hyperlink" Target="https://pbs.twimg.com/profile_banners/1019941927393714176/1562542226" TargetMode="External" /><Relationship Id="rId354" Type="http://schemas.openxmlformats.org/officeDocument/2006/relationships/hyperlink" Target="https://pbs.twimg.com/profile_banners/26599573/1560885249" TargetMode="External" /><Relationship Id="rId355" Type="http://schemas.openxmlformats.org/officeDocument/2006/relationships/hyperlink" Target="https://pbs.twimg.com/profile_banners/147776538/1413980977" TargetMode="External" /><Relationship Id="rId356" Type="http://schemas.openxmlformats.org/officeDocument/2006/relationships/hyperlink" Target="https://pbs.twimg.com/profile_banners/3330544755/1562513532" TargetMode="External" /><Relationship Id="rId357" Type="http://schemas.openxmlformats.org/officeDocument/2006/relationships/hyperlink" Target="https://pbs.twimg.com/profile_banners/101949818/1555969912" TargetMode="External" /><Relationship Id="rId358" Type="http://schemas.openxmlformats.org/officeDocument/2006/relationships/hyperlink" Target="https://pbs.twimg.com/profile_banners/132016606/1402607085" TargetMode="External" /><Relationship Id="rId359" Type="http://schemas.openxmlformats.org/officeDocument/2006/relationships/hyperlink" Target="https://pbs.twimg.com/profile_banners/33601080/1551142888" TargetMode="External" /><Relationship Id="rId360" Type="http://schemas.openxmlformats.org/officeDocument/2006/relationships/hyperlink" Target="https://pbs.twimg.com/profile_banners/710173554/1507240190" TargetMode="External" /><Relationship Id="rId361" Type="http://schemas.openxmlformats.org/officeDocument/2006/relationships/hyperlink" Target="https://pbs.twimg.com/profile_banners/1141121942/1535417598" TargetMode="External" /><Relationship Id="rId362" Type="http://schemas.openxmlformats.org/officeDocument/2006/relationships/hyperlink" Target="https://pbs.twimg.com/profile_banners/1584044060/1562519039" TargetMode="External" /><Relationship Id="rId363" Type="http://schemas.openxmlformats.org/officeDocument/2006/relationships/hyperlink" Target="https://pbs.twimg.com/profile_banners/21335873/1522084790" TargetMode="External" /><Relationship Id="rId364" Type="http://schemas.openxmlformats.org/officeDocument/2006/relationships/hyperlink" Target="https://pbs.twimg.com/profile_banners/366380795/1536350426" TargetMode="External" /><Relationship Id="rId365" Type="http://schemas.openxmlformats.org/officeDocument/2006/relationships/hyperlink" Target="https://pbs.twimg.com/profile_banners/2400205108/1560355929" TargetMode="External" /><Relationship Id="rId366" Type="http://schemas.openxmlformats.org/officeDocument/2006/relationships/hyperlink" Target="https://pbs.twimg.com/profile_banners/930869930/1530031549" TargetMode="External" /><Relationship Id="rId367" Type="http://schemas.openxmlformats.org/officeDocument/2006/relationships/hyperlink" Target="https://pbs.twimg.com/profile_banners/950072248416722944/1532191409" TargetMode="External" /><Relationship Id="rId368" Type="http://schemas.openxmlformats.org/officeDocument/2006/relationships/hyperlink" Target="https://pbs.twimg.com/profile_banners/1069935621983084544/1562024826" TargetMode="External" /><Relationship Id="rId369" Type="http://schemas.openxmlformats.org/officeDocument/2006/relationships/hyperlink" Target="https://pbs.twimg.com/profile_banners/299917756/1561956281" TargetMode="External" /><Relationship Id="rId370" Type="http://schemas.openxmlformats.org/officeDocument/2006/relationships/hyperlink" Target="https://pbs.twimg.com/profile_banners/1097725026109874176/1561117594" TargetMode="External" /><Relationship Id="rId371" Type="http://schemas.openxmlformats.org/officeDocument/2006/relationships/hyperlink" Target="https://pbs.twimg.com/profile_banners/301212674/1559579818" TargetMode="External" /><Relationship Id="rId372" Type="http://schemas.openxmlformats.org/officeDocument/2006/relationships/hyperlink" Target="https://pbs.twimg.com/profile_banners/19615140/1556385843" TargetMode="External" /><Relationship Id="rId373" Type="http://schemas.openxmlformats.org/officeDocument/2006/relationships/hyperlink" Target="https://pbs.twimg.com/profile_banners/860920743651033088/1560025766" TargetMode="External" /><Relationship Id="rId374" Type="http://schemas.openxmlformats.org/officeDocument/2006/relationships/hyperlink" Target="https://pbs.twimg.com/profile_banners/857035129952374788/1493201853" TargetMode="External" /><Relationship Id="rId375" Type="http://schemas.openxmlformats.org/officeDocument/2006/relationships/hyperlink" Target="https://pbs.twimg.com/profile_banners/771111014305787909/1561853469" TargetMode="External" /><Relationship Id="rId376" Type="http://schemas.openxmlformats.org/officeDocument/2006/relationships/hyperlink" Target="https://pbs.twimg.com/profile_banners/753731647439245313/1561745412" TargetMode="External" /><Relationship Id="rId377" Type="http://schemas.openxmlformats.org/officeDocument/2006/relationships/hyperlink" Target="https://pbs.twimg.com/profile_banners/4720241363/1562429819" TargetMode="External" /><Relationship Id="rId378" Type="http://schemas.openxmlformats.org/officeDocument/2006/relationships/hyperlink" Target="https://pbs.twimg.com/profile_banners/2717028471/1556834032" TargetMode="External" /><Relationship Id="rId379" Type="http://schemas.openxmlformats.org/officeDocument/2006/relationships/hyperlink" Target="https://pbs.twimg.com/profile_banners/1021186328552255488/1556415289" TargetMode="External" /><Relationship Id="rId380" Type="http://schemas.openxmlformats.org/officeDocument/2006/relationships/hyperlink" Target="https://pbs.twimg.com/profile_banners/1660749008/1532452232" TargetMode="External" /><Relationship Id="rId381" Type="http://schemas.openxmlformats.org/officeDocument/2006/relationships/hyperlink" Target="https://pbs.twimg.com/profile_banners/542137954/1505180636" TargetMode="External" /><Relationship Id="rId382" Type="http://schemas.openxmlformats.org/officeDocument/2006/relationships/hyperlink" Target="https://pbs.twimg.com/profile_banners/322934004/1406944855" TargetMode="External" /><Relationship Id="rId383" Type="http://schemas.openxmlformats.org/officeDocument/2006/relationships/hyperlink" Target="https://pbs.twimg.com/profile_banners/752998667594924032/1524769085" TargetMode="External" /><Relationship Id="rId384" Type="http://schemas.openxmlformats.org/officeDocument/2006/relationships/hyperlink" Target="https://pbs.twimg.com/profile_banners/1144241784337444864/1561733606" TargetMode="External" /><Relationship Id="rId385" Type="http://schemas.openxmlformats.org/officeDocument/2006/relationships/hyperlink" Target="https://pbs.twimg.com/profile_banners/731291426797932544/1562738943" TargetMode="External" /><Relationship Id="rId386" Type="http://schemas.openxmlformats.org/officeDocument/2006/relationships/hyperlink" Target="https://pbs.twimg.com/profile_banners/2903063272/1417561202" TargetMode="External" /><Relationship Id="rId387" Type="http://schemas.openxmlformats.org/officeDocument/2006/relationships/hyperlink" Target="https://pbs.twimg.com/profile_banners/729399260/1533578479" TargetMode="External" /><Relationship Id="rId388" Type="http://schemas.openxmlformats.org/officeDocument/2006/relationships/hyperlink" Target="https://pbs.twimg.com/profile_banners/2298875414/1557258903" TargetMode="External" /><Relationship Id="rId389" Type="http://schemas.openxmlformats.org/officeDocument/2006/relationships/hyperlink" Target="https://pbs.twimg.com/profile_banners/23940032/1553106903" TargetMode="External" /><Relationship Id="rId390" Type="http://schemas.openxmlformats.org/officeDocument/2006/relationships/hyperlink" Target="https://pbs.twimg.com/profile_banners/1144661052279234560/1561743674" TargetMode="External" /><Relationship Id="rId391" Type="http://schemas.openxmlformats.org/officeDocument/2006/relationships/hyperlink" Target="https://pbs.twimg.com/profile_banners/464291205/1561939504" TargetMode="External" /><Relationship Id="rId392" Type="http://schemas.openxmlformats.org/officeDocument/2006/relationships/hyperlink" Target="https://pbs.twimg.com/profile_banners/756520239400038401/1524941062" TargetMode="External" /><Relationship Id="rId393" Type="http://schemas.openxmlformats.org/officeDocument/2006/relationships/hyperlink" Target="https://pbs.twimg.com/profile_banners/862223497321492480/1527504670" TargetMode="External" /><Relationship Id="rId394" Type="http://schemas.openxmlformats.org/officeDocument/2006/relationships/hyperlink" Target="https://pbs.twimg.com/profile_banners/917559867157688321/1559317530" TargetMode="External" /><Relationship Id="rId395" Type="http://schemas.openxmlformats.org/officeDocument/2006/relationships/hyperlink" Target="https://pbs.twimg.com/profile_banners/911410949877354496/1561152499" TargetMode="External" /><Relationship Id="rId396" Type="http://schemas.openxmlformats.org/officeDocument/2006/relationships/hyperlink" Target="https://pbs.twimg.com/profile_banners/758699418/1551064824" TargetMode="External" /><Relationship Id="rId397" Type="http://schemas.openxmlformats.org/officeDocument/2006/relationships/hyperlink" Target="https://pbs.twimg.com/profile_banners/974729605/1545288507" TargetMode="External" /><Relationship Id="rId398" Type="http://schemas.openxmlformats.org/officeDocument/2006/relationships/hyperlink" Target="https://pbs.twimg.com/profile_banners/1616334570/1559782656" TargetMode="External" /><Relationship Id="rId399" Type="http://schemas.openxmlformats.org/officeDocument/2006/relationships/hyperlink" Target="https://pbs.twimg.com/profile_banners/3119122894/1554088726" TargetMode="External" /><Relationship Id="rId400" Type="http://schemas.openxmlformats.org/officeDocument/2006/relationships/hyperlink" Target="https://pbs.twimg.com/profile_banners/3233151218/1561659855" TargetMode="External" /><Relationship Id="rId401" Type="http://schemas.openxmlformats.org/officeDocument/2006/relationships/hyperlink" Target="https://pbs.twimg.com/profile_banners/310927567/1559787488" TargetMode="External" /><Relationship Id="rId402" Type="http://schemas.openxmlformats.org/officeDocument/2006/relationships/hyperlink" Target="https://pbs.twimg.com/profile_banners/1626142908/1556515512" TargetMode="External" /><Relationship Id="rId403" Type="http://schemas.openxmlformats.org/officeDocument/2006/relationships/hyperlink" Target="https://pbs.twimg.com/profile_banners/254106474/1555687519" TargetMode="External" /><Relationship Id="rId404" Type="http://schemas.openxmlformats.org/officeDocument/2006/relationships/hyperlink" Target="https://pbs.twimg.com/profile_banners/2240373359/1560690884" TargetMode="External" /><Relationship Id="rId405" Type="http://schemas.openxmlformats.org/officeDocument/2006/relationships/hyperlink" Target="https://pbs.twimg.com/profile_banners/1110617273927114757/1562264383" TargetMode="External" /><Relationship Id="rId406" Type="http://schemas.openxmlformats.org/officeDocument/2006/relationships/hyperlink" Target="https://pbs.twimg.com/profile_banners/2254001654/1454021588" TargetMode="External" /><Relationship Id="rId407" Type="http://schemas.openxmlformats.org/officeDocument/2006/relationships/hyperlink" Target="https://pbs.twimg.com/profile_banners/1020553366789918720/1560758493" TargetMode="External" /><Relationship Id="rId408" Type="http://schemas.openxmlformats.org/officeDocument/2006/relationships/hyperlink" Target="https://pbs.twimg.com/profile_banners/950624695719624704/1555210920" TargetMode="External" /><Relationship Id="rId409" Type="http://schemas.openxmlformats.org/officeDocument/2006/relationships/hyperlink" Target="https://pbs.twimg.com/profile_banners/1055506364292726785/1541918613" TargetMode="External" /><Relationship Id="rId410" Type="http://schemas.openxmlformats.org/officeDocument/2006/relationships/hyperlink" Target="https://pbs.twimg.com/profile_banners/1096364876/1542649157" TargetMode="External" /><Relationship Id="rId411" Type="http://schemas.openxmlformats.org/officeDocument/2006/relationships/hyperlink" Target="https://pbs.twimg.com/profile_banners/860663534/1559089732" TargetMode="External" /><Relationship Id="rId412" Type="http://schemas.openxmlformats.org/officeDocument/2006/relationships/hyperlink" Target="https://pbs.twimg.com/profile_banners/891535452657864704/1524623833" TargetMode="External" /><Relationship Id="rId413" Type="http://schemas.openxmlformats.org/officeDocument/2006/relationships/hyperlink" Target="https://pbs.twimg.com/profile_banners/4757125934/1562265037" TargetMode="External" /><Relationship Id="rId414" Type="http://schemas.openxmlformats.org/officeDocument/2006/relationships/hyperlink" Target="https://pbs.twimg.com/profile_banners/270934403/1473194454" TargetMode="External" /><Relationship Id="rId415" Type="http://schemas.openxmlformats.org/officeDocument/2006/relationships/hyperlink" Target="https://pbs.twimg.com/profile_banners/922347060107427840/1508744569" TargetMode="External" /><Relationship Id="rId416" Type="http://schemas.openxmlformats.org/officeDocument/2006/relationships/hyperlink" Target="https://pbs.twimg.com/profile_banners/12811952/1558696505" TargetMode="External" /><Relationship Id="rId417" Type="http://schemas.openxmlformats.org/officeDocument/2006/relationships/hyperlink" Target="https://pbs.twimg.com/profile_banners/189647323/1562692988" TargetMode="External" /><Relationship Id="rId418" Type="http://schemas.openxmlformats.org/officeDocument/2006/relationships/hyperlink" Target="https://pbs.twimg.com/profile_banners/23944800/1459731386" TargetMode="External" /><Relationship Id="rId419" Type="http://schemas.openxmlformats.org/officeDocument/2006/relationships/hyperlink" Target="https://pbs.twimg.com/profile_banners/731278754/1515123035" TargetMode="External" /><Relationship Id="rId420" Type="http://schemas.openxmlformats.org/officeDocument/2006/relationships/hyperlink" Target="https://pbs.twimg.com/profile_banners/85480695/1497813515" TargetMode="External" /><Relationship Id="rId421" Type="http://schemas.openxmlformats.org/officeDocument/2006/relationships/hyperlink" Target="https://pbs.twimg.com/profile_banners/826642846979588096/1554198585" TargetMode="External" /><Relationship Id="rId422" Type="http://schemas.openxmlformats.org/officeDocument/2006/relationships/hyperlink" Target="https://pbs.twimg.com/profile_banners/868546324890656768/1562296275" TargetMode="External" /><Relationship Id="rId423" Type="http://schemas.openxmlformats.org/officeDocument/2006/relationships/hyperlink" Target="https://pbs.twimg.com/profile_banners/223027522/1461683830" TargetMode="External" /><Relationship Id="rId424" Type="http://schemas.openxmlformats.org/officeDocument/2006/relationships/hyperlink" Target="https://pbs.twimg.com/profile_banners/920745486235176961/1552368432" TargetMode="External" /><Relationship Id="rId425" Type="http://schemas.openxmlformats.org/officeDocument/2006/relationships/hyperlink" Target="https://pbs.twimg.com/profile_banners/751799933850693633/1468777881" TargetMode="External" /><Relationship Id="rId426" Type="http://schemas.openxmlformats.org/officeDocument/2006/relationships/hyperlink" Target="https://pbs.twimg.com/profile_banners/1025610780874559488/1533365321" TargetMode="External" /><Relationship Id="rId427" Type="http://schemas.openxmlformats.org/officeDocument/2006/relationships/hyperlink" Target="https://pbs.twimg.com/profile_banners/77938563/1562836183" TargetMode="External" /><Relationship Id="rId428" Type="http://schemas.openxmlformats.org/officeDocument/2006/relationships/hyperlink" Target="https://pbs.twimg.com/profile_banners/308445324/1552663836" TargetMode="External" /><Relationship Id="rId429" Type="http://schemas.openxmlformats.org/officeDocument/2006/relationships/hyperlink" Target="https://pbs.twimg.com/profile_banners/21416211/1514941643" TargetMode="External" /><Relationship Id="rId430" Type="http://schemas.openxmlformats.org/officeDocument/2006/relationships/hyperlink" Target="https://pbs.twimg.com/profile_banners/2666848753/1560641175" TargetMode="External" /><Relationship Id="rId431" Type="http://schemas.openxmlformats.org/officeDocument/2006/relationships/hyperlink" Target="https://pbs.twimg.com/profile_banners/1045422363582640131/1562385304" TargetMode="External" /><Relationship Id="rId432" Type="http://schemas.openxmlformats.org/officeDocument/2006/relationships/hyperlink" Target="https://pbs.twimg.com/profile_banners/1029651697/1553994066" TargetMode="External" /><Relationship Id="rId433" Type="http://schemas.openxmlformats.org/officeDocument/2006/relationships/hyperlink" Target="https://pbs.twimg.com/profile_banners/4206847037/1479439031" TargetMode="External" /><Relationship Id="rId434" Type="http://schemas.openxmlformats.org/officeDocument/2006/relationships/hyperlink" Target="https://pbs.twimg.com/profile_banners/918193051838926849/1562626454" TargetMode="External" /><Relationship Id="rId435" Type="http://schemas.openxmlformats.org/officeDocument/2006/relationships/hyperlink" Target="https://pbs.twimg.com/profile_banners/1343341794/1467501095" TargetMode="External" /><Relationship Id="rId436" Type="http://schemas.openxmlformats.org/officeDocument/2006/relationships/hyperlink" Target="https://pbs.twimg.com/profile_banners/1077813584380547073/1562141283" TargetMode="External" /><Relationship Id="rId437" Type="http://schemas.openxmlformats.org/officeDocument/2006/relationships/hyperlink" Target="https://pbs.twimg.com/profile_banners/1281719622/1506054378" TargetMode="External" /><Relationship Id="rId438" Type="http://schemas.openxmlformats.org/officeDocument/2006/relationships/hyperlink" Target="https://pbs.twimg.com/profile_banners/738141545547735040/1464821789" TargetMode="External" /><Relationship Id="rId439" Type="http://schemas.openxmlformats.org/officeDocument/2006/relationships/hyperlink" Target="https://pbs.twimg.com/profile_banners/212958148/1526685149" TargetMode="External" /><Relationship Id="rId440" Type="http://schemas.openxmlformats.org/officeDocument/2006/relationships/hyperlink" Target="https://pbs.twimg.com/profile_banners/829515641493221377/1562843666" TargetMode="External" /><Relationship Id="rId441" Type="http://schemas.openxmlformats.org/officeDocument/2006/relationships/hyperlink" Target="https://pbs.twimg.com/profile_banners/1055008179875205120/1560796931" TargetMode="External" /><Relationship Id="rId442" Type="http://schemas.openxmlformats.org/officeDocument/2006/relationships/hyperlink" Target="https://pbs.twimg.com/profile_banners/1020922996913913856/1532814900" TargetMode="External" /><Relationship Id="rId443" Type="http://schemas.openxmlformats.org/officeDocument/2006/relationships/hyperlink" Target="https://pbs.twimg.com/profile_banners/315067607/1549907121" TargetMode="External" /><Relationship Id="rId444" Type="http://schemas.openxmlformats.org/officeDocument/2006/relationships/hyperlink" Target="https://pbs.twimg.com/profile_banners/1149306598449434624/1562865369" TargetMode="External" /><Relationship Id="rId445" Type="http://schemas.openxmlformats.org/officeDocument/2006/relationships/hyperlink" Target="https://pbs.twimg.com/profile_banners/87113472/1401348921" TargetMode="External" /><Relationship Id="rId446" Type="http://schemas.openxmlformats.org/officeDocument/2006/relationships/hyperlink" Target="https://pbs.twimg.com/profile_banners/147185576/1558667631" TargetMode="External" /><Relationship Id="rId447" Type="http://schemas.openxmlformats.org/officeDocument/2006/relationships/hyperlink" Target="https://pbs.twimg.com/profile_banners/18421591/1406133565" TargetMode="External" /><Relationship Id="rId448" Type="http://schemas.openxmlformats.org/officeDocument/2006/relationships/hyperlink" Target="https://pbs.twimg.com/profile_banners/2545879306/1562187426" TargetMode="External" /><Relationship Id="rId449" Type="http://schemas.openxmlformats.org/officeDocument/2006/relationships/hyperlink" Target="https://pbs.twimg.com/profile_banners/2943195980/1561346982" TargetMode="External" /><Relationship Id="rId450" Type="http://schemas.openxmlformats.org/officeDocument/2006/relationships/hyperlink" Target="https://pbs.twimg.com/profile_banners/1042909254/1561612855" TargetMode="External" /><Relationship Id="rId451" Type="http://schemas.openxmlformats.org/officeDocument/2006/relationships/hyperlink" Target="https://pbs.twimg.com/profile_banners/32485994/1524565079" TargetMode="External" /><Relationship Id="rId452" Type="http://schemas.openxmlformats.org/officeDocument/2006/relationships/hyperlink" Target="https://pbs.twimg.com/profile_banners/23820899/1507922374" TargetMode="External" /><Relationship Id="rId453" Type="http://schemas.openxmlformats.org/officeDocument/2006/relationships/hyperlink" Target="https://pbs.twimg.com/profile_banners/1728015492/1553385801" TargetMode="External" /><Relationship Id="rId454" Type="http://schemas.openxmlformats.org/officeDocument/2006/relationships/hyperlink" Target="https://pbs.twimg.com/profile_banners/3000237332/1560686472" TargetMode="External" /><Relationship Id="rId455" Type="http://schemas.openxmlformats.org/officeDocument/2006/relationships/hyperlink" Target="https://pbs.twimg.com/profile_banners/463195865/1489854980" TargetMode="External" /><Relationship Id="rId456" Type="http://schemas.openxmlformats.org/officeDocument/2006/relationships/hyperlink" Target="https://pbs.twimg.com/profile_banners/1014063296792559616/1549767999" TargetMode="External" /><Relationship Id="rId457" Type="http://schemas.openxmlformats.org/officeDocument/2006/relationships/hyperlink" Target="https://pbs.twimg.com/profile_banners/3317945705/1507683258" TargetMode="External" /><Relationship Id="rId458" Type="http://schemas.openxmlformats.org/officeDocument/2006/relationships/hyperlink" Target="https://pbs.twimg.com/profile_banners/16020701/1363292592" TargetMode="External" /><Relationship Id="rId459" Type="http://schemas.openxmlformats.org/officeDocument/2006/relationships/hyperlink" Target="https://pbs.twimg.com/profile_banners/1011886710429569024/1530088543" TargetMode="External" /><Relationship Id="rId460" Type="http://schemas.openxmlformats.org/officeDocument/2006/relationships/hyperlink" Target="https://pbs.twimg.com/profile_banners/844026973932273665/1491222259" TargetMode="External" /><Relationship Id="rId461" Type="http://schemas.openxmlformats.org/officeDocument/2006/relationships/hyperlink" Target="https://pbs.twimg.com/profile_banners/882295323875561473/1516966238" TargetMode="External" /><Relationship Id="rId462" Type="http://schemas.openxmlformats.org/officeDocument/2006/relationships/hyperlink" Target="https://pbs.twimg.com/profile_banners/43724326/1526936664" TargetMode="External" /><Relationship Id="rId463" Type="http://schemas.openxmlformats.org/officeDocument/2006/relationships/hyperlink" Target="https://pbs.twimg.com/profile_banners/379739545/1516554778" TargetMode="External" /><Relationship Id="rId464" Type="http://schemas.openxmlformats.org/officeDocument/2006/relationships/hyperlink" Target="https://pbs.twimg.com/profile_banners/1098417955761737729/1557428275" TargetMode="External" /><Relationship Id="rId465" Type="http://schemas.openxmlformats.org/officeDocument/2006/relationships/hyperlink" Target="https://pbs.twimg.com/profile_banners/764229945497358336/1562682411" TargetMode="External" /><Relationship Id="rId466" Type="http://schemas.openxmlformats.org/officeDocument/2006/relationships/hyperlink" Target="https://pbs.twimg.com/profile_banners/2264748741/1560582968" TargetMode="External" /><Relationship Id="rId467" Type="http://schemas.openxmlformats.org/officeDocument/2006/relationships/hyperlink" Target="https://pbs.twimg.com/profile_banners/282703154/1410054556" TargetMode="External" /><Relationship Id="rId468" Type="http://schemas.openxmlformats.org/officeDocument/2006/relationships/hyperlink" Target="https://pbs.twimg.com/profile_banners/1717907558/1552540792" TargetMode="External" /><Relationship Id="rId469" Type="http://schemas.openxmlformats.org/officeDocument/2006/relationships/hyperlink" Target="https://pbs.twimg.com/profile_banners/22722353/1522543565" TargetMode="External" /><Relationship Id="rId470" Type="http://schemas.openxmlformats.org/officeDocument/2006/relationships/hyperlink" Target="https://pbs.twimg.com/profile_banners/2384635904/1429151623" TargetMode="External" /><Relationship Id="rId471" Type="http://schemas.openxmlformats.org/officeDocument/2006/relationships/hyperlink" Target="https://pbs.twimg.com/profile_banners/734531383427637249/1560227158" TargetMode="External" /><Relationship Id="rId472" Type="http://schemas.openxmlformats.org/officeDocument/2006/relationships/hyperlink" Target="https://pbs.twimg.com/profile_banners/706664875829948416/1547864634" TargetMode="External" /><Relationship Id="rId473" Type="http://schemas.openxmlformats.org/officeDocument/2006/relationships/hyperlink" Target="https://pbs.twimg.com/profile_banners/25661441/1554003761" TargetMode="External" /><Relationship Id="rId474" Type="http://schemas.openxmlformats.org/officeDocument/2006/relationships/hyperlink" Target="https://pbs.twimg.com/profile_banners/816171472599121920/1561530566" TargetMode="External" /><Relationship Id="rId475" Type="http://schemas.openxmlformats.org/officeDocument/2006/relationships/hyperlink" Target="https://pbs.twimg.com/profile_banners/835176679362408449/1561199656" TargetMode="External" /><Relationship Id="rId476" Type="http://schemas.openxmlformats.org/officeDocument/2006/relationships/hyperlink" Target="https://pbs.twimg.com/profile_banners/850576254277431296/1562702828" TargetMode="External" /><Relationship Id="rId477" Type="http://schemas.openxmlformats.org/officeDocument/2006/relationships/hyperlink" Target="https://pbs.twimg.com/profile_banners/25386046/1559216100" TargetMode="External" /><Relationship Id="rId478" Type="http://schemas.openxmlformats.org/officeDocument/2006/relationships/hyperlink" Target="https://pbs.twimg.com/profile_banners/1119790514528714752/1561520716" TargetMode="External" /><Relationship Id="rId479" Type="http://schemas.openxmlformats.org/officeDocument/2006/relationships/hyperlink" Target="https://pbs.twimg.com/profile_banners/23661554/1502134960" TargetMode="External" /><Relationship Id="rId480" Type="http://schemas.openxmlformats.org/officeDocument/2006/relationships/hyperlink" Target="https://pbs.twimg.com/profile_banners/2587240453/1562739422" TargetMode="External" /><Relationship Id="rId481" Type="http://schemas.openxmlformats.org/officeDocument/2006/relationships/hyperlink" Target="https://pbs.twimg.com/profile_banners/218760277/1561444941" TargetMode="External" /><Relationship Id="rId482" Type="http://schemas.openxmlformats.org/officeDocument/2006/relationships/hyperlink" Target="https://pbs.twimg.com/profile_banners/892240205838766084/1558762916" TargetMode="External" /><Relationship Id="rId483" Type="http://schemas.openxmlformats.org/officeDocument/2006/relationships/hyperlink" Target="https://pbs.twimg.com/profile_banners/54645649/1557844097" TargetMode="External" /><Relationship Id="rId484" Type="http://schemas.openxmlformats.org/officeDocument/2006/relationships/hyperlink" Target="https://pbs.twimg.com/profile_banners/1199477456/1433899912" TargetMode="External" /><Relationship Id="rId485" Type="http://schemas.openxmlformats.org/officeDocument/2006/relationships/hyperlink" Target="https://pbs.twimg.com/profile_banners/57710830/1557234561" TargetMode="External" /><Relationship Id="rId486" Type="http://schemas.openxmlformats.org/officeDocument/2006/relationships/hyperlink" Target="https://pbs.twimg.com/profile_banners/377614965/1553088928" TargetMode="External" /><Relationship Id="rId487" Type="http://schemas.openxmlformats.org/officeDocument/2006/relationships/hyperlink" Target="https://pbs.twimg.com/profile_banners/3254615375/1562532760" TargetMode="External" /><Relationship Id="rId488" Type="http://schemas.openxmlformats.org/officeDocument/2006/relationships/hyperlink" Target="https://pbs.twimg.com/profile_banners/712367751952732160/1560815855" TargetMode="External" /><Relationship Id="rId489" Type="http://schemas.openxmlformats.org/officeDocument/2006/relationships/hyperlink" Target="https://pbs.twimg.com/profile_banners/1013829617780772864/1545234948" TargetMode="External" /><Relationship Id="rId490" Type="http://schemas.openxmlformats.org/officeDocument/2006/relationships/hyperlink" Target="https://pbs.twimg.com/profile_banners/899483378768105472/1503289394" TargetMode="External" /><Relationship Id="rId491" Type="http://schemas.openxmlformats.org/officeDocument/2006/relationships/hyperlink" Target="https://pbs.twimg.com/profile_banners/1138079385205055488/1562709885" TargetMode="External" /><Relationship Id="rId492" Type="http://schemas.openxmlformats.org/officeDocument/2006/relationships/hyperlink" Target="https://pbs.twimg.com/profile_banners/1029823483889377281/1534366166" TargetMode="External" /><Relationship Id="rId493" Type="http://schemas.openxmlformats.org/officeDocument/2006/relationships/hyperlink" Target="https://pbs.twimg.com/profile_banners/815949203855773696/1483376941" TargetMode="External" /><Relationship Id="rId494" Type="http://schemas.openxmlformats.org/officeDocument/2006/relationships/hyperlink" Target="https://pbs.twimg.com/profile_banners/916074176/1555808534" TargetMode="External" /><Relationship Id="rId495" Type="http://schemas.openxmlformats.org/officeDocument/2006/relationships/hyperlink" Target="https://pbs.twimg.com/profile_banners/923713216638730240/1509186259" TargetMode="External" /><Relationship Id="rId496" Type="http://schemas.openxmlformats.org/officeDocument/2006/relationships/hyperlink" Target="https://pbs.twimg.com/profile_banners/3247041557/1562561954" TargetMode="External" /><Relationship Id="rId497" Type="http://schemas.openxmlformats.org/officeDocument/2006/relationships/hyperlink" Target="https://pbs.twimg.com/profile_banners/860463096/1561042092" TargetMode="External" /><Relationship Id="rId498" Type="http://schemas.openxmlformats.org/officeDocument/2006/relationships/hyperlink" Target="https://pbs.twimg.com/profile_banners/42547269/1461348897" TargetMode="External" /><Relationship Id="rId499" Type="http://schemas.openxmlformats.org/officeDocument/2006/relationships/hyperlink" Target="https://pbs.twimg.com/profile_banners/1149339584012148736/1562862456" TargetMode="External" /><Relationship Id="rId500" Type="http://schemas.openxmlformats.org/officeDocument/2006/relationships/hyperlink" Target="https://pbs.twimg.com/profile_banners/357258455/1517334584" TargetMode="External" /><Relationship Id="rId501" Type="http://schemas.openxmlformats.org/officeDocument/2006/relationships/hyperlink" Target="https://pbs.twimg.com/profile_banners/1723911968/1518685777" TargetMode="External" /><Relationship Id="rId502" Type="http://schemas.openxmlformats.org/officeDocument/2006/relationships/hyperlink" Target="https://pbs.twimg.com/profile_banners/746885984646639617/1480360216" TargetMode="External" /><Relationship Id="rId503" Type="http://schemas.openxmlformats.org/officeDocument/2006/relationships/hyperlink" Target="https://pbs.twimg.com/profile_banners/2297165244/1553134404" TargetMode="External" /><Relationship Id="rId504" Type="http://schemas.openxmlformats.org/officeDocument/2006/relationships/hyperlink" Target="https://pbs.twimg.com/profile_banners/2781884794/1411511343" TargetMode="External" /><Relationship Id="rId505" Type="http://schemas.openxmlformats.org/officeDocument/2006/relationships/hyperlink" Target="https://pbs.twimg.com/profile_banners/728365264367017988/1555999300" TargetMode="External" /><Relationship Id="rId506" Type="http://schemas.openxmlformats.org/officeDocument/2006/relationships/hyperlink" Target="https://pbs.twimg.com/profile_banners/600576470/1543290794" TargetMode="External" /><Relationship Id="rId507" Type="http://schemas.openxmlformats.org/officeDocument/2006/relationships/hyperlink" Target="https://pbs.twimg.com/profile_banners/1102077101241335809/1559154444" TargetMode="External" /><Relationship Id="rId508" Type="http://schemas.openxmlformats.org/officeDocument/2006/relationships/hyperlink" Target="https://pbs.twimg.com/profile_banners/14327809/1406742226" TargetMode="External" /><Relationship Id="rId509" Type="http://schemas.openxmlformats.org/officeDocument/2006/relationships/hyperlink" Target="https://pbs.twimg.com/profile_banners/2173989117/1530909784" TargetMode="External" /><Relationship Id="rId510" Type="http://schemas.openxmlformats.org/officeDocument/2006/relationships/hyperlink" Target="https://pbs.twimg.com/profile_banners/1142880596622041091/1562182722" TargetMode="External" /><Relationship Id="rId511" Type="http://schemas.openxmlformats.org/officeDocument/2006/relationships/hyperlink" Target="https://pbs.twimg.com/profile_banners/2165088021/1560836432" TargetMode="External" /><Relationship Id="rId512" Type="http://schemas.openxmlformats.org/officeDocument/2006/relationships/hyperlink" Target="https://pbs.twimg.com/profile_banners/1141372923887968258/1562865504" TargetMode="External" /><Relationship Id="rId513" Type="http://schemas.openxmlformats.org/officeDocument/2006/relationships/hyperlink" Target="https://pbs.twimg.com/profile_banners/302004290/1448062412" TargetMode="External" /><Relationship Id="rId514" Type="http://schemas.openxmlformats.org/officeDocument/2006/relationships/hyperlink" Target="https://pbs.twimg.com/profile_banners/842732728705601537/1526524431" TargetMode="External" /><Relationship Id="rId515" Type="http://schemas.openxmlformats.org/officeDocument/2006/relationships/hyperlink" Target="https://pbs.twimg.com/profile_banners/1021941432586711041/1534861032" TargetMode="External" /><Relationship Id="rId516" Type="http://schemas.openxmlformats.org/officeDocument/2006/relationships/hyperlink" Target="https://pbs.twimg.com/profile_banners/1099359365654593537/1556202691" TargetMode="External" /><Relationship Id="rId517" Type="http://schemas.openxmlformats.org/officeDocument/2006/relationships/hyperlink" Target="https://pbs.twimg.com/profile_banners/352011472/1510849292" TargetMode="External" /><Relationship Id="rId518" Type="http://schemas.openxmlformats.org/officeDocument/2006/relationships/hyperlink" Target="https://pbs.twimg.com/profile_banners/121543840/1562596589" TargetMode="External" /><Relationship Id="rId519" Type="http://schemas.openxmlformats.org/officeDocument/2006/relationships/hyperlink" Target="https://pbs.twimg.com/profile_banners/56944151/1558961273" TargetMode="External" /><Relationship Id="rId520" Type="http://schemas.openxmlformats.org/officeDocument/2006/relationships/hyperlink" Target="https://pbs.twimg.com/profile_banners/1030504194/1556025454" TargetMode="External" /><Relationship Id="rId521" Type="http://schemas.openxmlformats.org/officeDocument/2006/relationships/hyperlink" Target="https://pbs.twimg.com/profile_banners/2477663536/1559577897" TargetMode="External" /><Relationship Id="rId522" Type="http://schemas.openxmlformats.org/officeDocument/2006/relationships/hyperlink" Target="https://pbs.twimg.com/profile_banners/2652880417/1562737966" TargetMode="External" /><Relationship Id="rId523" Type="http://schemas.openxmlformats.org/officeDocument/2006/relationships/hyperlink" Target="https://pbs.twimg.com/profile_banners/1012355069491208192/1558370073" TargetMode="External" /><Relationship Id="rId524" Type="http://schemas.openxmlformats.org/officeDocument/2006/relationships/hyperlink" Target="https://pbs.twimg.com/profile_banners/844780813216448512/1560813457" TargetMode="External" /><Relationship Id="rId525" Type="http://schemas.openxmlformats.org/officeDocument/2006/relationships/hyperlink" Target="https://pbs.twimg.com/profile_banners/2691710858/1559765472" TargetMode="External" /><Relationship Id="rId526" Type="http://schemas.openxmlformats.org/officeDocument/2006/relationships/hyperlink" Target="https://pbs.twimg.com/profile_banners/1368693582/1561874200" TargetMode="External" /><Relationship Id="rId527" Type="http://schemas.openxmlformats.org/officeDocument/2006/relationships/hyperlink" Target="https://pbs.twimg.com/profile_banners/788133114962771968/1561409625" TargetMode="External" /><Relationship Id="rId528" Type="http://schemas.openxmlformats.org/officeDocument/2006/relationships/hyperlink" Target="https://pbs.twimg.com/profile_banners/2492478103/1559739871" TargetMode="External" /><Relationship Id="rId529" Type="http://schemas.openxmlformats.org/officeDocument/2006/relationships/hyperlink" Target="https://pbs.twimg.com/profile_banners/50720386/1559067112" TargetMode="External" /><Relationship Id="rId530" Type="http://schemas.openxmlformats.org/officeDocument/2006/relationships/hyperlink" Target="https://pbs.twimg.com/profile_banners/590085662/1551977169" TargetMode="External" /><Relationship Id="rId531" Type="http://schemas.openxmlformats.org/officeDocument/2006/relationships/hyperlink" Target="https://pbs.twimg.com/profile_banners/451452955/1455468662" TargetMode="External" /><Relationship Id="rId532" Type="http://schemas.openxmlformats.org/officeDocument/2006/relationships/hyperlink" Target="https://pbs.twimg.com/profile_banners/84652017/1540795801" TargetMode="External" /><Relationship Id="rId533" Type="http://schemas.openxmlformats.org/officeDocument/2006/relationships/hyperlink" Target="https://pbs.twimg.com/profile_banners/921557214682378241/1562860484" TargetMode="External" /><Relationship Id="rId534" Type="http://schemas.openxmlformats.org/officeDocument/2006/relationships/hyperlink" Target="https://pbs.twimg.com/profile_banners/1100253802190405632/1562180441" TargetMode="External" /><Relationship Id="rId535" Type="http://schemas.openxmlformats.org/officeDocument/2006/relationships/hyperlink" Target="https://pbs.twimg.com/profile_banners/1146547215567073280/1562269988" TargetMode="External" /><Relationship Id="rId536" Type="http://schemas.openxmlformats.org/officeDocument/2006/relationships/hyperlink" Target="https://pbs.twimg.com/profile_banners/954140415539675136/1559355798" TargetMode="External" /><Relationship Id="rId537" Type="http://schemas.openxmlformats.org/officeDocument/2006/relationships/hyperlink" Target="https://pbs.twimg.com/profile_banners/348301428/1490076779" TargetMode="External" /><Relationship Id="rId538" Type="http://schemas.openxmlformats.org/officeDocument/2006/relationships/hyperlink" Target="https://pbs.twimg.com/profile_banners/135250496/1543491353" TargetMode="External" /><Relationship Id="rId539" Type="http://schemas.openxmlformats.org/officeDocument/2006/relationships/hyperlink" Target="https://pbs.twimg.com/profile_banners/17998609/1398267980" TargetMode="External" /><Relationship Id="rId540" Type="http://schemas.openxmlformats.org/officeDocument/2006/relationships/hyperlink" Target="https://pbs.twimg.com/profile_banners/1081704305088958464/1546835736" TargetMode="External" /><Relationship Id="rId541" Type="http://schemas.openxmlformats.org/officeDocument/2006/relationships/hyperlink" Target="https://pbs.twimg.com/profile_banners/265531698/1561837165" TargetMode="External" /><Relationship Id="rId542" Type="http://schemas.openxmlformats.org/officeDocument/2006/relationships/hyperlink" Target="https://pbs.twimg.com/profile_banners/770328130150072320/1532020975" TargetMode="External" /><Relationship Id="rId543" Type="http://schemas.openxmlformats.org/officeDocument/2006/relationships/hyperlink" Target="https://pbs.twimg.com/profile_banners/2276810154/1537638996" TargetMode="External" /><Relationship Id="rId544" Type="http://schemas.openxmlformats.org/officeDocument/2006/relationships/hyperlink" Target="https://pbs.twimg.com/profile_banners/2642221037/1562032675" TargetMode="External" /><Relationship Id="rId545" Type="http://schemas.openxmlformats.org/officeDocument/2006/relationships/hyperlink" Target="https://pbs.twimg.com/profile_banners/1014275043973529603/1536950904" TargetMode="External" /><Relationship Id="rId546" Type="http://schemas.openxmlformats.org/officeDocument/2006/relationships/hyperlink" Target="https://pbs.twimg.com/profile_banners/3065618342/1513624281" TargetMode="External" /><Relationship Id="rId547" Type="http://schemas.openxmlformats.org/officeDocument/2006/relationships/hyperlink" Target="https://pbs.twimg.com/profile_banners/861458220/1560185377" TargetMode="External" /><Relationship Id="rId548" Type="http://schemas.openxmlformats.org/officeDocument/2006/relationships/hyperlink" Target="https://pbs.twimg.com/profile_banners/151945449/1408120719" TargetMode="External" /><Relationship Id="rId549" Type="http://schemas.openxmlformats.org/officeDocument/2006/relationships/hyperlink" Target="https://pbs.twimg.com/profile_banners/1062825628657967104/1553559068" TargetMode="External" /><Relationship Id="rId550" Type="http://schemas.openxmlformats.org/officeDocument/2006/relationships/hyperlink" Target="https://pbs.twimg.com/profile_banners/700100616/1466183974" TargetMode="External" /><Relationship Id="rId551" Type="http://schemas.openxmlformats.org/officeDocument/2006/relationships/hyperlink" Target="https://pbs.twimg.com/profile_banners/1090895721761390592/1559503634" TargetMode="External" /><Relationship Id="rId552" Type="http://schemas.openxmlformats.org/officeDocument/2006/relationships/hyperlink" Target="https://pbs.twimg.com/profile_banners/1043282930355843079/1546577252" TargetMode="External" /><Relationship Id="rId553" Type="http://schemas.openxmlformats.org/officeDocument/2006/relationships/hyperlink" Target="https://pbs.twimg.com/profile_banners/1051932942/1558224026" TargetMode="External" /><Relationship Id="rId554" Type="http://schemas.openxmlformats.org/officeDocument/2006/relationships/hyperlink" Target="https://pbs.twimg.com/profile_banners/17975768/1442597143" TargetMode="External" /><Relationship Id="rId555" Type="http://schemas.openxmlformats.org/officeDocument/2006/relationships/hyperlink" Target="https://pbs.twimg.com/profile_banners/968008354672062465/1562342257" TargetMode="External" /><Relationship Id="rId556" Type="http://schemas.openxmlformats.org/officeDocument/2006/relationships/hyperlink" Target="https://pbs.twimg.com/profile_banners/555259019/1529625389" TargetMode="External" /><Relationship Id="rId557" Type="http://schemas.openxmlformats.org/officeDocument/2006/relationships/hyperlink" Target="https://pbs.twimg.com/profile_banners/194337240/1562795816" TargetMode="External" /><Relationship Id="rId558" Type="http://schemas.openxmlformats.org/officeDocument/2006/relationships/hyperlink" Target="https://pbs.twimg.com/profile_banners/779075582722060288/1560987547" TargetMode="External" /><Relationship Id="rId559" Type="http://schemas.openxmlformats.org/officeDocument/2006/relationships/hyperlink" Target="https://pbs.twimg.com/profile_banners/727726394088787968/1500958773" TargetMode="External" /><Relationship Id="rId560" Type="http://schemas.openxmlformats.org/officeDocument/2006/relationships/hyperlink" Target="https://pbs.twimg.com/profile_banners/106861475/1550072601" TargetMode="External" /><Relationship Id="rId561" Type="http://schemas.openxmlformats.org/officeDocument/2006/relationships/hyperlink" Target="https://pbs.twimg.com/profile_banners/2610738036/1496279257" TargetMode="External" /><Relationship Id="rId562" Type="http://schemas.openxmlformats.org/officeDocument/2006/relationships/hyperlink" Target="https://pbs.twimg.com/profile_banners/1040996318/1548577079" TargetMode="External" /><Relationship Id="rId563" Type="http://schemas.openxmlformats.org/officeDocument/2006/relationships/hyperlink" Target="https://pbs.twimg.com/profile_banners/19660342/1355427399" TargetMode="External" /><Relationship Id="rId564" Type="http://schemas.openxmlformats.org/officeDocument/2006/relationships/hyperlink" Target="https://pbs.twimg.com/profile_banners/66063486/1559878106" TargetMode="External" /><Relationship Id="rId565" Type="http://schemas.openxmlformats.org/officeDocument/2006/relationships/hyperlink" Target="https://pbs.twimg.com/profile_banners/792515766977372160/1561279152" TargetMode="External" /><Relationship Id="rId566" Type="http://schemas.openxmlformats.org/officeDocument/2006/relationships/hyperlink" Target="https://pbs.twimg.com/profile_banners/1088098244/1541814473" TargetMode="External" /><Relationship Id="rId567" Type="http://schemas.openxmlformats.org/officeDocument/2006/relationships/hyperlink" Target="https://pbs.twimg.com/profile_banners/19363044/1554929747" TargetMode="External" /><Relationship Id="rId568" Type="http://schemas.openxmlformats.org/officeDocument/2006/relationships/hyperlink" Target="https://pbs.twimg.com/profile_banners/1079969498076274691/1550152011" TargetMode="External" /><Relationship Id="rId569" Type="http://schemas.openxmlformats.org/officeDocument/2006/relationships/hyperlink" Target="https://pbs.twimg.com/profile_banners/134609426/1562363045" TargetMode="External" /><Relationship Id="rId570" Type="http://schemas.openxmlformats.org/officeDocument/2006/relationships/hyperlink" Target="https://pbs.twimg.com/profile_banners/3038707508/1561905552" TargetMode="External" /><Relationship Id="rId571" Type="http://schemas.openxmlformats.org/officeDocument/2006/relationships/hyperlink" Target="https://pbs.twimg.com/profile_banners/51922932/1558494432" TargetMode="External" /><Relationship Id="rId572" Type="http://schemas.openxmlformats.org/officeDocument/2006/relationships/hyperlink" Target="https://pbs.twimg.com/profile_banners/388066476/1406611670" TargetMode="External" /><Relationship Id="rId573" Type="http://schemas.openxmlformats.org/officeDocument/2006/relationships/hyperlink" Target="https://pbs.twimg.com/profile_banners/1064025774532030464/1562336828" TargetMode="External" /><Relationship Id="rId574" Type="http://schemas.openxmlformats.org/officeDocument/2006/relationships/hyperlink" Target="https://pbs.twimg.com/profile_banners/1145306845092954112/1561898260" TargetMode="External" /><Relationship Id="rId575" Type="http://schemas.openxmlformats.org/officeDocument/2006/relationships/hyperlink" Target="https://pbs.twimg.com/profile_banners/1027894698713784325/1561009957" TargetMode="External" /><Relationship Id="rId576" Type="http://schemas.openxmlformats.org/officeDocument/2006/relationships/hyperlink" Target="https://pbs.twimg.com/profile_banners/1099101569570783232/1562644196" TargetMode="External" /><Relationship Id="rId577" Type="http://schemas.openxmlformats.org/officeDocument/2006/relationships/hyperlink" Target="https://pbs.twimg.com/profile_banners/3485743995/1562390661" TargetMode="External" /><Relationship Id="rId578" Type="http://schemas.openxmlformats.org/officeDocument/2006/relationships/hyperlink" Target="https://pbs.twimg.com/profile_banners/824695583386505216/1562164818" TargetMode="External" /><Relationship Id="rId579" Type="http://schemas.openxmlformats.org/officeDocument/2006/relationships/hyperlink" Target="https://pbs.twimg.com/profile_banners/873424396223864833/1555043037" TargetMode="External" /><Relationship Id="rId580" Type="http://schemas.openxmlformats.org/officeDocument/2006/relationships/hyperlink" Target="https://pbs.twimg.com/profile_banners/1135028561184792576/1562715898" TargetMode="External" /><Relationship Id="rId581" Type="http://schemas.openxmlformats.org/officeDocument/2006/relationships/hyperlink" Target="https://pbs.twimg.com/profile_banners/755099270722756608/1561948734" TargetMode="External" /><Relationship Id="rId582" Type="http://schemas.openxmlformats.org/officeDocument/2006/relationships/hyperlink" Target="https://pbs.twimg.com/profile_banners/1112072188352319488/1553974036" TargetMode="External" /><Relationship Id="rId583" Type="http://schemas.openxmlformats.org/officeDocument/2006/relationships/hyperlink" Target="https://pbs.twimg.com/profile_banners/4848224386/1536446401" TargetMode="External" /><Relationship Id="rId584" Type="http://schemas.openxmlformats.org/officeDocument/2006/relationships/hyperlink" Target="https://pbs.twimg.com/profile_banners/2250916290/1558072162" TargetMode="External" /><Relationship Id="rId585" Type="http://schemas.openxmlformats.org/officeDocument/2006/relationships/hyperlink" Target="https://pbs.twimg.com/profile_banners/950593827085135872/1559936170" TargetMode="External" /><Relationship Id="rId586" Type="http://schemas.openxmlformats.org/officeDocument/2006/relationships/hyperlink" Target="https://pbs.twimg.com/profile_banners/50011450/1559684152" TargetMode="External" /><Relationship Id="rId587" Type="http://schemas.openxmlformats.org/officeDocument/2006/relationships/hyperlink" Target="https://pbs.twimg.com/profile_banners/179190566/1411854690" TargetMode="External" /><Relationship Id="rId588" Type="http://schemas.openxmlformats.org/officeDocument/2006/relationships/hyperlink" Target="https://pbs.twimg.com/profile_banners/1149170959523487744/1562820954" TargetMode="External" /><Relationship Id="rId589" Type="http://schemas.openxmlformats.org/officeDocument/2006/relationships/hyperlink" Target="https://pbs.twimg.com/profile_banners/1073695564657639424/1559863460" TargetMode="External" /><Relationship Id="rId590" Type="http://schemas.openxmlformats.org/officeDocument/2006/relationships/hyperlink" Target="https://pbs.twimg.com/profile_banners/962184632438525952/1518238233" TargetMode="External" /><Relationship Id="rId591" Type="http://schemas.openxmlformats.org/officeDocument/2006/relationships/hyperlink" Target="https://pbs.twimg.com/profile_banners/2904839035/1562824657" TargetMode="External" /><Relationship Id="rId592" Type="http://schemas.openxmlformats.org/officeDocument/2006/relationships/hyperlink" Target="https://pbs.twimg.com/profile_banners/1004058934175457280/1557251354" TargetMode="External" /><Relationship Id="rId593" Type="http://schemas.openxmlformats.org/officeDocument/2006/relationships/hyperlink" Target="https://pbs.twimg.com/profile_banners/3306104716/1556763711" TargetMode="External" /><Relationship Id="rId594" Type="http://schemas.openxmlformats.org/officeDocument/2006/relationships/hyperlink" Target="https://pbs.twimg.com/profile_banners/433459740/1560394124" TargetMode="External" /><Relationship Id="rId595" Type="http://schemas.openxmlformats.org/officeDocument/2006/relationships/hyperlink" Target="https://pbs.twimg.com/profile_banners/372688146/1523510743" TargetMode="External" /><Relationship Id="rId596" Type="http://schemas.openxmlformats.org/officeDocument/2006/relationships/hyperlink" Target="https://pbs.twimg.com/profile_banners/32523346/1553611063" TargetMode="External" /><Relationship Id="rId597" Type="http://schemas.openxmlformats.org/officeDocument/2006/relationships/hyperlink" Target="https://pbs.twimg.com/profile_banners/2957176989/1560655292" TargetMode="External" /><Relationship Id="rId598" Type="http://schemas.openxmlformats.org/officeDocument/2006/relationships/hyperlink" Target="https://pbs.twimg.com/profile_banners/160705053/1560547479" TargetMode="External" /><Relationship Id="rId599" Type="http://schemas.openxmlformats.org/officeDocument/2006/relationships/hyperlink" Target="https://pbs.twimg.com/profile_banners/1596280152/1515465269" TargetMode="External" /><Relationship Id="rId600" Type="http://schemas.openxmlformats.org/officeDocument/2006/relationships/hyperlink" Target="https://pbs.twimg.com/profile_banners/1597215414/1374022104" TargetMode="External" /><Relationship Id="rId601" Type="http://schemas.openxmlformats.org/officeDocument/2006/relationships/hyperlink" Target="https://pbs.twimg.com/profile_banners/853716408684949504/1537721336" TargetMode="External" /><Relationship Id="rId602" Type="http://schemas.openxmlformats.org/officeDocument/2006/relationships/hyperlink" Target="https://pbs.twimg.com/profile_banners/15160156/1411330721" TargetMode="External" /><Relationship Id="rId603" Type="http://schemas.openxmlformats.org/officeDocument/2006/relationships/hyperlink" Target="https://pbs.twimg.com/profile_banners/956348362885799936/1551791615" TargetMode="External" /><Relationship Id="rId604" Type="http://schemas.openxmlformats.org/officeDocument/2006/relationships/hyperlink" Target="https://pbs.twimg.com/profile_banners/346939232/1444841722" TargetMode="External" /><Relationship Id="rId605" Type="http://schemas.openxmlformats.org/officeDocument/2006/relationships/hyperlink" Target="https://pbs.twimg.com/profile_banners/706282900426137600/1562822854" TargetMode="External" /><Relationship Id="rId606" Type="http://schemas.openxmlformats.org/officeDocument/2006/relationships/hyperlink" Target="https://pbs.twimg.com/profile_banners/1067314289436954624/1543302597" TargetMode="External" /><Relationship Id="rId607" Type="http://schemas.openxmlformats.org/officeDocument/2006/relationships/hyperlink" Target="https://pbs.twimg.com/profile_banners/4840691219/1558898550" TargetMode="External" /><Relationship Id="rId608" Type="http://schemas.openxmlformats.org/officeDocument/2006/relationships/hyperlink" Target="https://pbs.twimg.com/profile_banners/141817380/1562851900" TargetMode="External" /><Relationship Id="rId609" Type="http://schemas.openxmlformats.org/officeDocument/2006/relationships/hyperlink" Target="https://pbs.twimg.com/profile_banners/4873308778/1559838862" TargetMode="External" /><Relationship Id="rId610" Type="http://schemas.openxmlformats.org/officeDocument/2006/relationships/hyperlink" Target="https://pbs.twimg.com/profile_banners/1139310260643086341/1561330309" TargetMode="External" /><Relationship Id="rId611" Type="http://schemas.openxmlformats.org/officeDocument/2006/relationships/hyperlink" Target="https://pbs.twimg.com/profile_banners/906628875437826048/1562788549" TargetMode="External" /><Relationship Id="rId612" Type="http://schemas.openxmlformats.org/officeDocument/2006/relationships/hyperlink" Target="https://pbs.twimg.com/profile_banners/851308389841776640/1562228177" TargetMode="External" /><Relationship Id="rId613" Type="http://schemas.openxmlformats.org/officeDocument/2006/relationships/hyperlink" Target="https://pbs.twimg.com/profile_banners/513910043/1551686352" TargetMode="External" /><Relationship Id="rId614" Type="http://schemas.openxmlformats.org/officeDocument/2006/relationships/hyperlink" Target="https://pbs.twimg.com/profile_banners/569029111/1540762772" TargetMode="External" /><Relationship Id="rId615" Type="http://schemas.openxmlformats.org/officeDocument/2006/relationships/hyperlink" Target="https://pbs.twimg.com/profile_banners/1045091228545675264/1558301571" TargetMode="External" /><Relationship Id="rId616" Type="http://schemas.openxmlformats.org/officeDocument/2006/relationships/hyperlink" Target="https://pbs.twimg.com/profile_banners/1109092304/1549026233" TargetMode="External" /><Relationship Id="rId617" Type="http://schemas.openxmlformats.org/officeDocument/2006/relationships/hyperlink" Target="https://pbs.twimg.com/profile_banners/2586879602/1532067924" TargetMode="External" /><Relationship Id="rId618" Type="http://schemas.openxmlformats.org/officeDocument/2006/relationships/hyperlink" Target="https://pbs.twimg.com/profile_banners/599509095/1552315123" TargetMode="External" /><Relationship Id="rId619" Type="http://schemas.openxmlformats.org/officeDocument/2006/relationships/hyperlink" Target="https://pbs.twimg.com/profile_banners/176605273/1539636725" TargetMode="External" /><Relationship Id="rId620" Type="http://schemas.openxmlformats.org/officeDocument/2006/relationships/hyperlink" Target="https://pbs.twimg.com/profile_banners/1016029706536259584/1552337800" TargetMode="External" /><Relationship Id="rId621" Type="http://schemas.openxmlformats.org/officeDocument/2006/relationships/hyperlink" Target="https://pbs.twimg.com/profile_banners/1033511515/1443060054" TargetMode="External" /><Relationship Id="rId622" Type="http://schemas.openxmlformats.org/officeDocument/2006/relationships/hyperlink" Target="https://pbs.twimg.com/profile_banners/494367973/1463770836" TargetMode="External" /><Relationship Id="rId623" Type="http://schemas.openxmlformats.org/officeDocument/2006/relationships/hyperlink" Target="https://pbs.twimg.com/profile_banners/824738242628984832/1562349127" TargetMode="External" /><Relationship Id="rId624" Type="http://schemas.openxmlformats.org/officeDocument/2006/relationships/hyperlink" Target="https://pbs.twimg.com/profile_banners/196752682/1358849340" TargetMode="External" /><Relationship Id="rId625" Type="http://schemas.openxmlformats.org/officeDocument/2006/relationships/hyperlink" Target="https://pbs.twimg.com/profile_banners/53721728/1539868192" TargetMode="External" /><Relationship Id="rId626" Type="http://schemas.openxmlformats.org/officeDocument/2006/relationships/hyperlink" Target="https://pbs.twimg.com/profile_banners/4049663223/1450713120" TargetMode="External" /><Relationship Id="rId627" Type="http://schemas.openxmlformats.org/officeDocument/2006/relationships/hyperlink" Target="https://pbs.twimg.com/profile_banners/2187521592/1544912048" TargetMode="External" /><Relationship Id="rId628" Type="http://schemas.openxmlformats.org/officeDocument/2006/relationships/hyperlink" Target="https://pbs.twimg.com/profile_banners/2613076530/1562221018" TargetMode="External" /><Relationship Id="rId629" Type="http://schemas.openxmlformats.org/officeDocument/2006/relationships/hyperlink" Target="https://pbs.twimg.com/profile_banners/874458651448102912/1497323498" TargetMode="External" /><Relationship Id="rId630" Type="http://schemas.openxmlformats.org/officeDocument/2006/relationships/hyperlink" Target="https://pbs.twimg.com/profile_banners/40922465/1546746197" TargetMode="External" /><Relationship Id="rId631" Type="http://schemas.openxmlformats.org/officeDocument/2006/relationships/hyperlink" Target="https://pbs.twimg.com/profile_banners/875020923677679616/1562862732" TargetMode="External" /><Relationship Id="rId632" Type="http://schemas.openxmlformats.org/officeDocument/2006/relationships/hyperlink" Target="https://pbs.twimg.com/profile_banners/19099624/1408865747" TargetMode="External" /><Relationship Id="rId633" Type="http://schemas.openxmlformats.org/officeDocument/2006/relationships/hyperlink" Target="https://pbs.twimg.com/profile_banners/972645107253104640/1562717235" TargetMode="External" /><Relationship Id="rId634" Type="http://schemas.openxmlformats.org/officeDocument/2006/relationships/hyperlink" Target="https://pbs.twimg.com/profile_banners/18963100/1552352064" TargetMode="External" /><Relationship Id="rId635" Type="http://schemas.openxmlformats.org/officeDocument/2006/relationships/hyperlink" Target="https://pbs.twimg.com/profile_banners/147719272/1511369686" TargetMode="External" /><Relationship Id="rId636" Type="http://schemas.openxmlformats.org/officeDocument/2006/relationships/hyperlink" Target="https://pbs.twimg.com/profile_banners/1006204024524296192/1554220764" TargetMode="External" /><Relationship Id="rId637" Type="http://schemas.openxmlformats.org/officeDocument/2006/relationships/hyperlink" Target="https://pbs.twimg.com/profile_banners/2242645877/1559494442" TargetMode="External" /><Relationship Id="rId638" Type="http://schemas.openxmlformats.org/officeDocument/2006/relationships/hyperlink" Target="https://pbs.twimg.com/profile_banners/2241762150/1561781091" TargetMode="External" /><Relationship Id="rId639" Type="http://schemas.openxmlformats.org/officeDocument/2006/relationships/hyperlink" Target="https://pbs.twimg.com/profile_banners/188599970/1561313940" TargetMode="External" /><Relationship Id="rId640" Type="http://schemas.openxmlformats.org/officeDocument/2006/relationships/hyperlink" Target="https://pbs.twimg.com/profile_banners/949511550158569473/1515534846" TargetMode="External" /><Relationship Id="rId641" Type="http://schemas.openxmlformats.org/officeDocument/2006/relationships/hyperlink" Target="https://pbs.twimg.com/profile_banners/3165946633/1556591029" TargetMode="External" /><Relationship Id="rId642" Type="http://schemas.openxmlformats.org/officeDocument/2006/relationships/hyperlink" Target="https://pbs.twimg.com/profile_banners/363151517/1549524277" TargetMode="External" /><Relationship Id="rId643" Type="http://schemas.openxmlformats.org/officeDocument/2006/relationships/hyperlink" Target="https://pbs.twimg.com/profile_banners/3379622043/1561888788" TargetMode="External" /><Relationship Id="rId644" Type="http://schemas.openxmlformats.org/officeDocument/2006/relationships/hyperlink" Target="https://pbs.twimg.com/profile_banners/228383463/1553501872" TargetMode="External" /><Relationship Id="rId645" Type="http://schemas.openxmlformats.org/officeDocument/2006/relationships/hyperlink" Target="https://pbs.twimg.com/profile_banners/23996481/1535175126" TargetMode="External" /><Relationship Id="rId646" Type="http://schemas.openxmlformats.org/officeDocument/2006/relationships/hyperlink" Target="https://pbs.twimg.com/profile_banners/900246132/1560982539" TargetMode="External" /><Relationship Id="rId647" Type="http://schemas.openxmlformats.org/officeDocument/2006/relationships/hyperlink" Target="https://pbs.twimg.com/profile_banners/2813687574/1410904415" TargetMode="External" /><Relationship Id="rId648" Type="http://schemas.openxmlformats.org/officeDocument/2006/relationships/hyperlink" Target="https://pbs.twimg.com/profile_banners/954024504870801408/1521824831" TargetMode="External" /><Relationship Id="rId649" Type="http://schemas.openxmlformats.org/officeDocument/2006/relationships/hyperlink" Target="https://pbs.twimg.com/profile_banners/421542096/1521739213" TargetMode="External" /><Relationship Id="rId650" Type="http://schemas.openxmlformats.org/officeDocument/2006/relationships/hyperlink" Target="https://pbs.twimg.com/profile_banners/416057126/1558406221" TargetMode="External" /><Relationship Id="rId651" Type="http://schemas.openxmlformats.org/officeDocument/2006/relationships/hyperlink" Target="https://pbs.twimg.com/profile_banners/2321736841/1562118342" TargetMode="External" /><Relationship Id="rId652" Type="http://schemas.openxmlformats.org/officeDocument/2006/relationships/hyperlink" Target="https://pbs.twimg.com/profile_banners/911691764/1562728072" TargetMode="External" /><Relationship Id="rId653" Type="http://schemas.openxmlformats.org/officeDocument/2006/relationships/hyperlink" Target="https://pbs.twimg.com/profile_banners/316184784/1559753467" TargetMode="External" /><Relationship Id="rId654" Type="http://schemas.openxmlformats.org/officeDocument/2006/relationships/hyperlink" Target="https://pbs.twimg.com/profile_banners/843111503322644481/1557785728" TargetMode="External" /><Relationship Id="rId655" Type="http://schemas.openxmlformats.org/officeDocument/2006/relationships/hyperlink" Target="https://pbs.twimg.com/profile_banners/973037823690293248/1562476116" TargetMode="External" /><Relationship Id="rId656" Type="http://schemas.openxmlformats.org/officeDocument/2006/relationships/hyperlink" Target="https://pbs.twimg.com/profile_banners/451145067/1543159780" TargetMode="External" /><Relationship Id="rId657" Type="http://schemas.openxmlformats.org/officeDocument/2006/relationships/hyperlink" Target="https://pbs.twimg.com/profile_banners/174529939/1524946270" TargetMode="External" /><Relationship Id="rId658" Type="http://schemas.openxmlformats.org/officeDocument/2006/relationships/hyperlink" Target="https://pbs.twimg.com/profile_banners/779000311788646400/1513870596" TargetMode="External" /><Relationship Id="rId659" Type="http://schemas.openxmlformats.org/officeDocument/2006/relationships/hyperlink" Target="https://pbs.twimg.com/profile_banners/1035221820994187264/1535652878" TargetMode="External" /><Relationship Id="rId660" Type="http://schemas.openxmlformats.org/officeDocument/2006/relationships/hyperlink" Target="https://pbs.twimg.com/profile_banners/1328941/1402101347" TargetMode="External" /><Relationship Id="rId661" Type="http://schemas.openxmlformats.org/officeDocument/2006/relationships/hyperlink" Target="https://pbs.twimg.com/profile_banners/2378401987/1518974730" TargetMode="External" /><Relationship Id="rId662" Type="http://schemas.openxmlformats.org/officeDocument/2006/relationships/hyperlink" Target="https://pbs.twimg.com/profile_banners/94795923/1562856017" TargetMode="External" /><Relationship Id="rId663" Type="http://schemas.openxmlformats.org/officeDocument/2006/relationships/hyperlink" Target="https://pbs.twimg.com/profile_banners/730627180707774464/1548706089" TargetMode="External" /><Relationship Id="rId664" Type="http://schemas.openxmlformats.org/officeDocument/2006/relationships/hyperlink" Target="https://pbs.twimg.com/profile_banners/754845135595331584/1557645294" TargetMode="External" /><Relationship Id="rId665" Type="http://schemas.openxmlformats.org/officeDocument/2006/relationships/hyperlink" Target="https://pbs.twimg.com/profile_banners/2936706535/1562395299" TargetMode="External" /><Relationship Id="rId666" Type="http://schemas.openxmlformats.org/officeDocument/2006/relationships/hyperlink" Target="https://pbs.twimg.com/profile_banners/1082779976913600517/1560853897" TargetMode="External" /><Relationship Id="rId667" Type="http://schemas.openxmlformats.org/officeDocument/2006/relationships/hyperlink" Target="https://pbs.twimg.com/profile_banners/2874561727/1558795215" TargetMode="External" /><Relationship Id="rId668" Type="http://schemas.openxmlformats.org/officeDocument/2006/relationships/hyperlink" Target="https://pbs.twimg.com/profile_banners/1059885135787671552/1560983202" TargetMode="External" /><Relationship Id="rId669" Type="http://schemas.openxmlformats.org/officeDocument/2006/relationships/hyperlink" Target="https://pbs.twimg.com/profile_banners/816155265770754048/1519274758" TargetMode="External" /><Relationship Id="rId670" Type="http://schemas.openxmlformats.org/officeDocument/2006/relationships/hyperlink" Target="https://pbs.twimg.com/profile_banners/257654572/1530989373" TargetMode="External" /><Relationship Id="rId671" Type="http://schemas.openxmlformats.org/officeDocument/2006/relationships/hyperlink" Target="https://pbs.twimg.com/profile_banners/33787936/1561993026" TargetMode="External" /><Relationship Id="rId672" Type="http://schemas.openxmlformats.org/officeDocument/2006/relationships/hyperlink" Target="https://pbs.twimg.com/profile_banners/468289276/1419622056" TargetMode="External" /><Relationship Id="rId673" Type="http://schemas.openxmlformats.org/officeDocument/2006/relationships/hyperlink" Target="https://pbs.twimg.com/profile_banners/987353664326127617/1562813124" TargetMode="External" /><Relationship Id="rId674" Type="http://schemas.openxmlformats.org/officeDocument/2006/relationships/hyperlink" Target="https://pbs.twimg.com/profile_banners/930661711/1510006245" TargetMode="External" /><Relationship Id="rId675" Type="http://schemas.openxmlformats.org/officeDocument/2006/relationships/hyperlink" Target="https://pbs.twimg.com/profile_banners/78140378/1466373842" TargetMode="External" /><Relationship Id="rId676" Type="http://schemas.openxmlformats.org/officeDocument/2006/relationships/hyperlink" Target="https://pbs.twimg.com/profile_banners/29310316/1501955967" TargetMode="External" /><Relationship Id="rId677" Type="http://schemas.openxmlformats.org/officeDocument/2006/relationships/hyperlink" Target="https://pbs.twimg.com/profile_banners/44956493/1456256178" TargetMode="External" /><Relationship Id="rId678" Type="http://schemas.openxmlformats.org/officeDocument/2006/relationships/hyperlink" Target="https://pbs.twimg.com/profile_banners/964260852/1559832049" TargetMode="External" /><Relationship Id="rId679" Type="http://schemas.openxmlformats.org/officeDocument/2006/relationships/hyperlink" Target="https://pbs.twimg.com/profile_banners/183303019/1535559443" TargetMode="External" /><Relationship Id="rId680" Type="http://schemas.openxmlformats.org/officeDocument/2006/relationships/hyperlink" Target="https://pbs.twimg.com/profile_banners/20714206/1508376702" TargetMode="External" /><Relationship Id="rId681" Type="http://schemas.openxmlformats.org/officeDocument/2006/relationships/hyperlink" Target="https://pbs.twimg.com/profile_banners/96425719/1455197979" TargetMode="External" /><Relationship Id="rId682" Type="http://schemas.openxmlformats.org/officeDocument/2006/relationships/hyperlink" Target="https://pbs.twimg.com/profile_banners/922568591362236417/1561145240" TargetMode="External" /><Relationship Id="rId683" Type="http://schemas.openxmlformats.org/officeDocument/2006/relationships/hyperlink" Target="https://pbs.twimg.com/profile_banners/1141000952788291586/1561315043" TargetMode="External" /><Relationship Id="rId684" Type="http://schemas.openxmlformats.org/officeDocument/2006/relationships/hyperlink" Target="https://pbs.twimg.com/profile_banners/4447095678/1562723641" TargetMode="External" /><Relationship Id="rId685" Type="http://schemas.openxmlformats.org/officeDocument/2006/relationships/hyperlink" Target="https://pbs.twimg.com/profile_banners/1090304184040202241/1561916918" TargetMode="External" /><Relationship Id="rId686" Type="http://schemas.openxmlformats.org/officeDocument/2006/relationships/hyperlink" Target="https://pbs.twimg.com/profile_banners/398380786/1559325310" TargetMode="External" /><Relationship Id="rId687" Type="http://schemas.openxmlformats.org/officeDocument/2006/relationships/hyperlink" Target="https://pbs.twimg.com/profile_banners/1040744344179953666/1556229123" TargetMode="External" /><Relationship Id="rId688" Type="http://schemas.openxmlformats.org/officeDocument/2006/relationships/hyperlink" Target="https://pbs.twimg.com/profile_banners/595647804/1398202528" TargetMode="External" /><Relationship Id="rId689" Type="http://schemas.openxmlformats.org/officeDocument/2006/relationships/hyperlink" Target="https://pbs.twimg.com/profile_banners/196363789/1515237405" TargetMode="External" /><Relationship Id="rId690" Type="http://schemas.openxmlformats.org/officeDocument/2006/relationships/hyperlink" Target="https://pbs.twimg.com/profile_banners/36411199/1375623658" TargetMode="External" /><Relationship Id="rId691" Type="http://schemas.openxmlformats.org/officeDocument/2006/relationships/hyperlink" Target="https://pbs.twimg.com/profile_banners/19833311/1499346479" TargetMode="External" /><Relationship Id="rId692" Type="http://schemas.openxmlformats.org/officeDocument/2006/relationships/hyperlink" Target="https://pbs.twimg.com/profile_banners/4185316338/1543456208" TargetMode="External" /><Relationship Id="rId693" Type="http://schemas.openxmlformats.org/officeDocument/2006/relationships/hyperlink" Target="https://pbs.twimg.com/profile_banners/3330879798/1548128151" TargetMode="External" /><Relationship Id="rId694" Type="http://schemas.openxmlformats.org/officeDocument/2006/relationships/hyperlink" Target="https://pbs.twimg.com/profile_banners/1115501178270420992/1554791937" TargetMode="External" /><Relationship Id="rId695" Type="http://schemas.openxmlformats.org/officeDocument/2006/relationships/hyperlink" Target="https://pbs.twimg.com/profile_banners/166565094/1556466971" TargetMode="External" /><Relationship Id="rId696" Type="http://schemas.openxmlformats.org/officeDocument/2006/relationships/hyperlink" Target="https://pbs.twimg.com/profile_banners/30261067/1516127632" TargetMode="External" /><Relationship Id="rId697" Type="http://schemas.openxmlformats.org/officeDocument/2006/relationships/hyperlink" Target="https://pbs.twimg.com/profile_banners/2409906714/1532351122" TargetMode="External" /><Relationship Id="rId698" Type="http://schemas.openxmlformats.org/officeDocument/2006/relationships/hyperlink" Target="https://pbs.twimg.com/profile_banners/1130222887976222720/1558301432" TargetMode="External" /><Relationship Id="rId699" Type="http://schemas.openxmlformats.org/officeDocument/2006/relationships/hyperlink" Target="https://pbs.twimg.com/profile_banners/1125161688997736448/1559712409" TargetMode="External" /><Relationship Id="rId700" Type="http://schemas.openxmlformats.org/officeDocument/2006/relationships/hyperlink" Target="https://pbs.twimg.com/profile_banners/279214918/1528136482" TargetMode="External" /><Relationship Id="rId701" Type="http://schemas.openxmlformats.org/officeDocument/2006/relationships/hyperlink" Target="https://pbs.twimg.com/profile_banners/753051909531893764/1560319454" TargetMode="External" /><Relationship Id="rId702" Type="http://schemas.openxmlformats.org/officeDocument/2006/relationships/hyperlink" Target="https://pbs.twimg.com/profile_banners/711708827666612224/1561829652" TargetMode="External" /><Relationship Id="rId703" Type="http://schemas.openxmlformats.org/officeDocument/2006/relationships/hyperlink" Target="https://pbs.twimg.com/profile_banners/246571873/1480096820" TargetMode="External" /><Relationship Id="rId704" Type="http://schemas.openxmlformats.org/officeDocument/2006/relationships/hyperlink" Target="https://pbs.twimg.com/profile_banners/260145841/1489260363" TargetMode="External" /><Relationship Id="rId705" Type="http://schemas.openxmlformats.org/officeDocument/2006/relationships/hyperlink" Target="https://pbs.twimg.com/profile_banners/25217702/1448920307" TargetMode="External" /><Relationship Id="rId706" Type="http://schemas.openxmlformats.org/officeDocument/2006/relationships/hyperlink" Target="https://pbs.twimg.com/profile_banners/730545941141295104/1562607916" TargetMode="External" /><Relationship Id="rId707" Type="http://schemas.openxmlformats.org/officeDocument/2006/relationships/hyperlink" Target="https://pbs.twimg.com/profile_banners/1009875475014062081/1553045506" TargetMode="External" /><Relationship Id="rId708" Type="http://schemas.openxmlformats.org/officeDocument/2006/relationships/hyperlink" Target="https://pbs.twimg.com/profile_banners/154272714/1562856910" TargetMode="External" /><Relationship Id="rId709" Type="http://schemas.openxmlformats.org/officeDocument/2006/relationships/hyperlink" Target="https://pbs.twimg.com/profile_banners/223615407/1560974675" TargetMode="External" /><Relationship Id="rId710" Type="http://schemas.openxmlformats.org/officeDocument/2006/relationships/hyperlink" Target="https://pbs.twimg.com/profile_banners/3063906671/1459270826" TargetMode="External" /><Relationship Id="rId711" Type="http://schemas.openxmlformats.org/officeDocument/2006/relationships/hyperlink" Target="https://pbs.twimg.com/profile_banners/969405721/1554324720" TargetMode="External" /><Relationship Id="rId712" Type="http://schemas.openxmlformats.org/officeDocument/2006/relationships/hyperlink" Target="https://pbs.twimg.com/profile_banners/2943229660/1552188741" TargetMode="External" /><Relationship Id="rId713" Type="http://schemas.openxmlformats.org/officeDocument/2006/relationships/hyperlink" Target="https://pbs.twimg.com/profile_banners/14269155/1558463193" TargetMode="External" /><Relationship Id="rId714" Type="http://schemas.openxmlformats.org/officeDocument/2006/relationships/hyperlink" Target="https://pbs.twimg.com/profile_banners/716038172799537152/1549572761" TargetMode="External" /><Relationship Id="rId715" Type="http://schemas.openxmlformats.org/officeDocument/2006/relationships/hyperlink" Target="https://pbs.twimg.com/profile_banners/3393155410/1516470376" TargetMode="External" /><Relationship Id="rId716" Type="http://schemas.openxmlformats.org/officeDocument/2006/relationships/hyperlink" Target="https://pbs.twimg.com/profile_banners/59846598/1490219013" TargetMode="External" /><Relationship Id="rId717" Type="http://schemas.openxmlformats.org/officeDocument/2006/relationships/hyperlink" Target="https://pbs.twimg.com/profile_banners/304800395/1562520157" TargetMode="External" /><Relationship Id="rId718" Type="http://schemas.openxmlformats.org/officeDocument/2006/relationships/hyperlink" Target="https://pbs.twimg.com/profile_banners/1073224267054178305/1560559615" TargetMode="External" /><Relationship Id="rId719" Type="http://schemas.openxmlformats.org/officeDocument/2006/relationships/hyperlink" Target="https://pbs.twimg.com/profile_banners/1067155806783627264/1543265079" TargetMode="External" /><Relationship Id="rId720" Type="http://schemas.openxmlformats.org/officeDocument/2006/relationships/hyperlink" Target="https://pbs.twimg.com/profile_banners/186652181/1540522582" TargetMode="External" /><Relationship Id="rId721" Type="http://schemas.openxmlformats.org/officeDocument/2006/relationships/hyperlink" Target="https://pbs.twimg.com/profile_banners/2853645907/1542933223" TargetMode="External" /><Relationship Id="rId722" Type="http://schemas.openxmlformats.org/officeDocument/2006/relationships/hyperlink" Target="https://pbs.twimg.com/profile_banners/1148098839531802624/1562563677" TargetMode="External" /><Relationship Id="rId723" Type="http://schemas.openxmlformats.org/officeDocument/2006/relationships/hyperlink" Target="https://pbs.twimg.com/profile_banners/1004096530851213313/1548907101" TargetMode="External" /><Relationship Id="rId724" Type="http://schemas.openxmlformats.org/officeDocument/2006/relationships/hyperlink" Target="https://pbs.twimg.com/profile_banners/1318499058/1558277013" TargetMode="External" /><Relationship Id="rId725" Type="http://schemas.openxmlformats.org/officeDocument/2006/relationships/hyperlink" Target="https://pbs.twimg.com/profile_banners/883700737179475968/1559239169" TargetMode="External" /><Relationship Id="rId726" Type="http://schemas.openxmlformats.org/officeDocument/2006/relationships/hyperlink" Target="https://pbs.twimg.com/profile_banners/1015262407692902400/1560443654" TargetMode="External" /><Relationship Id="rId727" Type="http://schemas.openxmlformats.org/officeDocument/2006/relationships/hyperlink" Target="https://pbs.twimg.com/profile_banners/2703181339/1424504458" TargetMode="External" /><Relationship Id="rId728" Type="http://schemas.openxmlformats.org/officeDocument/2006/relationships/hyperlink" Target="https://pbs.twimg.com/profile_banners/439624925/1379601901" TargetMode="External" /><Relationship Id="rId729" Type="http://schemas.openxmlformats.org/officeDocument/2006/relationships/hyperlink" Target="https://pbs.twimg.com/profile_banners/936231823516069888/1512265298" TargetMode="External" /><Relationship Id="rId730" Type="http://schemas.openxmlformats.org/officeDocument/2006/relationships/hyperlink" Target="https://pbs.twimg.com/profile_banners/702484163597770753/1535379381" TargetMode="External" /><Relationship Id="rId731" Type="http://schemas.openxmlformats.org/officeDocument/2006/relationships/hyperlink" Target="https://pbs.twimg.com/profile_banners/943520029986906113/1562854391" TargetMode="External" /><Relationship Id="rId732" Type="http://schemas.openxmlformats.org/officeDocument/2006/relationships/hyperlink" Target="https://pbs.twimg.com/profile_banners/156460168/1551657397" TargetMode="External" /><Relationship Id="rId733" Type="http://schemas.openxmlformats.org/officeDocument/2006/relationships/hyperlink" Target="https://pbs.twimg.com/profile_banners/3025873467/1548552759" TargetMode="External" /><Relationship Id="rId734" Type="http://schemas.openxmlformats.org/officeDocument/2006/relationships/hyperlink" Target="https://pbs.twimg.com/profile_banners/2940092345/1501294943" TargetMode="External" /><Relationship Id="rId735" Type="http://schemas.openxmlformats.org/officeDocument/2006/relationships/hyperlink" Target="https://pbs.twimg.com/profile_banners/1301920015/1534269963" TargetMode="External" /><Relationship Id="rId736" Type="http://schemas.openxmlformats.org/officeDocument/2006/relationships/hyperlink" Target="https://pbs.twimg.com/profile_banners/1110899740676370433/1562171118" TargetMode="External" /><Relationship Id="rId737" Type="http://schemas.openxmlformats.org/officeDocument/2006/relationships/hyperlink" Target="https://pbs.twimg.com/profile_banners/2988669921/1556700110" TargetMode="External" /><Relationship Id="rId738" Type="http://schemas.openxmlformats.org/officeDocument/2006/relationships/hyperlink" Target="https://pbs.twimg.com/profile_banners/225105513/1376044655" TargetMode="External" /><Relationship Id="rId739" Type="http://schemas.openxmlformats.org/officeDocument/2006/relationships/hyperlink" Target="https://pbs.twimg.com/profile_banners/81948124/1554699426" TargetMode="External" /><Relationship Id="rId740" Type="http://schemas.openxmlformats.org/officeDocument/2006/relationships/hyperlink" Target="https://pbs.twimg.com/profile_banners/39575580/1541082966" TargetMode="External" /><Relationship Id="rId741" Type="http://schemas.openxmlformats.org/officeDocument/2006/relationships/hyperlink" Target="https://pbs.twimg.com/profile_banners/1145931295794614272/1562046496" TargetMode="External" /><Relationship Id="rId742" Type="http://schemas.openxmlformats.org/officeDocument/2006/relationships/hyperlink" Target="https://pbs.twimg.com/profile_banners/1024699284229369863/1562462719" TargetMode="External" /><Relationship Id="rId743" Type="http://schemas.openxmlformats.org/officeDocument/2006/relationships/hyperlink" Target="http://abs.twimg.com/images/themes/theme6/bg.gif" TargetMode="External" /><Relationship Id="rId744" Type="http://schemas.openxmlformats.org/officeDocument/2006/relationships/hyperlink" Target="http://abs.twimg.com/images/themes/theme9/bg.gif" TargetMode="External" /><Relationship Id="rId745" Type="http://schemas.openxmlformats.org/officeDocument/2006/relationships/hyperlink" Target="http://abs.twimg.com/images/themes/theme1/bg.png" TargetMode="External" /><Relationship Id="rId746" Type="http://schemas.openxmlformats.org/officeDocument/2006/relationships/hyperlink" Target="http://abs.twimg.com/images/themes/theme14/bg.gif" TargetMode="External" /><Relationship Id="rId747" Type="http://schemas.openxmlformats.org/officeDocument/2006/relationships/hyperlink" Target="http://abs.twimg.com/images/themes/theme1/bg.png" TargetMode="External" /><Relationship Id="rId748" Type="http://schemas.openxmlformats.org/officeDocument/2006/relationships/hyperlink" Target="http://abs.twimg.com/images/themes/theme11/bg.gif" TargetMode="External" /><Relationship Id="rId749" Type="http://schemas.openxmlformats.org/officeDocument/2006/relationships/hyperlink" Target="http://abs.twimg.com/images/themes/theme1/bg.png" TargetMode="External" /><Relationship Id="rId750" Type="http://schemas.openxmlformats.org/officeDocument/2006/relationships/hyperlink" Target="http://abs.twimg.com/images/themes/theme1/bg.png" TargetMode="External" /><Relationship Id="rId751" Type="http://schemas.openxmlformats.org/officeDocument/2006/relationships/hyperlink" Target="http://abs.twimg.com/images/themes/theme1/bg.png" TargetMode="External" /><Relationship Id="rId752" Type="http://schemas.openxmlformats.org/officeDocument/2006/relationships/hyperlink" Target="http://abs.twimg.com/images/themes/theme1/bg.png" TargetMode="External" /><Relationship Id="rId753" Type="http://schemas.openxmlformats.org/officeDocument/2006/relationships/hyperlink" Target="http://abs.twimg.com/images/themes/theme1/bg.png" TargetMode="External" /><Relationship Id="rId754" Type="http://schemas.openxmlformats.org/officeDocument/2006/relationships/hyperlink" Target="http://abs.twimg.com/images/themes/theme9/bg.gif" TargetMode="External" /><Relationship Id="rId755" Type="http://schemas.openxmlformats.org/officeDocument/2006/relationships/hyperlink" Target="http://abs.twimg.com/images/themes/theme1/bg.png" TargetMode="External" /><Relationship Id="rId756" Type="http://schemas.openxmlformats.org/officeDocument/2006/relationships/hyperlink" Target="http://abs.twimg.com/images/themes/theme15/bg.png" TargetMode="External" /><Relationship Id="rId757" Type="http://schemas.openxmlformats.org/officeDocument/2006/relationships/hyperlink" Target="http://abs.twimg.com/images/themes/theme1/bg.png" TargetMode="External" /><Relationship Id="rId758" Type="http://schemas.openxmlformats.org/officeDocument/2006/relationships/hyperlink" Target="http://abs.twimg.com/images/themes/theme1/bg.png" TargetMode="External" /><Relationship Id="rId759" Type="http://schemas.openxmlformats.org/officeDocument/2006/relationships/hyperlink" Target="http://abs.twimg.com/images/themes/theme14/bg.gif" TargetMode="External" /><Relationship Id="rId760" Type="http://schemas.openxmlformats.org/officeDocument/2006/relationships/hyperlink" Target="http://abs.twimg.com/images/themes/theme11/bg.gif" TargetMode="External" /><Relationship Id="rId761" Type="http://schemas.openxmlformats.org/officeDocument/2006/relationships/hyperlink" Target="http://abs.twimg.com/images/themes/theme1/bg.png" TargetMode="External" /><Relationship Id="rId762" Type="http://schemas.openxmlformats.org/officeDocument/2006/relationships/hyperlink" Target="http://abs.twimg.com/images/themes/theme19/bg.gif" TargetMode="External" /><Relationship Id="rId763" Type="http://schemas.openxmlformats.org/officeDocument/2006/relationships/hyperlink" Target="http://abs.twimg.com/images/themes/theme1/bg.png" TargetMode="External" /><Relationship Id="rId764" Type="http://schemas.openxmlformats.org/officeDocument/2006/relationships/hyperlink" Target="http://abs.twimg.com/images/themes/theme1/bg.png" TargetMode="External" /><Relationship Id="rId765" Type="http://schemas.openxmlformats.org/officeDocument/2006/relationships/hyperlink" Target="http://abs.twimg.com/images/themes/theme1/bg.png" TargetMode="External" /><Relationship Id="rId766" Type="http://schemas.openxmlformats.org/officeDocument/2006/relationships/hyperlink" Target="http://abs.twimg.com/images/themes/theme1/bg.png" TargetMode="External" /><Relationship Id="rId767" Type="http://schemas.openxmlformats.org/officeDocument/2006/relationships/hyperlink" Target="http://abs.twimg.com/images/themes/theme1/bg.png" TargetMode="External" /><Relationship Id="rId768" Type="http://schemas.openxmlformats.org/officeDocument/2006/relationships/hyperlink" Target="http://abs.twimg.com/images/themes/theme1/bg.png" TargetMode="External" /><Relationship Id="rId769" Type="http://schemas.openxmlformats.org/officeDocument/2006/relationships/hyperlink" Target="http://abs.twimg.com/images/themes/theme1/bg.png" TargetMode="External" /><Relationship Id="rId770" Type="http://schemas.openxmlformats.org/officeDocument/2006/relationships/hyperlink" Target="http://abs.twimg.com/images/themes/theme1/bg.png" TargetMode="External" /><Relationship Id="rId771" Type="http://schemas.openxmlformats.org/officeDocument/2006/relationships/hyperlink" Target="http://abs.twimg.com/images/themes/theme1/bg.png" TargetMode="External" /><Relationship Id="rId772" Type="http://schemas.openxmlformats.org/officeDocument/2006/relationships/hyperlink" Target="http://abs.twimg.com/images/themes/theme1/bg.png" TargetMode="External" /><Relationship Id="rId773" Type="http://schemas.openxmlformats.org/officeDocument/2006/relationships/hyperlink" Target="http://abs.twimg.com/images/themes/theme10/bg.gif" TargetMode="External" /><Relationship Id="rId774" Type="http://schemas.openxmlformats.org/officeDocument/2006/relationships/hyperlink" Target="http://abs.twimg.com/images/themes/theme1/bg.png" TargetMode="External" /><Relationship Id="rId775" Type="http://schemas.openxmlformats.org/officeDocument/2006/relationships/hyperlink" Target="http://abs.twimg.com/images/themes/theme1/bg.png" TargetMode="External" /><Relationship Id="rId776" Type="http://schemas.openxmlformats.org/officeDocument/2006/relationships/hyperlink" Target="http://abs.twimg.com/images/themes/theme19/bg.gif" TargetMode="External" /><Relationship Id="rId777" Type="http://schemas.openxmlformats.org/officeDocument/2006/relationships/hyperlink" Target="http://abs.twimg.com/images/themes/theme1/bg.png" TargetMode="External" /><Relationship Id="rId778" Type="http://schemas.openxmlformats.org/officeDocument/2006/relationships/hyperlink" Target="http://abs.twimg.com/images/themes/theme1/bg.png" TargetMode="External" /><Relationship Id="rId779" Type="http://schemas.openxmlformats.org/officeDocument/2006/relationships/hyperlink" Target="http://abs.twimg.com/images/themes/theme1/bg.png" TargetMode="External" /><Relationship Id="rId780" Type="http://schemas.openxmlformats.org/officeDocument/2006/relationships/hyperlink" Target="http://abs.twimg.com/images/themes/theme1/bg.png" TargetMode="External" /><Relationship Id="rId781" Type="http://schemas.openxmlformats.org/officeDocument/2006/relationships/hyperlink" Target="http://abs.twimg.com/images/themes/theme1/bg.png"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18/bg.gif" TargetMode="External" /><Relationship Id="rId784" Type="http://schemas.openxmlformats.org/officeDocument/2006/relationships/hyperlink" Target="http://abs.twimg.com/images/themes/theme1/bg.png"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1/bg.png" TargetMode="External" /><Relationship Id="rId787" Type="http://schemas.openxmlformats.org/officeDocument/2006/relationships/hyperlink" Target="http://abs.twimg.com/images/themes/theme1/bg.png" TargetMode="External" /><Relationship Id="rId788" Type="http://schemas.openxmlformats.org/officeDocument/2006/relationships/hyperlink" Target="http://abs.twimg.com/images/themes/theme1/bg.png" TargetMode="External" /><Relationship Id="rId789" Type="http://schemas.openxmlformats.org/officeDocument/2006/relationships/hyperlink" Target="http://abs.twimg.com/images/themes/theme1/bg.png" TargetMode="External" /><Relationship Id="rId790" Type="http://schemas.openxmlformats.org/officeDocument/2006/relationships/hyperlink" Target="http://abs.twimg.com/images/themes/theme17/bg.gif" TargetMode="External" /><Relationship Id="rId791" Type="http://schemas.openxmlformats.org/officeDocument/2006/relationships/hyperlink" Target="http://abs.twimg.com/images/themes/theme1/bg.png" TargetMode="External" /><Relationship Id="rId792" Type="http://schemas.openxmlformats.org/officeDocument/2006/relationships/hyperlink" Target="http://abs.twimg.com/images/themes/theme1/bg.png" TargetMode="External" /><Relationship Id="rId793" Type="http://schemas.openxmlformats.org/officeDocument/2006/relationships/hyperlink" Target="http://abs.twimg.com/images/themes/theme1/bg.png" TargetMode="External" /><Relationship Id="rId794" Type="http://schemas.openxmlformats.org/officeDocument/2006/relationships/hyperlink" Target="http://abs.twimg.com/images/themes/theme5/bg.gif" TargetMode="External" /><Relationship Id="rId795" Type="http://schemas.openxmlformats.org/officeDocument/2006/relationships/hyperlink" Target="http://abs.twimg.com/images/themes/theme5/bg.gif" TargetMode="External" /><Relationship Id="rId796" Type="http://schemas.openxmlformats.org/officeDocument/2006/relationships/hyperlink" Target="http://abs.twimg.com/images/themes/theme1/bg.png" TargetMode="External" /><Relationship Id="rId797" Type="http://schemas.openxmlformats.org/officeDocument/2006/relationships/hyperlink" Target="http://abs.twimg.com/images/themes/theme1/bg.png" TargetMode="External" /><Relationship Id="rId798" Type="http://schemas.openxmlformats.org/officeDocument/2006/relationships/hyperlink" Target="http://abs.twimg.com/images/themes/theme1/bg.png" TargetMode="External" /><Relationship Id="rId799" Type="http://schemas.openxmlformats.org/officeDocument/2006/relationships/hyperlink" Target="http://abs.twimg.com/images/themes/theme1/bg.png" TargetMode="External" /><Relationship Id="rId800" Type="http://schemas.openxmlformats.org/officeDocument/2006/relationships/hyperlink" Target="http://abs.twimg.com/images/themes/theme1/bg.png" TargetMode="External" /><Relationship Id="rId801" Type="http://schemas.openxmlformats.org/officeDocument/2006/relationships/hyperlink" Target="http://abs.twimg.com/images/themes/theme1/bg.png" TargetMode="External" /><Relationship Id="rId802" Type="http://schemas.openxmlformats.org/officeDocument/2006/relationships/hyperlink" Target="http://abs.twimg.com/images/themes/theme1/bg.png" TargetMode="External" /><Relationship Id="rId803" Type="http://schemas.openxmlformats.org/officeDocument/2006/relationships/hyperlink" Target="http://abs.twimg.com/images/themes/theme1/bg.png" TargetMode="External" /><Relationship Id="rId804" Type="http://schemas.openxmlformats.org/officeDocument/2006/relationships/hyperlink" Target="http://abs.twimg.com/images/themes/theme3/bg.gif" TargetMode="External" /><Relationship Id="rId805" Type="http://schemas.openxmlformats.org/officeDocument/2006/relationships/hyperlink" Target="http://abs.twimg.com/images/themes/theme4/bg.gif" TargetMode="External" /><Relationship Id="rId806" Type="http://schemas.openxmlformats.org/officeDocument/2006/relationships/hyperlink" Target="http://abs.twimg.com/images/themes/theme1/bg.png" TargetMode="External" /><Relationship Id="rId807" Type="http://schemas.openxmlformats.org/officeDocument/2006/relationships/hyperlink" Target="http://abs.twimg.com/images/themes/theme1/bg.png" TargetMode="External" /><Relationship Id="rId808" Type="http://schemas.openxmlformats.org/officeDocument/2006/relationships/hyperlink" Target="http://abs.twimg.com/images/themes/theme1/bg.png" TargetMode="External" /><Relationship Id="rId809" Type="http://schemas.openxmlformats.org/officeDocument/2006/relationships/hyperlink" Target="http://abs.twimg.com/images/themes/theme9/bg.gif" TargetMode="External" /><Relationship Id="rId810" Type="http://schemas.openxmlformats.org/officeDocument/2006/relationships/hyperlink" Target="http://abs.twimg.com/images/themes/theme14/bg.gif" TargetMode="External" /><Relationship Id="rId811" Type="http://schemas.openxmlformats.org/officeDocument/2006/relationships/hyperlink" Target="http://abs.twimg.com/images/themes/theme2/bg.gif" TargetMode="External" /><Relationship Id="rId812" Type="http://schemas.openxmlformats.org/officeDocument/2006/relationships/hyperlink" Target="http://abs.twimg.com/images/themes/theme1/bg.png" TargetMode="External" /><Relationship Id="rId813" Type="http://schemas.openxmlformats.org/officeDocument/2006/relationships/hyperlink" Target="http://abs.twimg.com/images/themes/theme1/bg.png" TargetMode="External" /><Relationship Id="rId814" Type="http://schemas.openxmlformats.org/officeDocument/2006/relationships/hyperlink" Target="http://abs.twimg.com/images/themes/theme1/bg.png" TargetMode="External" /><Relationship Id="rId815" Type="http://schemas.openxmlformats.org/officeDocument/2006/relationships/hyperlink" Target="http://abs.twimg.com/images/themes/theme1/bg.png" TargetMode="External" /><Relationship Id="rId816" Type="http://schemas.openxmlformats.org/officeDocument/2006/relationships/hyperlink" Target="http://abs.twimg.com/images/themes/theme1/bg.png" TargetMode="External" /><Relationship Id="rId817" Type="http://schemas.openxmlformats.org/officeDocument/2006/relationships/hyperlink" Target="http://abs.twimg.com/images/themes/theme1/bg.png" TargetMode="External" /><Relationship Id="rId818" Type="http://schemas.openxmlformats.org/officeDocument/2006/relationships/hyperlink" Target="http://abs.twimg.com/images/themes/theme6/bg.gif" TargetMode="External" /><Relationship Id="rId819" Type="http://schemas.openxmlformats.org/officeDocument/2006/relationships/hyperlink" Target="http://abs.twimg.com/images/themes/theme1/bg.png" TargetMode="External" /><Relationship Id="rId820" Type="http://schemas.openxmlformats.org/officeDocument/2006/relationships/hyperlink" Target="http://abs.twimg.com/images/themes/theme1/bg.png" TargetMode="External" /><Relationship Id="rId821" Type="http://schemas.openxmlformats.org/officeDocument/2006/relationships/hyperlink" Target="http://abs.twimg.com/images/themes/theme1/bg.png" TargetMode="External" /><Relationship Id="rId822" Type="http://schemas.openxmlformats.org/officeDocument/2006/relationships/hyperlink" Target="http://abs.twimg.com/images/themes/theme1/bg.png" TargetMode="External" /><Relationship Id="rId823" Type="http://schemas.openxmlformats.org/officeDocument/2006/relationships/hyperlink" Target="http://abs.twimg.com/images/themes/theme1/bg.png" TargetMode="External" /><Relationship Id="rId824" Type="http://schemas.openxmlformats.org/officeDocument/2006/relationships/hyperlink" Target="http://abs.twimg.com/images/themes/theme1/bg.png" TargetMode="External" /><Relationship Id="rId825" Type="http://schemas.openxmlformats.org/officeDocument/2006/relationships/hyperlink" Target="http://abs.twimg.com/images/themes/theme4/bg.gif" TargetMode="External" /><Relationship Id="rId826" Type="http://schemas.openxmlformats.org/officeDocument/2006/relationships/hyperlink" Target="http://abs.twimg.com/images/themes/theme14/bg.gif" TargetMode="External" /><Relationship Id="rId827" Type="http://schemas.openxmlformats.org/officeDocument/2006/relationships/hyperlink" Target="http://abs.twimg.com/images/themes/theme1/bg.png" TargetMode="External" /><Relationship Id="rId828" Type="http://schemas.openxmlformats.org/officeDocument/2006/relationships/hyperlink" Target="http://abs.twimg.com/images/themes/theme1/bg.png" TargetMode="External" /><Relationship Id="rId829" Type="http://schemas.openxmlformats.org/officeDocument/2006/relationships/hyperlink" Target="http://abs.twimg.com/images/themes/theme6/bg.gif" TargetMode="External" /><Relationship Id="rId830" Type="http://schemas.openxmlformats.org/officeDocument/2006/relationships/hyperlink" Target="http://abs.twimg.com/images/themes/theme7/bg.gif" TargetMode="External" /><Relationship Id="rId831" Type="http://schemas.openxmlformats.org/officeDocument/2006/relationships/hyperlink" Target="http://abs.twimg.com/images/themes/theme1/bg.png" TargetMode="External" /><Relationship Id="rId832" Type="http://schemas.openxmlformats.org/officeDocument/2006/relationships/hyperlink" Target="http://abs.twimg.com/images/themes/theme1/bg.png" TargetMode="External" /><Relationship Id="rId833" Type="http://schemas.openxmlformats.org/officeDocument/2006/relationships/hyperlink" Target="http://abs.twimg.com/images/themes/theme13/bg.gif" TargetMode="External" /><Relationship Id="rId834" Type="http://schemas.openxmlformats.org/officeDocument/2006/relationships/hyperlink" Target="http://abs.twimg.com/images/themes/theme1/bg.png" TargetMode="External" /><Relationship Id="rId835" Type="http://schemas.openxmlformats.org/officeDocument/2006/relationships/hyperlink" Target="http://abs.twimg.com/images/themes/theme1/bg.png" TargetMode="External" /><Relationship Id="rId836" Type="http://schemas.openxmlformats.org/officeDocument/2006/relationships/hyperlink" Target="http://abs.twimg.com/images/themes/theme1/bg.png" TargetMode="External" /><Relationship Id="rId837" Type="http://schemas.openxmlformats.org/officeDocument/2006/relationships/hyperlink" Target="http://abs.twimg.com/images/themes/theme1/bg.png" TargetMode="External" /><Relationship Id="rId838" Type="http://schemas.openxmlformats.org/officeDocument/2006/relationships/hyperlink" Target="http://abs.twimg.com/images/themes/theme1/bg.png" TargetMode="External" /><Relationship Id="rId839" Type="http://schemas.openxmlformats.org/officeDocument/2006/relationships/hyperlink" Target="http://abs.twimg.com/images/themes/theme14/bg.gif" TargetMode="External" /><Relationship Id="rId840" Type="http://schemas.openxmlformats.org/officeDocument/2006/relationships/hyperlink" Target="http://abs.twimg.com/images/themes/theme1/bg.png" TargetMode="External" /><Relationship Id="rId841" Type="http://schemas.openxmlformats.org/officeDocument/2006/relationships/hyperlink" Target="http://abs.twimg.com/images/themes/theme1/bg.png" TargetMode="External" /><Relationship Id="rId842" Type="http://schemas.openxmlformats.org/officeDocument/2006/relationships/hyperlink" Target="http://abs.twimg.com/images/themes/theme10/bg.gif" TargetMode="External" /><Relationship Id="rId843" Type="http://schemas.openxmlformats.org/officeDocument/2006/relationships/hyperlink" Target="http://abs.twimg.com/images/themes/theme4/bg.gif" TargetMode="External" /><Relationship Id="rId844" Type="http://schemas.openxmlformats.org/officeDocument/2006/relationships/hyperlink" Target="http://abs.twimg.com/images/themes/theme1/bg.png" TargetMode="External" /><Relationship Id="rId845" Type="http://schemas.openxmlformats.org/officeDocument/2006/relationships/hyperlink" Target="http://abs.twimg.com/images/themes/theme1/bg.png" TargetMode="External" /><Relationship Id="rId846" Type="http://schemas.openxmlformats.org/officeDocument/2006/relationships/hyperlink" Target="http://abs.twimg.com/images/themes/theme1/bg.png" TargetMode="External" /><Relationship Id="rId847" Type="http://schemas.openxmlformats.org/officeDocument/2006/relationships/hyperlink" Target="http://abs.twimg.com/images/themes/theme1/bg.png" TargetMode="External" /><Relationship Id="rId848" Type="http://schemas.openxmlformats.org/officeDocument/2006/relationships/hyperlink" Target="http://abs.twimg.com/images/themes/theme1/bg.png" TargetMode="External" /><Relationship Id="rId849" Type="http://schemas.openxmlformats.org/officeDocument/2006/relationships/hyperlink" Target="http://abs.twimg.com/images/themes/theme1/bg.png" TargetMode="External" /><Relationship Id="rId850" Type="http://schemas.openxmlformats.org/officeDocument/2006/relationships/hyperlink" Target="http://abs.twimg.com/images/themes/theme1/bg.png" TargetMode="External" /><Relationship Id="rId851" Type="http://schemas.openxmlformats.org/officeDocument/2006/relationships/hyperlink" Target="http://abs.twimg.com/images/themes/theme1/bg.png" TargetMode="External" /><Relationship Id="rId852" Type="http://schemas.openxmlformats.org/officeDocument/2006/relationships/hyperlink" Target="http://abs.twimg.com/images/themes/theme15/bg.png" TargetMode="External" /><Relationship Id="rId853" Type="http://schemas.openxmlformats.org/officeDocument/2006/relationships/hyperlink" Target="http://abs.twimg.com/images/themes/theme1/bg.png" TargetMode="External" /><Relationship Id="rId854" Type="http://schemas.openxmlformats.org/officeDocument/2006/relationships/hyperlink" Target="http://abs.twimg.com/images/themes/theme14/bg.gif" TargetMode="External" /><Relationship Id="rId855" Type="http://schemas.openxmlformats.org/officeDocument/2006/relationships/hyperlink" Target="http://abs.twimg.com/images/themes/theme14/bg.gif" TargetMode="External" /><Relationship Id="rId856" Type="http://schemas.openxmlformats.org/officeDocument/2006/relationships/hyperlink" Target="http://abs.twimg.com/images/themes/theme1/bg.png" TargetMode="External" /><Relationship Id="rId857" Type="http://schemas.openxmlformats.org/officeDocument/2006/relationships/hyperlink" Target="http://abs.twimg.com/images/themes/theme1/bg.png" TargetMode="External" /><Relationship Id="rId858" Type="http://schemas.openxmlformats.org/officeDocument/2006/relationships/hyperlink" Target="http://abs.twimg.com/images/themes/theme1/bg.png" TargetMode="External" /><Relationship Id="rId859" Type="http://schemas.openxmlformats.org/officeDocument/2006/relationships/hyperlink" Target="http://abs.twimg.com/images/themes/theme1/bg.png" TargetMode="External" /><Relationship Id="rId860" Type="http://schemas.openxmlformats.org/officeDocument/2006/relationships/hyperlink" Target="http://abs.twimg.com/images/themes/theme1/bg.png" TargetMode="External" /><Relationship Id="rId861" Type="http://schemas.openxmlformats.org/officeDocument/2006/relationships/hyperlink" Target="http://abs.twimg.com/images/themes/theme1/bg.png" TargetMode="External" /><Relationship Id="rId862" Type="http://schemas.openxmlformats.org/officeDocument/2006/relationships/hyperlink" Target="http://abs.twimg.com/images/themes/theme1/bg.png" TargetMode="External" /><Relationship Id="rId863" Type="http://schemas.openxmlformats.org/officeDocument/2006/relationships/hyperlink" Target="http://abs.twimg.com/images/themes/theme1/bg.png" TargetMode="External" /><Relationship Id="rId864" Type="http://schemas.openxmlformats.org/officeDocument/2006/relationships/hyperlink" Target="http://abs.twimg.com/images/themes/theme1/bg.png" TargetMode="External" /><Relationship Id="rId865" Type="http://schemas.openxmlformats.org/officeDocument/2006/relationships/hyperlink" Target="http://abs.twimg.com/images/themes/theme1/bg.png" TargetMode="External" /><Relationship Id="rId866" Type="http://schemas.openxmlformats.org/officeDocument/2006/relationships/hyperlink" Target="http://abs.twimg.com/images/themes/theme1/bg.png" TargetMode="External" /><Relationship Id="rId867" Type="http://schemas.openxmlformats.org/officeDocument/2006/relationships/hyperlink" Target="http://abs.twimg.com/images/themes/theme14/bg.gif" TargetMode="External" /><Relationship Id="rId868" Type="http://schemas.openxmlformats.org/officeDocument/2006/relationships/hyperlink" Target="http://abs.twimg.com/images/themes/theme14/bg.gif" TargetMode="External" /><Relationship Id="rId869" Type="http://schemas.openxmlformats.org/officeDocument/2006/relationships/hyperlink" Target="http://abs.twimg.com/images/themes/theme1/bg.png" TargetMode="External" /><Relationship Id="rId870" Type="http://schemas.openxmlformats.org/officeDocument/2006/relationships/hyperlink" Target="http://abs.twimg.com/images/themes/theme1/bg.png" TargetMode="External" /><Relationship Id="rId871" Type="http://schemas.openxmlformats.org/officeDocument/2006/relationships/hyperlink" Target="http://abs.twimg.com/images/themes/theme18/bg.gif" TargetMode="External" /><Relationship Id="rId872" Type="http://schemas.openxmlformats.org/officeDocument/2006/relationships/hyperlink" Target="http://abs.twimg.com/images/themes/theme1/bg.png" TargetMode="External" /><Relationship Id="rId873" Type="http://schemas.openxmlformats.org/officeDocument/2006/relationships/hyperlink" Target="http://abs.twimg.com/images/themes/theme1/bg.png" TargetMode="External" /><Relationship Id="rId874" Type="http://schemas.openxmlformats.org/officeDocument/2006/relationships/hyperlink" Target="http://abs.twimg.com/images/themes/theme1/bg.png" TargetMode="External" /><Relationship Id="rId875" Type="http://schemas.openxmlformats.org/officeDocument/2006/relationships/hyperlink" Target="http://abs.twimg.com/images/themes/theme1/bg.png" TargetMode="External" /><Relationship Id="rId876" Type="http://schemas.openxmlformats.org/officeDocument/2006/relationships/hyperlink" Target="http://abs.twimg.com/images/themes/theme1/bg.png" TargetMode="External" /><Relationship Id="rId877" Type="http://schemas.openxmlformats.org/officeDocument/2006/relationships/hyperlink" Target="http://abs.twimg.com/images/themes/theme1/bg.png" TargetMode="External" /><Relationship Id="rId878" Type="http://schemas.openxmlformats.org/officeDocument/2006/relationships/hyperlink" Target="http://abs.twimg.com/images/themes/theme14/bg.gif" TargetMode="External" /><Relationship Id="rId879" Type="http://schemas.openxmlformats.org/officeDocument/2006/relationships/hyperlink" Target="http://abs.twimg.com/images/themes/theme1/bg.png" TargetMode="External" /><Relationship Id="rId880" Type="http://schemas.openxmlformats.org/officeDocument/2006/relationships/hyperlink" Target="http://abs.twimg.com/images/themes/theme1/bg.png" TargetMode="External" /><Relationship Id="rId881" Type="http://schemas.openxmlformats.org/officeDocument/2006/relationships/hyperlink" Target="http://abs.twimg.com/images/themes/theme18/bg.gif" TargetMode="External" /><Relationship Id="rId882" Type="http://schemas.openxmlformats.org/officeDocument/2006/relationships/hyperlink" Target="http://abs.twimg.com/images/themes/theme1/bg.png" TargetMode="External" /><Relationship Id="rId883" Type="http://schemas.openxmlformats.org/officeDocument/2006/relationships/hyperlink" Target="http://abs.twimg.com/images/themes/theme1/bg.png" TargetMode="External" /><Relationship Id="rId884" Type="http://schemas.openxmlformats.org/officeDocument/2006/relationships/hyperlink" Target="http://abs.twimg.com/images/themes/theme1/bg.png" TargetMode="External" /><Relationship Id="rId885" Type="http://schemas.openxmlformats.org/officeDocument/2006/relationships/hyperlink" Target="http://abs.twimg.com/images/themes/theme14/bg.gif" TargetMode="External" /><Relationship Id="rId886" Type="http://schemas.openxmlformats.org/officeDocument/2006/relationships/hyperlink" Target="http://abs.twimg.com/images/themes/theme1/bg.png" TargetMode="External" /><Relationship Id="rId887" Type="http://schemas.openxmlformats.org/officeDocument/2006/relationships/hyperlink" Target="http://abs.twimg.com/images/themes/theme1/bg.png" TargetMode="External" /><Relationship Id="rId888" Type="http://schemas.openxmlformats.org/officeDocument/2006/relationships/hyperlink" Target="http://abs.twimg.com/images/themes/theme1/bg.png" TargetMode="External" /><Relationship Id="rId889" Type="http://schemas.openxmlformats.org/officeDocument/2006/relationships/hyperlink" Target="http://abs.twimg.com/images/themes/theme1/bg.png" TargetMode="External" /><Relationship Id="rId890" Type="http://schemas.openxmlformats.org/officeDocument/2006/relationships/hyperlink" Target="http://abs.twimg.com/images/themes/theme14/bg.gif" TargetMode="External" /><Relationship Id="rId891" Type="http://schemas.openxmlformats.org/officeDocument/2006/relationships/hyperlink" Target="http://abs.twimg.com/images/themes/theme14/bg.gif" TargetMode="External" /><Relationship Id="rId892" Type="http://schemas.openxmlformats.org/officeDocument/2006/relationships/hyperlink" Target="http://abs.twimg.com/images/themes/theme12/bg.gif" TargetMode="External" /><Relationship Id="rId893" Type="http://schemas.openxmlformats.org/officeDocument/2006/relationships/hyperlink" Target="http://abs.twimg.com/images/themes/theme1/bg.png" TargetMode="External" /><Relationship Id="rId894" Type="http://schemas.openxmlformats.org/officeDocument/2006/relationships/hyperlink" Target="http://abs.twimg.com/images/themes/theme1/bg.png" TargetMode="External" /><Relationship Id="rId895" Type="http://schemas.openxmlformats.org/officeDocument/2006/relationships/hyperlink" Target="http://abs.twimg.com/images/themes/theme4/bg.gif" TargetMode="External" /><Relationship Id="rId896" Type="http://schemas.openxmlformats.org/officeDocument/2006/relationships/hyperlink" Target="http://abs.twimg.com/images/themes/theme1/bg.png" TargetMode="External" /><Relationship Id="rId897" Type="http://schemas.openxmlformats.org/officeDocument/2006/relationships/hyperlink" Target="http://abs.twimg.com/images/themes/theme1/bg.png" TargetMode="External" /><Relationship Id="rId898" Type="http://schemas.openxmlformats.org/officeDocument/2006/relationships/hyperlink" Target="http://abs.twimg.com/images/themes/theme1/bg.png" TargetMode="External" /><Relationship Id="rId899" Type="http://schemas.openxmlformats.org/officeDocument/2006/relationships/hyperlink" Target="http://abs.twimg.com/images/themes/theme1/bg.png" TargetMode="External" /><Relationship Id="rId900" Type="http://schemas.openxmlformats.org/officeDocument/2006/relationships/hyperlink" Target="http://abs.twimg.com/images/themes/theme15/bg.png" TargetMode="External" /><Relationship Id="rId901" Type="http://schemas.openxmlformats.org/officeDocument/2006/relationships/hyperlink" Target="http://abs.twimg.com/images/themes/theme1/bg.png" TargetMode="External" /><Relationship Id="rId902" Type="http://schemas.openxmlformats.org/officeDocument/2006/relationships/hyperlink" Target="http://abs.twimg.com/images/themes/theme1/bg.png" TargetMode="External" /><Relationship Id="rId903" Type="http://schemas.openxmlformats.org/officeDocument/2006/relationships/hyperlink" Target="http://abs.twimg.com/images/themes/theme1/bg.png" TargetMode="External" /><Relationship Id="rId904" Type="http://schemas.openxmlformats.org/officeDocument/2006/relationships/hyperlink" Target="http://abs.twimg.com/images/themes/theme1/bg.png" TargetMode="External" /><Relationship Id="rId905" Type="http://schemas.openxmlformats.org/officeDocument/2006/relationships/hyperlink" Target="http://abs.twimg.com/images/themes/theme1/bg.png" TargetMode="External" /><Relationship Id="rId906" Type="http://schemas.openxmlformats.org/officeDocument/2006/relationships/hyperlink" Target="http://abs.twimg.com/images/themes/theme1/bg.png" TargetMode="External" /><Relationship Id="rId907" Type="http://schemas.openxmlformats.org/officeDocument/2006/relationships/hyperlink" Target="http://abs.twimg.com/images/themes/theme1/bg.png" TargetMode="External" /><Relationship Id="rId908" Type="http://schemas.openxmlformats.org/officeDocument/2006/relationships/hyperlink" Target="http://abs.twimg.com/images/themes/theme1/bg.png" TargetMode="External" /><Relationship Id="rId909" Type="http://schemas.openxmlformats.org/officeDocument/2006/relationships/hyperlink" Target="http://abs.twimg.com/images/themes/theme1/bg.png" TargetMode="External" /><Relationship Id="rId910" Type="http://schemas.openxmlformats.org/officeDocument/2006/relationships/hyperlink" Target="http://abs.twimg.com/images/themes/theme1/bg.png" TargetMode="External" /><Relationship Id="rId911" Type="http://schemas.openxmlformats.org/officeDocument/2006/relationships/hyperlink" Target="http://abs.twimg.com/images/themes/theme1/bg.png" TargetMode="External" /><Relationship Id="rId912" Type="http://schemas.openxmlformats.org/officeDocument/2006/relationships/hyperlink" Target="http://abs.twimg.com/images/themes/theme1/bg.png" TargetMode="External" /><Relationship Id="rId913" Type="http://schemas.openxmlformats.org/officeDocument/2006/relationships/hyperlink" Target="http://abs.twimg.com/images/themes/theme1/bg.png" TargetMode="External" /><Relationship Id="rId914" Type="http://schemas.openxmlformats.org/officeDocument/2006/relationships/hyperlink" Target="http://abs.twimg.com/images/themes/theme14/bg.gif" TargetMode="External" /><Relationship Id="rId915" Type="http://schemas.openxmlformats.org/officeDocument/2006/relationships/hyperlink" Target="http://abs.twimg.com/images/themes/theme1/bg.png" TargetMode="External" /><Relationship Id="rId916" Type="http://schemas.openxmlformats.org/officeDocument/2006/relationships/hyperlink" Target="http://abs.twimg.com/images/themes/theme5/bg.gif" TargetMode="External" /><Relationship Id="rId917" Type="http://schemas.openxmlformats.org/officeDocument/2006/relationships/hyperlink" Target="http://abs.twimg.com/images/themes/theme17/bg.gif" TargetMode="External" /><Relationship Id="rId918" Type="http://schemas.openxmlformats.org/officeDocument/2006/relationships/hyperlink" Target="http://abs.twimg.com/images/themes/theme9/bg.gif" TargetMode="External" /><Relationship Id="rId919" Type="http://schemas.openxmlformats.org/officeDocument/2006/relationships/hyperlink" Target="http://abs.twimg.com/images/themes/theme1/bg.png" TargetMode="External" /><Relationship Id="rId920" Type="http://schemas.openxmlformats.org/officeDocument/2006/relationships/hyperlink" Target="http://abs.twimg.com/images/themes/theme1/bg.png" TargetMode="External" /><Relationship Id="rId921" Type="http://schemas.openxmlformats.org/officeDocument/2006/relationships/hyperlink" Target="http://abs.twimg.com/images/themes/theme10/bg.gif" TargetMode="External" /><Relationship Id="rId922" Type="http://schemas.openxmlformats.org/officeDocument/2006/relationships/hyperlink" Target="http://abs.twimg.com/images/themes/theme15/bg.png" TargetMode="External" /><Relationship Id="rId923" Type="http://schemas.openxmlformats.org/officeDocument/2006/relationships/hyperlink" Target="http://abs.twimg.com/images/themes/theme15/bg.png" TargetMode="External" /><Relationship Id="rId924" Type="http://schemas.openxmlformats.org/officeDocument/2006/relationships/hyperlink" Target="http://abs.twimg.com/images/themes/theme1/bg.png" TargetMode="External" /><Relationship Id="rId925" Type="http://schemas.openxmlformats.org/officeDocument/2006/relationships/hyperlink" Target="http://abs.twimg.com/images/themes/theme1/bg.png" TargetMode="External" /><Relationship Id="rId926" Type="http://schemas.openxmlformats.org/officeDocument/2006/relationships/hyperlink" Target="http://abs.twimg.com/images/themes/theme1/bg.png" TargetMode="External" /><Relationship Id="rId927" Type="http://schemas.openxmlformats.org/officeDocument/2006/relationships/hyperlink" Target="http://abs.twimg.com/images/themes/theme1/bg.png" TargetMode="External" /><Relationship Id="rId928" Type="http://schemas.openxmlformats.org/officeDocument/2006/relationships/hyperlink" Target="http://abs.twimg.com/images/themes/theme1/bg.png" TargetMode="External" /><Relationship Id="rId929" Type="http://schemas.openxmlformats.org/officeDocument/2006/relationships/hyperlink" Target="http://abs.twimg.com/images/themes/theme2/bg.gif" TargetMode="External" /><Relationship Id="rId930" Type="http://schemas.openxmlformats.org/officeDocument/2006/relationships/hyperlink" Target="http://abs.twimg.com/images/themes/theme4/bg.gif" TargetMode="External" /><Relationship Id="rId931" Type="http://schemas.openxmlformats.org/officeDocument/2006/relationships/hyperlink" Target="http://abs.twimg.com/images/themes/theme11/bg.gif" TargetMode="External" /><Relationship Id="rId932" Type="http://schemas.openxmlformats.org/officeDocument/2006/relationships/hyperlink" Target="http://abs.twimg.com/images/themes/theme1/bg.png" TargetMode="External" /><Relationship Id="rId933" Type="http://schemas.openxmlformats.org/officeDocument/2006/relationships/hyperlink" Target="http://abs.twimg.com/images/themes/theme1/bg.png" TargetMode="External" /><Relationship Id="rId934" Type="http://schemas.openxmlformats.org/officeDocument/2006/relationships/hyperlink" Target="http://abs.twimg.com/images/themes/theme1/bg.png" TargetMode="External" /><Relationship Id="rId935" Type="http://schemas.openxmlformats.org/officeDocument/2006/relationships/hyperlink" Target="http://abs.twimg.com/images/themes/theme14/bg.gif" TargetMode="External" /><Relationship Id="rId936" Type="http://schemas.openxmlformats.org/officeDocument/2006/relationships/hyperlink" Target="http://abs.twimg.com/images/themes/theme1/bg.png" TargetMode="External" /><Relationship Id="rId937" Type="http://schemas.openxmlformats.org/officeDocument/2006/relationships/hyperlink" Target="http://abs.twimg.com/images/themes/theme1/bg.png" TargetMode="External" /><Relationship Id="rId938" Type="http://schemas.openxmlformats.org/officeDocument/2006/relationships/hyperlink" Target="http://abs.twimg.com/images/themes/theme11/bg.gif" TargetMode="External" /><Relationship Id="rId939" Type="http://schemas.openxmlformats.org/officeDocument/2006/relationships/hyperlink" Target="http://abs.twimg.com/images/themes/theme1/bg.png" TargetMode="External" /><Relationship Id="rId940" Type="http://schemas.openxmlformats.org/officeDocument/2006/relationships/hyperlink" Target="http://abs.twimg.com/images/themes/theme10/bg.gif" TargetMode="External" /><Relationship Id="rId941" Type="http://schemas.openxmlformats.org/officeDocument/2006/relationships/hyperlink" Target="http://abs.twimg.com/images/themes/theme1/bg.png" TargetMode="External" /><Relationship Id="rId942" Type="http://schemas.openxmlformats.org/officeDocument/2006/relationships/hyperlink" Target="http://abs.twimg.com/images/themes/theme1/bg.png" TargetMode="External" /><Relationship Id="rId943" Type="http://schemas.openxmlformats.org/officeDocument/2006/relationships/hyperlink" Target="http://abs.twimg.com/images/themes/theme10/bg.gif" TargetMode="External" /><Relationship Id="rId944" Type="http://schemas.openxmlformats.org/officeDocument/2006/relationships/hyperlink" Target="http://abs.twimg.com/images/themes/theme1/bg.png" TargetMode="External" /><Relationship Id="rId945" Type="http://schemas.openxmlformats.org/officeDocument/2006/relationships/hyperlink" Target="http://abs.twimg.com/images/themes/theme1/bg.png" TargetMode="External" /><Relationship Id="rId946" Type="http://schemas.openxmlformats.org/officeDocument/2006/relationships/hyperlink" Target="http://abs.twimg.com/images/themes/theme1/bg.png" TargetMode="External" /><Relationship Id="rId947" Type="http://schemas.openxmlformats.org/officeDocument/2006/relationships/hyperlink" Target="http://abs.twimg.com/images/themes/theme14/bg.gif" TargetMode="External" /><Relationship Id="rId948" Type="http://schemas.openxmlformats.org/officeDocument/2006/relationships/hyperlink" Target="http://abs.twimg.com/images/themes/theme1/bg.png" TargetMode="External" /><Relationship Id="rId949" Type="http://schemas.openxmlformats.org/officeDocument/2006/relationships/hyperlink" Target="http://abs.twimg.com/images/themes/theme1/bg.png" TargetMode="External" /><Relationship Id="rId950" Type="http://schemas.openxmlformats.org/officeDocument/2006/relationships/hyperlink" Target="http://abs.twimg.com/images/themes/theme1/bg.png" TargetMode="External" /><Relationship Id="rId951" Type="http://schemas.openxmlformats.org/officeDocument/2006/relationships/hyperlink" Target="http://abs.twimg.com/images/themes/theme1/bg.png" TargetMode="External" /><Relationship Id="rId952" Type="http://schemas.openxmlformats.org/officeDocument/2006/relationships/hyperlink" Target="http://abs.twimg.com/images/themes/theme1/bg.png" TargetMode="External" /><Relationship Id="rId953" Type="http://schemas.openxmlformats.org/officeDocument/2006/relationships/hyperlink" Target="http://abs.twimg.com/images/themes/theme10/bg.gif" TargetMode="External" /><Relationship Id="rId954" Type="http://schemas.openxmlformats.org/officeDocument/2006/relationships/hyperlink" Target="http://abs.twimg.com/images/themes/theme1/bg.png" TargetMode="External" /><Relationship Id="rId955" Type="http://schemas.openxmlformats.org/officeDocument/2006/relationships/hyperlink" Target="http://abs.twimg.com/images/themes/theme1/bg.png" TargetMode="External" /><Relationship Id="rId956" Type="http://schemas.openxmlformats.org/officeDocument/2006/relationships/hyperlink" Target="http://abs.twimg.com/images/themes/theme1/bg.png" TargetMode="External" /><Relationship Id="rId957" Type="http://schemas.openxmlformats.org/officeDocument/2006/relationships/hyperlink" Target="http://abs.twimg.com/images/themes/theme1/bg.png" TargetMode="External" /><Relationship Id="rId958" Type="http://schemas.openxmlformats.org/officeDocument/2006/relationships/hyperlink" Target="http://abs.twimg.com/images/themes/theme14/bg.gif" TargetMode="External" /><Relationship Id="rId959" Type="http://schemas.openxmlformats.org/officeDocument/2006/relationships/hyperlink" Target="http://abs.twimg.com/images/themes/theme2/bg.gif" TargetMode="External" /><Relationship Id="rId960" Type="http://schemas.openxmlformats.org/officeDocument/2006/relationships/hyperlink" Target="http://abs.twimg.com/images/themes/theme1/bg.png" TargetMode="External" /><Relationship Id="rId961" Type="http://schemas.openxmlformats.org/officeDocument/2006/relationships/hyperlink" Target="http://abs.twimg.com/images/themes/theme1/bg.png" TargetMode="External" /><Relationship Id="rId962" Type="http://schemas.openxmlformats.org/officeDocument/2006/relationships/hyperlink" Target="http://abs.twimg.com/images/themes/theme1/bg.png" TargetMode="External" /><Relationship Id="rId963" Type="http://schemas.openxmlformats.org/officeDocument/2006/relationships/hyperlink" Target="http://abs.twimg.com/images/themes/theme1/bg.png" TargetMode="External" /><Relationship Id="rId964" Type="http://schemas.openxmlformats.org/officeDocument/2006/relationships/hyperlink" Target="http://abs.twimg.com/images/themes/theme1/bg.png" TargetMode="External" /><Relationship Id="rId965" Type="http://schemas.openxmlformats.org/officeDocument/2006/relationships/hyperlink" Target="http://abs.twimg.com/images/themes/theme14/bg.gif" TargetMode="External" /><Relationship Id="rId966" Type="http://schemas.openxmlformats.org/officeDocument/2006/relationships/hyperlink" Target="http://abs.twimg.com/images/themes/theme17/bg.gif" TargetMode="External" /><Relationship Id="rId967" Type="http://schemas.openxmlformats.org/officeDocument/2006/relationships/hyperlink" Target="http://abs.twimg.com/images/themes/theme13/bg.gif" TargetMode="External" /><Relationship Id="rId968" Type="http://schemas.openxmlformats.org/officeDocument/2006/relationships/hyperlink" Target="http://abs.twimg.com/images/themes/theme1/bg.png" TargetMode="External" /><Relationship Id="rId969" Type="http://schemas.openxmlformats.org/officeDocument/2006/relationships/hyperlink" Target="http://abs.twimg.com/images/themes/theme1/bg.png" TargetMode="External" /><Relationship Id="rId970" Type="http://schemas.openxmlformats.org/officeDocument/2006/relationships/hyperlink" Target="http://abs.twimg.com/images/themes/theme9/bg.gif" TargetMode="External" /><Relationship Id="rId971" Type="http://schemas.openxmlformats.org/officeDocument/2006/relationships/hyperlink" Target="http://abs.twimg.com/images/themes/theme1/bg.png" TargetMode="External" /><Relationship Id="rId972" Type="http://schemas.openxmlformats.org/officeDocument/2006/relationships/hyperlink" Target="http://abs.twimg.com/images/themes/theme1/bg.png" TargetMode="External" /><Relationship Id="rId973" Type="http://schemas.openxmlformats.org/officeDocument/2006/relationships/hyperlink" Target="http://abs.twimg.com/images/themes/theme14/bg.gif" TargetMode="External" /><Relationship Id="rId974" Type="http://schemas.openxmlformats.org/officeDocument/2006/relationships/hyperlink" Target="http://abs.twimg.com/images/themes/theme1/bg.png" TargetMode="External" /><Relationship Id="rId975" Type="http://schemas.openxmlformats.org/officeDocument/2006/relationships/hyperlink" Target="http://abs.twimg.com/images/themes/theme6/bg.gif" TargetMode="External" /><Relationship Id="rId976" Type="http://schemas.openxmlformats.org/officeDocument/2006/relationships/hyperlink" Target="http://abs.twimg.com/images/themes/theme18/bg.gif" TargetMode="External" /><Relationship Id="rId977" Type="http://schemas.openxmlformats.org/officeDocument/2006/relationships/hyperlink" Target="http://abs.twimg.com/images/themes/theme1/bg.png" TargetMode="External" /><Relationship Id="rId978" Type="http://schemas.openxmlformats.org/officeDocument/2006/relationships/hyperlink" Target="http://abs.twimg.com/images/themes/theme1/bg.png" TargetMode="External" /><Relationship Id="rId979" Type="http://schemas.openxmlformats.org/officeDocument/2006/relationships/hyperlink" Target="http://abs.twimg.com/images/themes/theme1/bg.png" TargetMode="External" /><Relationship Id="rId980" Type="http://schemas.openxmlformats.org/officeDocument/2006/relationships/hyperlink" Target="http://abs.twimg.com/images/themes/theme10/bg.gif" TargetMode="External" /><Relationship Id="rId981" Type="http://schemas.openxmlformats.org/officeDocument/2006/relationships/hyperlink" Target="http://abs.twimg.com/images/themes/theme1/bg.png" TargetMode="External" /><Relationship Id="rId982" Type="http://schemas.openxmlformats.org/officeDocument/2006/relationships/hyperlink" Target="http://abs.twimg.com/images/themes/theme1/bg.png" TargetMode="External" /><Relationship Id="rId983" Type="http://schemas.openxmlformats.org/officeDocument/2006/relationships/hyperlink" Target="http://abs.twimg.com/images/themes/theme1/bg.png" TargetMode="External" /><Relationship Id="rId984" Type="http://schemas.openxmlformats.org/officeDocument/2006/relationships/hyperlink" Target="http://abs.twimg.com/images/themes/theme1/bg.png" TargetMode="External" /><Relationship Id="rId985" Type="http://schemas.openxmlformats.org/officeDocument/2006/relationships/hyperlink" Target="http://abs.twimg.com/images/themes/theme14/bg.gif" TargetMode="External" /><Relationship Id="rId986" Type="http://schemas.openxmlformats.org/officeDocument/2006/relationships/hyperlink" Target="http://abs.twimg.com/images/themes/theme1/bg.png" TargetMode="External" /><Relationship Id="rId987" Type="http://schemas.openxmlformats.org/officeDocument/2006/relationships/hyperlink" Target="http://abs.twimg.com/images/themes/theme8/bg.gif" TargetMode="External" /><Relationship Id="rId988" Type="http://schemas.openxmlformats.org/officeDocument/2006/relationships/hyperlink" Target="http://abs.twimg.com/images/themes/theme15/bg.png" TargetMode="External" /><Relationship Id="rId989" Type="http://schemas.openxmlformats.org/officeDocument/2006/relationships/hyperlink" Target="http://abs.twimg.com/images/themes/theme18/bg.gif" TargetMode="External" /><Relationship Id="rId990" Type="http://schemas.openxmlformats.org/officeDocument/2006/relationships/hyperlink" Target="http://abs.twimg.com/images/themes/theme1/bg.png" TargetMode="External" /><Relationship Id="rId991" Type="http://schemas.openxmlformats.org/officeDocument/2006/relationships/hyperlink" Target="http://abs.twimg.com/images/themes/theme1/bg.png" TargetMode="External" /><Relationship Id="rId992" Type="http://schemas.openxmlformats.org/officeDocument/2006/relationships/hyperlink" Target="http://abs.twimg.com/images/themes/theme15/bg.png" TargetMode="External" /><Relationship Id="rId993" Type="http://schemas.openxmlformats.org/officeDocument/2006/relationships/hyperlink" Target="http://abs.twimg.com/images/themes/theme1/bg.png" TargetMode="External" /><Relationship Id="rId994" Type="http://schemas.openxmlformats.org/officeDocument/2006/relationships/hyperlink" Target="http://abs.twimg.com/images/themes/theme1/bg.png" TargetMode="External" /><Relationship Id="rId995" Type="http://schemas.openxmlformats.org/officeDocument/2006/relationships/hyperlink" Target="http://abs.twimg.com/images/themes/theme1/bg.png" TargetMode="External" /><Relationship Id="rId996" Type="http://schemas.openxmlformats.org/officeDocument/2006/relationships/hyperlink" Target="http://abs.twimg.com/images/themes/theme1/bg.png" TargetMode="External" /><Relationship Id="rId997" Type="http://schemas.openxmlformats.org/officeDocument/2006/relationships/hyperlink" Target="http://abs.twimg.com/images/themes/theme1/bg.png" TargetMode="External" /><Relationship Id="rId998" Type="http://schemas.openxmlformats.org/officeDocument/2006/relationships/hyperlink" Target="http://abs.twimg.com/images/themes/theme1/bg.png" TargetMode="External" /><Relationship Id="rId999" Type="http://schemas.openxmlformats.org/officeDocument/2006/relationships/hyperlink" Target="http://abs.twimg.com/images/themes/theme1/bg.png" TargetMode="External" /><Relationship Id="rId1000" Type="http://schemas.openxmlformats.org/officeDocument/2006/relationships/hyperlink" Target="http://abs.twimg.com/images/themes/theme1/bg.png" TargetMode="External" /><Relationship Id="rId1001" Type="http://schemas.openxmlformats.org/officeDocument/2006/relationships/hyperlink" Target="http://abs.twimg.com/images/themes/theme11/bg.gif" TargetMode="External" /><Relationship Id="rId1002" Type="http://schemas.openxmlformats.org/officeDocument/2006/relationships/hyperlink" Target="http://abs.twimg.com/images/themes/theme1/bg.png" TargetMode="External" /><Relationship Id="rId1003" Type="http://schemas.openxmlformats.org/officeDocument/2006/relationships/hyperlink" Target="http://abs.twimg.com/images/themes/theme1/bg.png" TargetMode="External" /><Relationship Id="rId1004" Type="http://schemas.openxmlformats.org/officeDocument/2006/relationships/hyperlink" Target="http://abs.twimg.com/images/themes/theme1/bg.png" TargetMode="External" /><Relationship Id="rId1005" Type="http://schemas.openxmlformats.org/officeDocument/2006/relationships/hyperlink" Target="http://abs.twimg.com/images/themes/theme1/bg.png" TargetMode="External" /><Relationship Id="rId1006" Type="http://schemas.openxmlformats.org/officeDocument/2006/relationships/hyperlink" Target="http://abs.twimg.com/images/themes/theme15/bg.png" TargetMode="External" /><Relationship Id="rId1007" Type="http://schemas.openxmlformats.org/officeDocument/2006/relationships/hyperlink" Target="http://abs.twimg.com/images/themes/theme1/bg.png" TargetMode="External" /><Relationship Id="rId1008" Type="http://schemas.openxmlformats.org/officeDocument/2006/relationships/hyperlink" Target="http://abs.twimg.com/images/themes/theme1/bg.png" TargetMode="External" /><Relationship Id="rId1009" Type="http://schemas.openxmlformats.org/officeDocument/2006/relationships/hyperlink" Target="http://abs.twimg.com/images/themes/theme14/bg.gif" TargetMode="External" /><Relationship Id="rId1010" Type="http://schemas.openxmlformats.org/officeDocument/2006/relationships/hyperlink" Target="http://abs.twimg.com/images/themes/theme9/bg.gif" TargetMode="External" /><Relationship Id="rId1011" Type="http://schemas.openxmlformats.org/officeDocument/2006/relationships/hyperlink" Target="http://abs.twimg.com/images/themes/theme1/bg.png" TargetMode="External" /><Relationship Id="rId1012" Type="http://schemas.openxmlformats.org/officeDocument/2006/relationships/hyperlink" Target="http://abs.twimg.com/images/themes/theme1/bg.png" TargetMode="External" /><Relationship Id="rId1013" Type="http://schemas.openxmlformats.org/officeDocument/2006/relationships/hyperlink" Target="http://abs.twimg.com/images/themes/theme1/bg.png" TargetMode="External" /><Relationship Id="rId1014" Type="http://schemas.openxmlformats.org/officeDocument/2006/relationships/hyperlink" Target="http://abs.twimg.com/images/themes/theme1/bg.png" TargetMode="External" /><Relationship Id="rId1015" Type="http://schemas.openxmlformats.org/officeDocument/2006/relationships/hyperlink" Target="http://abs.twimg.com/images/themes/theme1/bg.png" TargetMode="External" /><Relationship Id="rId1016" Type="http://schemas.openxmlformats.org/officeDocument/2006/relationships/hyperlink" Target="http://abs.twimg.com/images/themes/theme9/bg.gif" TargetMode="External" /><Relationship Id="rId1017" Type="http://schemas.openxmlformats.org/officeDocument/2006/relationships/hyperlink" Target="http://abs.twimg.com/images/themes/theme1/bg.png" TargetMode="External" /><Relationship Id="rId1018" Type="http://schemas.openxmlformats.org/officeDocument/2006/relationships/hyperlink" Target="http://abs.twimg.com/images/themes/theme1/bg.png" TargetMode="External" /><Relationship Id="rId1019" Type="http://schemas.openxmlformats.org/officeDocument/2006/relationships/hyperlink" Target="http://abs.twimg.com/images/themes/theme1/bg.png" TargetMode="External" /><Relationship Id="rId1020" Type="http://schemas.openxmlformats.org/officeDocument/2006/relationships/hyperlink" Target="http://abs.twimg.com/images/themes/theme1/bg.png" TargetMode="External" /><Relationship Id="rId1021" Type="http://schemas.openxmlformats.org/officeDocument/2006/relationships/hyperlink" Target="http://abs.twimg.com/images/themes/theme1/bg.png" TargetMode="External" /><Relationship Id="rId1022" Type="http://schemas.openxmlformats.org/officeDocument/2006/relationships/hyperlink" Target="http://abs.twimg.com/images/themes/theme6/bg.gif" TargetMode="External" /><Relationship Id="rId1023" Type="http://schemas.openxmlformats.org/officeDocument/2006/relationships/hyperlink" Target="http://abs.twimg.com/images/themes/theme1/bg.png" TargetMode="External" /><Relationship Id="rId1024" Type="http://schemas.openxmlformats.org/officeDocument/2006/relationships/hyperlink" Target="http://abs.twimg.com/images/themes/theme1/bg.png" TargetMode="External" /><Relationship Id="rId1025" Type="http://schemas.openxmlformats.org/officeDocument/2006/relationships/hyperlink" Target="http://abs.twimg.com/images/themes/theme1/bg.png" TargetMode="External" /><Relationship Id="rId1026" Type="http://schemas.openxmlformats.org/officeDocument/2006/relationships/hyperlink" Target="http://abs.twimg.com/images/themes/theme1/bg.png" TargetMode="External" /><Relationship Id="rId1027" Type="http://schemas.openxmlformats.org/officeDocument/2006/relationships/hyperlink" Target="http://abs.twimg.com/images/themes/theme1/bg.png" TargetMode="External" /><Relationship Id="rId1028" Type="http://schemas.openxmlformats.org/officeDocument/2006/relationships/hyperlink" Target="http://abs.twimg.com/images/themes/theme19/bg.gif" TargetMode="External" /><Relationship Id="rId1029" Type="http://schemas.openxmlformats.org/officeDocument/2006/relationships/hyperlink" Target="http://abs.twimg.com/images/themes/theme1/bg.png" TargetMode="External" /><Relationship Id="rId1030" Type="http://schemas.openxmlformats.org/officeDocument/2006/relationships/hyperlink" Target="http://abs.twimg.com/images/themes/theme1/bg.png" TargetMode="External" /><Relationship Id="rId1031" Type="http://schemas.openxmlformats.org/officeDocument/2006/relationships/hyperlink" Target="http://abs.twimg.com/images/themes/theme1/bg.png" TargetMode="External" /><Relationship Id="rId1032" Type="http://schemas.openxmlformats.org/officeDocument/2006/relationships/hyperlink" Target="http://abs.twimg.com/images/themes/theme1/bg.png" TargetMode="External" /><Relationship Id="rId1033" Type="http://schemas.openxmlformats.org/officeDocument/2006/relationships/hyperlink" Target="http://abs.twimg.com/images/themes/theme1/bg.png" TargetMode="External" /><Relationship Id="rId1034" Type="http://schemas.openxmlformats.org/officeDocument/2006/relationships/hyperlink" Target="http://abs.twimg.com/images/themes/theme1/bg.png" TargetMode="External" /><Relationship Id="rId1035" Type="http://schemas.openxmlformats.org/officeDocument/2006/relationships/hyperlink" Target="http://abs.twimg.com/images/themes/theme1/bg.png" TargetMode="External" /><Relationship Id="rId1036" Type="http://schemas.openxmlformats.org/officeDocument/2006/relationships/hyperlink" Target="http://abs.twimg.com/images/themes/theme10/bg.gif" TargetMode="External" /><Relationship Id="rId1037" Type="http://schemas.openxmlformats.org/officeDocument/2006/relationships/hyperlink" Target="http://abs.twimg.com/images/themes/theme1/bg.png" TargetMode="External" /><Relationship Id="rId1038" Type="http://schemas.openxmlformats.org/officeDocument/2006/relationships/hyperlink" Target="http://abs.twimg.com/images/themes/theme3/bg.gif" TargetMode="External" /><Relationship Id="rId1039" Type="http://schemas.openxmlformats.org/officeDocument/2006/relationships/hyperlink" Target="http://abs.twimg.com/images/themes/theme1/bg.png" TargetMode="External" /><Relationship Id="rId1040" Type="http://schemas.openxmlformats.org/officeDocument/2006/relationships/hyperlink" Target="http://abs.twimg.com/images/themes/theme1/bg.png" TargetMode="External" /><Relationship Id="rId1041" Type="http://schemas.openxmlformats.org/officeDocument/2006/relationships/hyperlink" Target="http://abs.twimg.com/images/themes/theme1/bg.png" TargetMode="External" /><Relationship Id="rId1042" Type="http://schemas.openxmlformats.org/officeDocument/2006/relationships/hyperlink" Target="http://abs.twimg.com/images/themes/theme4/bg.gif" TargetMode="External" /><Relationship Id="rId1043" Type="http://schemas.openxmlformats.org/officeDocument/2006/relationships/hyperlink" Target="http://abs.twimg.com/images/themes/theme1/bg.png" TargetMode="External" /><Relationship Id="rId1044" Type="http://schemas.openxmlformats.org/officeDocument/2006/relationships/hyperlink" Target="http://abs.twimg.com/images/themes/theme1/bg.png" TargetMode="External" /><Relationship Id="rId1045" Type="http://schemas.openxmlformats.org/officeDocument/2006/relationships/hyperlink" Target="http://abs.twimg.com/images/themes/theme1/bg.png" TargetMode="External" /><Relationship Id="rId1046" Type="http://schemas.openxmlformats.org/officeDocument/2006/relationships/hyperlink" Target="http://abs.twimg.com/images/themes/theme1/bg.png" TargetMode="External" /><Relationship Id="rId1047" Type="http://schemas.openxmlformats.org/officeDocument/2006/relationships/hyperlink" Target="http://abs.twimg.com/images/themes/theme15/bg.png" TargetMode="External" /><Relationship Id="rId1048" Type="http://schemas.openxmlformats.org/officeDocument/2006/relationships/hyperlink" Target="http://abs.twimg.com/images/themes/theme1/bg.png" TargetMode="External" /><Relationship Id="rId1049" Type="http://schemas.openxmlformats.org/officeDocument/2006/relationships/hyperlink" Target="http://abs.twimg.com/images/themes/theme1/bg.png" TargetMode="External" /><Relationship Id="rId1050" Type="http://schemas.openxmlformats.org/officeDocument/2006/relationships/hyperlink" Target="http://abs.twimg.com/images/themes/theme1/bg.png" TargetMode="External" /><Relationship Id="rId1051" Type="http://schemas.openxmlformats.org/officeDocument/2006/relationships/hyperlink" Target="http://abs.twimg.com/images/themes/theme14/bg.gif" TargetMode="External" /><Relationship Id="rId1052" Type="http://schemas.openxmlformats.org/officeDocument/2006/relationships/hyperlink" Target="http://abs.twimg.com/images/themes/theme1/bg.png" TargetMode="External" /><Relationship Id="rId1053" Type="http://schemas.openxmlformats.org/officeDocument/2006/relationships/hyperlink" Target="http://abs.twimg.com/images/themes/theme4/bg.gif" TargetMode="External" /><Relationship Id="rId1054" Type="http://schemas.openxmlformats.org/officeDocument/2006/relationships/hyperlink" Target="http://abs.twimg.com/images/themes/theme1/bg.png" TargetMode="External" /><Relationship Id="rId1055" Type="http://schemas.openxmlformats.org/officeDocument/2006/relationships/hyperlink" Target="http://abs.twimg.com/images/themes/theme1/bg.png" TargetMode="External" /><Relationship Id="rId1056" Type="http://schemas.openxmlformats.org/officeDocument/2006/relationships/hyperlink" Target="http://abs.twimg.com/images/themes/theme1/bg.png" TargetMode="External" /><Relationship Id="rId1057" Type="http://schemas.openxmlformats.org/officeDocument/2006/relationships/hyperlink" Target="http://abs.twimg.com/images/themes/theme1/bg.png" TargetMode="External" /><Relationship Id="rId1058" Type="http://schemas.openxmlformats.org/officeDocument/2006/relationships/hyperlink" Target="http://abs.twimg.com/images/themes/theme10/bg.gif" TargetMode="External" /><Relationship Id="rId1059" Type="http://schemas.openxmlformats.org/officeDocument/2006/relationships/hyperlink" Target="http://abs.twimg.com/images/themes/theme1/bg.png" TargetMode="External" /><Relationship Id="rId1060" Type="http://schemas.openxmlformats.org/officeDocument/2006/relationships/hyperlink" Target="http://abs.twimg.com/images/themes/theme4/bg.gif" TargetMode="External" /><Relationship Id="rId1061" Type="http://schemas.openxmlformats.org/officeDocument/2006/relationships/hyperlink" Target="http://abs.twimg.com/images/themes/theme1/bg.png" TargetMode="External" /><Relationship Id="rId1062" Type="http://schemas.openxmlformats.org/officeDocument/2006/relationships/hyperlink" Target="http://abs.twimg.com/images/themes/theme9/bg.gif" TargetMode="External" /><Relationship Id="rId1063" Type="http://schemas.openxmlformats.org/officeDocument/2006/relationships/hyperlink" Target="http://abs.twimg.com/images/themes/theme1/bg.png" TargetMode="External" /><Relationship Id="rId1064" Type="http://schemas.openxmlformats.org/officeDocument/2006/relationships/hyperlink" Target="http://abs.twimg.com/images/themes/theme1/bg.png" TargetMode="External" /><Relationship Id="rId1065" Type="http://schemas.openxmlformats.org/officeDocument/2006/relationships/hyperlink" Target="http://abs.twimg.com/images/themes/theme1/bg.png" TargetMode="External" /><Relationship Id="rId1066" Type="http://schemas.openxmlformats.org/officeDocument/2006/relationships/hyperlink" Target="http://abs.twimg.com/images/themes/theme1/bg.png" TargetMode="External" /><Relationship Id="rId1067" Type="http://schemas.openxmlformats.org/officeDocument/2006/relationships/hyperlink" Target="http://abs.twimg.com/images/themes/theme14/bg.gif" TargetMode="External" /><Relationship Id="rId1068" Type="http://schemas.openxmlformats.org/officeDocument/2006/relationships/hyperlink" Target="http://abs.twimg.com/images/themes/theme1/bg.png" TargetMode="External" /><Relationship Id="rId1069" Type="http://schemas.openxmlformats.org/officeDocument/2006/relationships/hyperlink" Target="http://abs.twimg.com/images/themes/theme10/bg.gif" TargetMode="External" /><Relationship Id="rId1070" Type="http://schemas.openxmlformats.org/officeDocument/2006/relationships/hyperlink" Target="http://abs.twimg.com/images/themes/theme1/bg.png" TargetMode="External" /><Relationship Id="rId1071" Type="http://schemas.openxmlformats.org/officeDocument/2006/relationships/hyperlink" Target="http://abs.twimg.com/images/themes/theme1/bg.png" TargetMode="External" /><Relationship Id="rId1072" Type="http://schemas.openxmlformats.org/officeDocument/2006/relationships/hyperlink" Target="http://abs.twimg.com/images/themes/theme11/bg.gif" TargetMode="External" /><Relationship Id="rId1073" Type="http://schemas.openxmlformats.org/officeDocument/2006/relationships/hyperlink" Target="http://abs.twimg.com/images/themes/theme1/bg.png" TargetMode="External" /><Relationship Id="rId1074" Type="http://schemas.openxmlformats.org/officeDocument/2006/relationships/hyperlink" Target="http://abs.twimg.com/images/themes/theme1/bg.png" TargetMode="External" /><Relationship Id="rId1075" Type="http://schemas.openxmlformats.org/officeDocument/2006/relationships/hyperlink" Target="http://abs.twimg.com/images/themes/theme1/bg.png" TargetMode="External" /><Relationship Id="rId1076" Type="http://schemas.openxmlformats.org/officeDocument/2006/relationships/hyperlink" Target="http://abs.twimg.com/images/themes/theme1/bg.png" TargetMode="External" /><Relationship Id="rId1077" Type="http://schemas.openxmlformats.org/officeDocument/2006/relationships/hyperlink" Target="http://abs.twimg.com/images/themes/theme1/bg.png" TargetMode="External" /><Relationship Id="rId1078" Type="http://schemas.openxmlformats.org/officeDocument/2006/relationships/hyperlink" Target="http://abs.twimg.com/images/themes/theme1/bg.png" TargetMode="External" /><Relationship Id="rId1079" Type="http://schemas.openxmlformats.org/officeDocument/2006/relationships/hyperlink" Target="http://abs.twimg.com/images/themes/theme1/bg.png" TargetMode="External" /><Relationship Id="rId1080" Type="http://schemas.openxmlformats.org/officeDocument/2006/relationships/hyperlink" Target="http://abs.twimg.com/images/themes/theme9/bg.gif" TargetMode="External" /><Relationship Id="rId1081" Type="http://schemas.openxmlformats.org/officeDocument/2006/relationships/hyperlink" Target="http://abs.twimg.com/images/themes/theme1/bg.png" TargetMode="External" /><Relationship Id="rId1082" Type="http://schemas.openxmlformats.org/officeDocument/2006/relationships/hyperlink" Target="http://abs.twimg.com/images/themes/theme1/bg.png" TargetMode="External" /><Relationship Id="rId1083" Type="http://schemas.openxmlformats.org/officeDocument/2006/relationships/hyperlink" Target="http://abs.twimg.com/images/themes/theme1/bg.png" TargetMode="External" /><Relationship Id="rId1084" Type="http://schemas.openxmlformats.org/officeDocument/2006/relationships/hyperlink" Target="http://abs.twimg.com/images/themes/theme14/bg.gif" TargetMode="External" /><Relationship Id="rId1085" Type="http://schemas.openxmlformats.org/officeDocument/2006/relationships/hyperlink" Target="http://abs.twimg.com/images/themes/theme1/bg.png" TargetMode="External" /><Relationship Id="rId1086" Type="http://schemas.openxmlformats.org/officeDocument/2006/relationships/hyperlink" Target="http://abs.twimg.com/images/themes/theme9/bg.gif" TargetMode="External" /><Relationship Id="rId1087" Type="http://schemas.openxmlformats.org/officeDocument/2006/relationships/hyperlink" Target="http://abs.twimg.com/images/themes/theme1/bg.png" TargetMode="External" /><Relationship Id="rId1088" Type="http://schemas.openxmlformats.org/officeDocument/2006/relationships/hyperlink" Target="http://abs.twimg.com/images/themes/theme2/bg.gif" TargetMode="External" /><Relationship Id="rId1089" Type="http://schemas.openxmlformats.org/officeDocument/2006/relationships/hyperlink" Target="http://abs.twimg.com/images/themes/theme1/bg.png" TargetMode="External" /><Relationship Id="rId1090" Type="http://schemas.openxmlformats.org/officeDocument/2006/relationships/hyperlink" Target="http://abs.twimg.com/images/themes/theme1/bg.png" TargetMode="External" /><Relationship Id="rId1091" Type="http://schemas.openxmlformats.org/officeDocument/2006/relationships/hyperlink" Target="http://abs.twimg.com/images/themes/theme1/bg.png" TargetMode="External" /><Relationship Id="rId1092" Type="http://schemas.openxmlformats.org/officeDocument/2006/relationships/hyperlink" Target="http://abs.twimg.com/images/themes/theme15/bg.png" TargetMode="External" /><Relationship Id="rId1093" Type="http://schemas.openxmlformats.org/officeDocument/2006/relationships/hyperlink" Target="http://abs.twimg.com/images/themes/theme18/bg.gif" TargetMode="External" /><Relationship Id="rId1094" Type="http://schemas.openxmlformats.org/officeDocument/2006/relationships/hyperlink" Target="http://abs.twimg.com/images/themes/theme16/bg.gif" TargetMode="External" /><Relationship Id="rId1095" Type="http://schemas.openxmlformats.org/officeDocument/2006/relationships/hyperlink" Target="http://abs.twimg.com/images/themes/theme1/bg.png" TargetMode="External" /><Relationship Id="rId1096" Type="http://schemas.openxmlformats.org/officeDocument/2006/relationships/hyperlink" Target="http://abs.twimg.com/images/themes/theme1/bg.png" TargetMode="External" /><Relationship Id="rId1097" Type="http://schemas.openxmlformats.org/officeDocument/2006/relationships/hyperlink" Target="http://abs.twimg.com/images/themes/theme1/bg.png" TargetMode="External" /><Relationship Id="rId1098" Type="http://schemas.openxmlformats.org/officeDocument/2006/relationships/hyperlink" Target="http://abs.twimg.com/images/themes/theme1/bg.png" TargetMode="External" /><Relationship Id="rId1099" Type="http://schemas.openxmlformats.org/officeDocument/2006/relationships/hyperlink" Target="http://abs.twimg.com/images/themes/theme1/bg.png" TargetMode="External" /><Relationship Id="rId1100" Type="http://schemas.openxmlformats.org/officeDocument/2006/relationships/hyperlink" Target="http://abs.twimg.com/images/themes/theme1/bg.png" TargetMode="External" /><Relationship Id="rId1101" Type="http://schemas.openxmlformats.org/officeDocument/2006/relationships/hyperlink" Target="http://abs.twimg.com/images/themes/theme1/bg.png" TargetMode="External" /><Relationship Id="rId1102" Type="http://schemas.openxmlformats.org/officeDocument/2006/relationships/hyperlink" Target="http://abs.twimg.com/images/themes/theme1/bg.png" TargetMode="External" /><Relationship Id="rId1103" Type="http://schemas.openxmlformats.org/officeDocument/2006/relationships/hyperlink" Target="http://abs.twimg.com/images/themes/theme1/bg.png" TargetMode="External" /><Relationship Id="rId1104" Type="http://schemas.openxmlformats.org/officeDocument/2006/relationships/hyperlink" Target="http://abs.twimg.com/images/themes/theme1/bg.png" TargetMode="External" /><Relationship Id="rId1105" Type="http://schemas.openxmlformats.org/officeDocument/2006/relationships/hyperlink" Target="http://abs.twimg.com/images/themes/theme1/bg.png" TargetMode="External" /><Relationship Id="rId1106" Type="http://schemas.openxmlformats.org/officeDocument/2006/relationships/hyperlink" Target="http://abs.twimg.com/images/themes/theme1/bg.png" TargetMode="External" /><Relationship Id="rId1107" Type="http://schemas.openxmlformats.org/officeDocument/2006/relationships/hyperlink" Target="http://abs.twimg.com/images/themes/theme3/bg.gif" TargetMode="External" /><Relationship Id="rId1108" Type="http://schemas.openxmlformats.org/officeDocument/2006/relationships/hyperlink" Target="http://abs.twimg.com/images/themes/theme1/bg.png" TargetMode="External" /><Relationship Id="rId1109" Type="http://schemas.openxmlformats.org/officeDocument/2006/relationships/hyperlink" Target="http://abs.twimg.com/images/themes/theme1/bg.png" TargetMode="External" /><Relationship Id="rId1110" Type="http://schemas.openxmlformats.org/officeDocument/2006/relationships/hyperlink" Target="http://abs.twimg.com/images/themes/theme1/bg.png" TargetMode="External" /><Relationship Id="rId1111" Type="http://schemas.openxmlformats.org/officeDocument/2006/relationships/hyperlink" Target="http://abs.twimg.com/images/themes/theme1/bg.png" TargetMode="External" /><Relationship Id="rId1112" Type="http://schemas.openxmlformats.org/officeDocument/2006/relationships/hyperlink" Target="http://abs.twimg.com/images/themes/theme1/bg.png" TargetMode="External" /><Relationship Id="rId1113" Type="http://schemas.openxmlformats.org/officeDocument/2006/relationships/hyperlink" Target="http://abs.twimg.com/images/themes/theme1/bg.png" TargetMode="External" /><Relationship Id="rId1114" Type="http://schemas.openxmlformats.org/officeDocument/2006/relationships/hyperlink" Target="http://abs.twimg.com/images/themes/theme15/bg.png" TargetMode="External" /><Relationship Id="rId1115" Type="http://schemas.openxmlformats.org/officeDocument/2006/relationships/hyperlink" Target="http://abs.twimg.com/images/themes/theme1/bg.png" TargetMode="External" /><Relationship Id="rId1116" Type="http://schemas.openxmlformats.org/officeDocument/2006/relationships/hyperlink" Target="http://abs.twimg.com/images/themes/theme1/bg.png" TargetMode="External" /><Relationship Id="rId1117" Type="http://schemas.openxmlformats.org/officeDocument/2006/relationships/hyperlink" Target="http://abs.twimg.com/images/themes/theme3/bg.gif" TargetMode="External" /><Relationship Id="rId1118" Type="http://schemas.openxmlformats.org/officeDocument/2006/relationships/hyperlink" Target="http://abs.twimg.com/images/themes/theme1/bg.png" TargetMode="External" /><Relationship Id="rId1119" Type="http://schemas.openxmlformats.org/officeDocument/2006/relationships/hyperlink" Target="http://abs.twimg.com/images/themes/theme1/bg.png" TargetMode="External" /><Relationship Id="rId1120" Type="http://schemas.openxmlformats.org/officeDocument/2006/relationships/hyperlink" Target="http://abs.twimg.com/images/themes/theme11/bg.gif" TargetMode="External" /><Relationship Id="rId1121" Type="http://schemas.openxmlformats.org/officeDocument/2006/relationships/hyperlink" Target="http://abs.twimg.com/images/themes/theme1/bg.png" TargetMode="External" /><Relationship Id="rId1122" Type="http://schemas.openxmlformats.org/officeDocument/2006/relationships/hyperlink" Target="http://abs.twimg.com/images/themes/theme1/bg.png" TargetMode="External" /><Relationship Id="rId1123" Type="http://schemas.openxmlformats.org/officeDocument/2006/relationships/hyperlink" Target="http://abs.twimg.com/images/themes/theme9/bg.gif" TargetMode="External" /><Relationship Id="rId1124" Type="http://schemas.openxmlformats.org/officeDocument/2006/relationships/hyperlink" Target="http://abs.twimg.com/images/themes/theme10/bg.gif" TargetMode="External" /><Relationship Id="rId1125" Type="http://schemas.openxmlformats.org/officeDocument/2006/relationships/hyperlink" Target="http://abs.twimg.com/images/themes/theme1/bg.png" TargetMode="External" /><Relationship Id="rId1126" Type="http://schemas.openxmlformats.org/officeDocument/2006/relationships/hyperlink" Target="http://abs.twimg.com/images/themes/theme1/bg.png" TargetMode="External" /><Relationship Id="rId1127" Type="http://schemas.openxmlformats.org/officeDocument/2006/relationships/hyperlink" Target="http://abs.twimg.com/images/themes/theme1/bg.png" TargetMode="External" /><Relationship Id="rId1128" Type="http://schemas.openxmlformats.org/officeDocument/2006/relationships/hyperlink" Target="http://abs.twimg.com/images/themes/theme1/bg.png" TargetMode="External" /><Relationship Id="rId1129" Type="http://schemas.openxmlformats.org/officeDocument/2006/relationships/hyperlink" Target="http://abs.twimg.com/images/themes/theme1/bg.png" TargetMode="External" /><Relationship Id="rId1130" Type="http://schemas.openxmlformats.org/officeDocument/2006/relationships/hyperlink" Target="http://abs.twimg.com/images/themes/theme1/bg.png" TargetMode="External" /><Relationship Id="rId1131" Type="http://schemas.openxmlformats.org/officeDocument/2006/relationships/hyperlink" Target="http://abs.twimg.com/images/themes/theme1/bg.png" TargetMode="External" /><Relationship Id="rId1132" Type="http://schemas.openxmlformats.org/officeDocument/2006/relationships/hyperlink" Target="http://abs.twimg.com/images/themes/theme1/bg.png" TargetMode="External" /><Relationship Id="rId1133" Type="http://schemas.openxmlformats.org/officeDocument/2006/relationships/hyperlink" Target="http://abs.twimg.com/images/themes/theme1/bg.png" TargetMode="External" /><Relationship Id="rId1134" Type="http://schemas.openxmlformats.org/officeDocument/2006/relationships/hyperlink" Target="http://abs.twimg.com/images/themes/theme1/bg.png" TargetMode="External" /><Relationship Id="rId1135" Type="http://schemas.openxmlformats.org/officeDocument/2006/relationships/hyperlink" Target="http://abs.twimg.com/images/themes/theme14/bg.gif" TargetMode="External" /><Relationship Id="rId1136" Type="http://schemas.openxmlformats.org/officeDocument/2006/relationships/hyperlink" Target="http://abs.twimg.com/images/themes/theme1/bg.png" TargetMode="External" /><Relationship Id="rId1137" Type="http://schemas.openxmlformats.org/officeDocument/2006/relationships/hyperlink" Target="http://abs.twimg.com/images/themes/theme14/bg.gif" TargetMode="External" /><Relationship Id="rId1138" Type="http://schemas.openxmlformats.org/officeDocument/2006/relationships/hyperlink" Target="http://abs.twimg.com/images/themes/theme1/bg.png" TargetMode="External" /><Relationship Id="rId1139" Type="http://schemas.openxmlformats.org/officeDocument/2006/relationships/hyperlink" Target="http://abs.twimg.com/images/themes/theme1/bg.png" TargetMode="External" /><Relationship Id="rId1140" Type="http://schemas.openxmlformats.org/officeDocument/2006/relationships/hyperlink" Target="http://abs.twimg.com/images/themes/theme14/bg.gif" TargetMode="External" /><Relationship Id="rId1141" Type="http://schemas.openxmlformats.org/officeDocument/2006/relationships/hyperlink" Target="http://abs.twimg.com/images/themes/theme1/bg.png" TargetMode="External" /><Relationship Id="rId1142" Type="http://schemas.openxmlformats.org/officeDocument/2006/relationships/hyperlink" Target="http://abs.twimg.com/images/themes/theme1/bg.png" TargetMode="External" /><Relationship Id="rId1143" Type="http://schemas.openxmlformats.org/officeDocument/2006/relationships/hyperlink" Target="http://abs.twimg.com/images/themes/theme1/bg.png" TargetMode="External" /><Relationship Id="rId1144" Type="http://schemas.openxmlformats.org/officeDocument/2006/relationships/hyperlink" Target="http://abs.twimg.com/images/themes/theme1/bg.png" TargetMode="External" /><Relationship Id="rId1145" Type="http://schemas.openxmlformats.org/officeDocument/2006/relationships/hyperlink" Target="http://abs.twimg.com/images/themes/theme1/bg.png" TargetMode="External" /><Relationship Id="rId1146" Type="http://schemas.openxmlformats.org/officeDocument/2006/relationships/hyperlink" Target="http://abs.twimg.com/images/themes/theme1/bg.png" TargetMode="External" /><Relationship Id="rId1147" Type="http://schemas.openxmlformats.org/officeDocument/2006/relationships/hyperlink" Target="http://abs.twimg.com/images/themes/theme5/bg.gif" TargetMode="External" /><Relationship Id="rId1148" Type="http://schemas.openxmlformats.org/officeDocument/2006/relationships/hyperlink" Target="http://abs.twimg.com/images/themes/theme1/bg.png" TargetMode="External" /><Relationship Id="rId1149" Type="http://schemas.openxmlformats.org/officeDocument/2006/relationships/hyperlink" Target="http://pbs.twimg.com/profile_images/1145336163403796480/A49BEf4z_normal.jpg" TargetMode="External" /><Relationship Id="rId1150" Type="http://schemas.openxmlformats.org/officeDocument/2006/relationships/hyperlink" Target="http://pbs.twimg.com/profile_images/1043930305650929664/DlbUEz8p_normal.jpg" TargetMode="External" /><Relationship Id="rId1151" Type="http://schemas.openxmlformats.org/officeDocument/2006/relationships/hyperlink" Target="http://pbs.twimg.com/profile_images/1081342896081559553/-9qs79mU_normal.jpg" TargetMode="External" /><Relationship Id="rId1152" Type="http://schemas.openxmlformats.org/officeDocument/2006/relationships/hyperlink" Target="http://pbs.twimg.com/profile_images/1112870837093322756/0Q_XSAQk_normal.png" TargetMode="External" /><Relationship Id="rId1153" Type="http://schemas.openxmlformats.org/officeDocument/2006/relationships/hyperlink" Target="http://pbs.twimg.com/profile_images/1079965935417593856/2vkNfIyA_normal.jpg" TargetMode="External" /><Relationship Id="rId1154" Type="http://schemas.openxmlformats.org/officeDocument/2006/relationships/hyperlink" Target="http://pbs.twimg.com/profile_images/458651525217136640/Kpvi7Lna_normal.jpeg" TargetMode="External" /><Relationship Id="rId1155" Type="http://schemas.openxmlformats.org/officeDocument/2006/relationships/hyperlink" Target="http://pbs.twimg.com/profile_images/1148672390160949250/pQB_CwRj_normal.jpg" TargetMode="External" /><Relationship Id="rId1156" Type="http://schemas.openxmlformats.org/officeDocument/2006/relationships/hyperlink" Target="http://pbs.twimg.com/profile_images/1120705610704654336/_MfX7RKZ_normal.png" TargetMode="External" /><Relationship Id="rId1157" Type="http://schemas.openxmlformats.org/officeDocument/2006/relationships/hyperlink" Target="http://pbs.twimg.com/profile_images/1137386814908616704/jqPI0vQ-_normal.jpg" TargetMode="External" /><Relationship Id="rId1158" Type="http://schemas.openxmlformats.org/officeDocument/2006/relationships/hyperlink" Target="http://pbs.twimg.com/profile_images/1141779518119657473/ZcKessAX_normal.jpg" TargetMode="External" /><Relationship Id="rId1159" Type="http://schemas.openxmlformats.org/officeDocument/2006/relationships/hyperlink" Target="http://pbs.twimg.com/profile_images/596755202855829505/prm4TwJN_normal.jpg" TargetMode="External" /><Relationship Id="rId1160" Type="http://schemas.openxmlformats.org/officeDocument/2006/relationships/hyperlink" Target="http://pbs.twimg.com/profile_images/1083441196960280576/Z_91Z3sH_normal.jpg" TargetMode="External" /><Relationship Id="rId1161" Type="http://schemas.openxmlformats.org/officeDocument/2006/relationships/hyperlink" Target="http://pbs.twimg.com/profile_images/1132012137491107840/ymjf48qI_normal.jpg" TargetMode="External" /><Relationship Id="rId1162" Type="http://schemas.openxmlformats.org/officeDocument/2006/relationships/hyperlink" Target="http://pbs.twimg.com/profile_images/1139366077991915520/PwuravEB_normal.jpg" TargetMode="External" /><Relationship Id="rId1163" Type="http://schemas.openxmlformats.org/officeDocument/2006/relationships/hyperlink" Target="http://pbs.twimg.com/profile_images/1048752907666034689/yuH3lntC_normal.jpg" TargetMode="External" /><Relationship Id="rId1164" Type="http://schemas.openxmlformats.org/officeDocument/2006/relationships/hyperlink" Target="http://pbs.twimg.com/profile_images/1104052790245109761/3vlao-KQ_normal.jpg" TargetMode="External" /><Relationship Id="rId1165" Type="http://schemas.openxmlformats.org/officeDocument/2006/relationships/hyperlink" Target="http://pbs.twimg.com/profile_images/1147493720079654912/kzG8ymf2_normal.jpg" TargetMode="External" /><Relationship Id="rId1166" Type="http://schemas.openxmlformats.org/officeDocument/2006/relationships/hyperlink" Target="http://pbs.twimg.com/profile_images/975972504823939072/FWDpLYjX_normal.jpg" TargetMode="External" /><Relationship Id="rId1167" Type="http://schemas.openxmlformats.org/officeDocument/2006/relationships/hyperlink" Target="http://pbs.twimg.com/profile_images/1144137914181230597/7blfIVEs_normal.jpg" TargetMode="External" /><Relationship Id="rId1168" Type="http://schemas.openxmlformats.org/officeDocument/2006/relationships/hyperlink" Target="http://pbs.twimg.com/profile_images/1115293766552825857/McKqD5fk_normal.jpg" TargetMode="External" /><Relationship Id="rId1169" Type="http://schemas.openxmlformats.org/officeDocument/2006/relationships/hyperlink" Target="http://pbs.twimg.com/profile_images/1126641425112866816/z1vORSQG_normal.jpg" TargetMode="External" /><Relationship Id="rId1170" Type="http://schemas.openxmlformats.org/officeDocument/2006/relationships/hyperlink" Target="http://pbs.twimg.com/profile_images/1034834720993865728/kpjReZ_Q_normal.jpg" TargetMode="External" /><Relationship Id="rId1171" Type="http://schemas.openxmlformats.org/officeDocument/2006/relationships/hyperlink" Target="http://pbs.twimg.com/profile_images/1136369779374059520/ZYmLzUtO_normal.png" TargetMode="External" /><Relationship Id="rId1172" Type="http://schemas.openxmlformats.org/officeDocument/2006/relationships/hyperlink" Target="http://pbs.twimg.com/profile_images/1146915987762999296/-mZC-hx1_normal.jpg" TargetMode="External" /><Relationship Id="rId1173" Type="http://schemas.openxmlformats.org/officeDocument/2006/relationships/hyperlink" Target="http://pbs.twimg.com/profile_images/1130102012018868226/nquWxJYD_normal.jpg" TargetMode="External" /><Relationship Id="rId1174" Type="http://schemas.openxmlformats.org/officeDocument/2006/relationships/hyperlink" Target="http://pbs.twimg.com/profile_images/1141805137360371712/y5IIiGh5_normal.jpg" TargetMode="External" /><Relationship Id="rId1175" Type="http://schemas.openxmlformats.org/officeDocument/2006/relationships/hyperlink" Target="http://pbs.twimg.com/profile_images/1149361355935408128/rn7NLT9e_normal.jpg" TargetMode="External" /><Relationship Id="rId1176" Type="http://schemas.openxmlformats.org/officeDocument/2006/relationships/hyperlink" Target="http://pbs.twimg.com/profile_images/930016246212341760/VdkUqko7_normal.jpg" TargetMode="External" /><Relationship Id="rId1177" Type="http://schemas.openxmlformats.org/officeDocument/2006/relationships/hyperlink" Target="http://pbs.twimg.com/profile_images/1136350846868869120/sZ-Ivdpp_normal.jpg" TargetMode="External" /><Relationship Id="rId1178" Type="http://schemas.openxmlformats.org/officeDocument/2006/relationships/hyperlink" Target="http://pbs.twimg.com/profile_images/1142236586689667077/nmO-w9xV_normal.jpg" TargetMode="External" /><Relationship Id="rId1179" Type="http://schemas.openxmlformats.org/officeDocument/2006/relationships/hyperlink" Target="http://pbs.twimg.com/profile_images/1126740103240413184/UkFVhxHi_normal.png" TargetMode="External" /><Relationship Id="rId1180" Type="http://schemas.openxmlformats.org/officeDocument/2006/relationships/hyperlink" Target="http://pbs.twimg.com/profile_images/1094140137922007041/CsTZEFOe_normal.jpg" TargetMode="External" /><Relationship Id="rId1181" Type="http://schemas.openxmlformats.org/officeDocument/2006/relationships/hyperlink" Target="http://pbs.twimg.com/profile_images/1070191765599137792/3MbuIEuf_normal.jpg" TargetMode="External" /><Relationship Id="rId1182" Type="http://schemas.openxmlformats.org/officeDocument/2006/relationships/hyperlink" Target="http://pbs.twimg.com/profile_images/1149155518260424705/BwOINKEt_normal.jpg" TargetMode="External" /><Relationship Id="rId1183" Type="http://schemas.openxmlformats.org/officeDocument/2006/relationships/hyperlink" Target="http://pbs.twimg.com/profile_images/1148036018068545536/w-MRFQUF_normal.jpg" TargetMode="External" /><Relationship Id="rId1184" Type="http://schemas.openxmlformats.org/officeDocument/2006/relationships/hyperlink" Target="http://pbs.twimg.com/profile_images/1147503428903624704/cIB1sUw4_normal.jpg" TargetMode="External" /><Relationship Id="rId1185" Type="http://schemas.openxmlformats.org/officeDocument/2006/relationships/hyperlink" Target="http://pbs.twimg.com/profile_images/1106252290523099136/YVt488zM_normal.png" TargetMode="External" /><Relationship Id="rId1186" Type="http://schemas.openxmlformats.org/officeDocument/2006/relationships/hyperlink" Target="http://pbs.twimg.com/profile_images/1131954577618690055/dO-eDR6__normal.png" TargetMode="External" /><Relationship Id="rId1187" Type="http://schemas.openxmlformats.org/officeDocument/2006/relationships/hyperlink" Target="http://pbs.twimg.com/profile_images/1026897729803280384/ewrMweJ1_normal.jpg" TargetMode="External" /><Relationship Id="rId1188" Type="http://schemas.openxmlformats.org/officeDocument/2006/relationships/hyperlink" Target="http://pbs.twimg.com/profile_images/1145614912426663936/uTHSmbla_normal.jpg" TargetMode="External" /><Relationship Id="rId1189" Type="http://schemas.openxmlformats.org/officeDocument/2006/relationships/hyperlink" Target="http://pbs.twimg.com/profile_images/1142070689681162240/hLO024ni_normal.jpg" TargetMode="External" /><Relationship Id="rId1190" Type="http://schemas.openxmlformats.org/officeDocument/2006/relationships/hyperlink" Target="http://pbs.twimg.com/profile_images/1148712460150554626/BOuyT1SR_normal.jpg" TargetMode="External" /><Relationship Id="rId1191" Type="http://schemas.openxmlformats.org/officeDocument/2006/relationships/hyperlink" Target="http://pbs.twimg.com/profile_images/1121466629798363139/L3bW_Gta_normal.jpg" TargetMode="External" /><Relationship Id="rId1192" Type="http://schemas.openxmlformats.org/officeDocument/2006/relationships/hyperlink" Target="http://pbs.twimg.com/profile_images/1127586745321758720/Wn_slIHP_normal.jpg" TargetMode="External" /><Relationship Id="rId1193" Type="http://schemas.openxmlformats.org/officeDocument/2006/relationships/hyperlink" Target="http://pbs.twimg.com/profile_images/1148446487162032128/UtPvuy2N_normal.jpg" TargetMode="External" /><Relationship Id="rId1194" Type="http://schemas.openxmlformats.org/officeDocument/2006/relationships/hyperlink" Target="http://pbs.twimg.com/profile_images/1086758983682138112/NLAQQCUF_normal.jpg" TargetMode="External" /><Relationship Id="rId1195" Type="http://schemas.openxmlformats.org/officeDocument/2006/relationships/hyperlink" Target="http://pbs.twimg.com/profile_images/1092884002057392128/kmbV_KrP_normal.jpg" TargetMode="External" /><Relationship Id="rId1196" Type="http://schemas.openxmlformats.org/officeDocument/2006/relationships/hyperlink" Target="http://pbs.twimg.com/profile_images/1085239860217241602/mJmj2NhC_normal.jpg" TargetMode="External" /><Relationship Id="rId1197" Type="http://schemas.openxmlformats.org/officeDocument/2006/relationships/hyperlink" Target="http://pbs.twimg.com/profile_images/1141166786643136514/Y5U795HI_normal.jpg" TargetMode="External" /><Relationship Id="rId1198" Type="http://schemas.openxmlformats.org/officeDocument/2006/relationships/hyperlink" Target="http://pbs.twimg.com/profile_images/1066499966619840512/G2rPYEV4_normal.jpg" TargetMode="External" /><Relationship Id="rId1199" Type="http://schemas.openxmlformats.org/officeDocument/2006/relationships/hyperlink" Target="http://pbs.twimg.com/profile_images/711920178032934912/owLbRbTQ_normal.jpg" TargetMode="External" /><Relationship Id="rId1200" Type="http://schemas.openxmlformats.org/officeDocument/2006/relationships/hyperlink" Target="http://pbs.twimg.com/profile_images/983929938104512512/zXAVl3aZ_normal.jpg" TargetMode="External" /><Relationship Id="rId1201" Type="http://schemas.openxmlformats.org/officeDocument/2006/relationships/hyperlink" Target="http://pbs.twimg.com/profile_images/1103063982292766721/UnquXLBK_normal.jpg" TargetMode="External" /><Relationship Id="rId1202" Type="http://schemas.openxmlformats.org/officeDocument/2006/relationships/hyperlink" Target="http://pbs.twimg.com/profile_images/991329004379615232/LsWPf6iz_normal.jpg" TargetMode="External" /><Relationship Id="rId1203" Type="http://schemas.openxmlformats.org/officeDocument/2006/relationships/hyperlink" Target="http://pbs.twimg.com/profile_images/1148289382476132353/8FgRhrhy_normal.jpg" TargetMode="External" /><Relationship Id="rId1204" Type="http://schemas.openxmlformats.org/officeDocument/2006/relationships/hyperlink" Target="http://pbs.twimg.com/profile_images/1012550125757976576/Jzgh-_-Z_normal.jpg" TargetMode="External" /><Relationship Id="rId1205" Type="http://schemas.openxmlformats.org/officeDocument/2006/relationships/hyperlink" Target="http://pbs.twimg.com/profile_images/1118700864657604608/j4jgT2Sc_normal.png" TargetMode="External" /><Relationship Id="rId1206" Type="http://schemas.openxmlformats.org/officeDocument/2006/relationships/hyperlink" Target="http://pbs.twimg.com/profile_images/675273966605492224/_ZKut79w_normal.jpg" TargetMode="External" /><Relationship Id="rId1207" Type="http://schemas.openxmlformats.org/officeDocument/2006/relationships/hyperlink" Target="http://pbs.twimg.com/profile_images/1104149990111305733/jcNLmvRJ_normal.jpg" TargetMode="External" /><Relationship Id="rId1208" Type="http://schemas.openxmlformats.org/officeDocument/2006/relationships/hyperlink" Target="http://pbs.twimg.com/profile_images/654707627742486528/bj4LwMAS_normal.jpg" TargetMode="External" /><Relationship Id="rId1209" Type="http://schemas.openxmlformats.org/officeDocument/2006/relationships/hyperlink" Target="http://pbs.twimg.com/profile_images/1123962639267311620/9OSSC12k_normal.jpg" TargetMode="External" /><Relationship Id="rId1210" Type="http://schemas.openxmlformats.org/officeDocument/2006/relationships/hyperlink" Target="http://pbs.twimg.com/profile_images/1149365381729050626/2ulYyra0_normal.jpg" TargetMode="External" /><Relationship Id="rId1211" Type="http://schemas.openxmlformats.org/officeDocument/2006/relationships/hyperlink" Target="http://pbs.twimg.com/profile_images/1132926617615945728/B9GQ1c3i_normal.jpg" TargetMode="External" /><Relationship Id="rId1212" Type="http://schemas.openxmlformats.org/officeDocument/2006/relationships/hyperlink" Target="http://pbs.twimg.com/profile_images/1102370257027719168/JzTMMnQB_normal.jpg" TargetMode="External" /><Relationship Id="rId1213" Type="http://schemas.openxmlformats.org/officeDocument/2006/relationships/hyperlink" Target="http://pbs.twimg.com/profile_images/1148375695824998406/ShathgoO_normal.jpg" TargetMode="External" /><Relationship Id="rId1214" Type="http://schemas.openxmlformats.org/officeDocument/2006/relationships/hyperlink" Target="http://pbs.twimg.com/profile_images/821373778764713986/3M83fLqZ_normal.jpg" TargetMode="External" /><Relationship Id="rId1215" Type="http://schemas.openxmlformats.org/officeDocument/2006/relationships/hyperlink" Target="http://pbs.twimg.com/profile_images/441605100440547328/vJhIbf6j_normal.png" TargetMode="External" /><Relationship Id="rId1216" Type="http://schemas.openxmlformats.org/officeDocument/2006/relationships/hyperlink" Target="http://pbs.twimg.com/profile_images/1148713235899662336/sEGtIRMq_normal.jpg" TargetMode="External" /><Relationship Id="rId1217" Type="http://schemas.openxmlformats.org/officeDocument/2006/relationships/hyperlink" Target="http://pbs.twimg.com/profile_images/1141836723766333442/oDZ060-p_normal.jpg" TargetMode="External" /><Relationship Id="rId1218" Type="http://schemas.openxmlformats.org/officeDocument/2006/relationships/hyperlink" Target="http://pbs.twimg.com/profile_images/842260816179077121/OQa4NFk__normal.jpg" TargetMode="External" /><Relationship Id="rId1219" Type="http://schemas.openxmlformats.org/officeDocument/2006/relationships/hyperlink" Target="http://pbs.twimg.com/profile_images/814186444944084992/4ardy06d_normal.jpg" TargetMode="External" /><Relationship Id="rId1220" Type="http://schemas.openxmlformats.org/officeDocument/2006/relationships/hyperlink" Target="http://pbs.twimg.com/profile_images/1139582495664594946/jftP0qnY_normal.jpg" TargetMode="External" /><Relationship Id="rId1221" Type="http://schemas.openxmlformats.org/officeDocument/2006/relationships/hyperlink" Target="http://pbs.twimg.com/profile_images/1079528827544453121/Vs1nIcwX_normal.jpg" TargetMode="External" /><Relationship Id="rId1222" Type="http://schemas.openxmlformats.org/officeDocument/2006/relationships/hyperlink" Target="http://pbs.twimg.com/profile_images/1056810602109300736/M1gj3dSG_normal.jpg" TargetMode="External" /><Relationship Id="rId1223" Type="http://schemas.openxmlformats.org/officeDocument/2006/relationships/hyperlink" Target="http://pbs.twimg.com/profile_images/1143052082078834689/Nn523MUS_normal.jpg" TargetMode="External" /><Relationship Id="rId1224" Type="http://schemas.openxmlformats.org/officeDocument/2006/relationships/hyperlink" Target="http://pbs.twimg.com/profile_images/1148407492382220290/D5xocCYv_normal.jpg" TargetMode="External" /><Relationship Id="rId1225" Type="http://schemas.openxmlformats.org/officeDocument/2006/relationships/hyperlink" Target="http://pbs.twimg.com/profile_images/1050208196541997056/J7C7ysvm_normal.jpg" TargetMode="External" /><Relationship Id="rId1226" Type="http://schemas.openxmlformats.org/officeDocument/2006/relationships/hyperlink" Target="http://pbs.twimg.com/profile_images/1019006879396220928/PXQVuaFD_normal.jpg" TargetMode="External" /><Relationship Id="rId1227" Type="http://schemas.openxmlformats.org/officeDocument/2006/relationships/hyperlink" Target="http://pbs.twimg.com/profile_images/1123047346139484161/qfcKhQkm_normal.jpg" TargetMode="External" /><Relationship Id="rId1228" Type="http://schemas.openxmlformats.org/officeDocument/2006/relationships/hyperlink" Target="http://pbs.twimg.com/profile_images/555063647945248769/gBgU__Ia_normal.png" TargetMode="External" /><Relationship Id="rId1229" Type="http://schemas.openxmlformats.org/officeDocument/2006/relationships/hyperlink" Target="http://pbs.twimg.com/profile_images/928307770440351744/eWEBG3hv_normal.jpg" TargetMode="External" /><Relationship Id="rId1230" Type="http://schemas.openxmlformats.org/officeDocument/2006/relationships/hyperlink" Target="http://pbs.twimg.com/profile_images/1112806813102034944/D7ARh4_O_normal.jpg" TargetMode="External" /><Relationship Id="rId1231" Type="http://schemas.openxmlformats.org/officeDocument/2006/relationships/hyperlink" Target="http://pbs.twimg.com/profile_images/1138682744987213824/uH7yx-X7_normal.jpg" TargetMode="External" /><Relationship Id="rId1232" Type="http://schemas.openxmlformats.org/officeDocument/2006/relationships/hyperlink" Target="http://pbs.twimg.com/profile_images/1096968323982516230/CMH_agas_normal.jpg" TargetMode="External" /><Relationship Id="rId1233" Type="http://schemas.openxmlformats.org/officeDocument/2006/relationships/hyperlink" Target="http://pbs.twimg.com/profile_images/1001464650972606465/lRAZoMkI_normal.jpg" TargetMode="External" /><Relationship Id="rId1234" Type="http://schemas.openxmlformats.org/officeDocument/2006/relationships/hyperlink" Target="http://pbs.twimg.com/profile_images/499552903246249984/bjX7G7fk_normal.jpeg" TargetMode="External" /><Relationship Id="rId1235" Type="http://schemas.openxmlformats.org/officeDocument/2006/relationships/hyperlink" Target="http://pbs.twimg.com/profile_images/1135994421361594369/xAtbb24O_normal.jpg" TargetMode="External" /><Relationship Id="rId1236" Type="http://schemas.openxmlformats.org/officeDocument/2006/relationships/hyperlink" Target="http://pbs.twimg.com/profile_images/1138865985841246214/hB7nCPtO_normal.jpg" TargetMode="External" /><Relationship Id="rId1237" Type="http://schemas.openxmlformats.org/officeDocument/2006/relationships/hyperlink" Target="http://pbs.twimg.com/profile_images/954055641433329664/zoX_0eAu_normal.jpg" TargetMode="External" /><Relationship Id="rId1238" Type="http://schemas.openxmlformats.org/officeDocument/2006/relationships/hyperlink" Target="http://pbs.twimg.com/profile_images/1114924576679424000/budLZeGp_normal.jpg" TargetMode="External" /><Relationship Id="rId1239" Type="http://schemas.openxmlformats.org/officeDocument/2006/relationships/hyperlink" Target="http://pbs.twimg.com/profile_images/1143696881354182657/MggWO121_normal.jpg" TargetMode="External" /><Relationship Id="rId1240" Type="http://schemas.openxmlformats.org/officeDocument/2006/relationships/hyperlink" Target="http://pbs.twimg.com/profile_images/1145842718964191232/ViLh-6_6_normal.jpg" TargetMode="External" /><Relationship Id="rId1241" Type="http://schemas.openxmlformats.org/officeDocument/2006/relationships/hyperlink" Target="http://pbs.twimg.com/profile_images/1101353055591768064/hUfEv6hF_normal.jpg" TargetMode="External" /><Relationship Id="rId1242" Type="http://schemas.openxmlformats.org/officeDocument/2006/relationships/hyperlink" Target="http://pbs.twimg.com/profile_images/1148090938910113792/EdUixpEc_normal.jpg" TargetMode="External" /><Relationship Id="rId1243" Type="http://schemas.openxmlformats.org/officeDocument/2006/relationships/hyperlink" Target="http://pbs.twimg.com/profile_images/907251446352986112/EngoBXlW_normal.jpg" TargetMode="External" /><Relationship Id="rId1244" Type="http://schemas.openxmlformats.org/officeDocument/2006/relationships/hyperlink" Target="http://pbs.twimg.com/profile_images/764135650874560512/AzATw0IR_normal.jpg" TargetMode="External" /><Relationship Id="rId1245" Type="http://schemas.openxmlformats.org/officeDocument/2006/relationships/hyperlink" Target="http://pbs.twimg.com/profile_images/740755478410469376/yJzmcGbD_normal.jpg" TargetMode="External" /><Relationship Id="rId1246" Type="http://schemas.openxmlformats.org/officeDocument/2006/relationships/hyperlink" Target="http://pbs.twimg.com/profile_images/1144748174986362881/-MdAKAGQ_normal.jpg" TargetMode="External" /><Relationship Id="rId1247" Type="http://schemas.openxmlformats.org/officeDocument/2006/relationships/hyperlink" Target="http://pbs.twimg.com/profile_images/1110583435972759552/m04My5HA_normal.jpg" TargetMode="External" /><Relationship Id="rId1248" Type="http://schemas.openxmlformats.org/officeDocument/2006/relationships/hyperlink" Target="http://pbs.twimg.com/profile_images/1142470437793931264/oEwhOsbP_normal.jpg" TargetMode="External" /><Relationship Id="rId1249" Type="http://schemas.openxmlformats.org/officeDocument/2006/relationships/hyperlink" Target="http://pbs.twimg.com/profile_images/1149170064639217664/E5RFyP1a_normal.jpg" TargetMode="External" /><Relationship Id="rId1250" Type="http://schemas.openxmlformats.org/officeDocument/2006/relationships/hyperlink" Target="http://pbs.twimg.com/profile_images/1146072897464745986/6quO4-YI_normal.jpg" TargetMode="External" /><Relationship Id="rId1251" Type="http://schemas.openxmlformats.org/officeDocument/2006/relationships/hyperlink" Target="http://pbs.twimg.com/profile_images/1022506348418752512/sWTXrbYE_normal.jpg" TargetMode="External" /><Relationship Id="rId1252" Type="http://schemas.openxmlformats.org/officeDocument/2006/relationships/hyperlink" Target="http://pbs.twimg.com/profile_images/1029155333292417025/8hgDCMcQ_normal.jpg" TargetMode="External" /><Relationship Id="rId1253" Type="http://schemas.openxmlformats.org/officeDocument/2006/relationships/hyperlink" Target="http://pbs.twimg.com/profile_images/1147856559755735041/32NxZcK__normal.jpg" TargetMode="External" /><Relationship Id="rId1254" Type="http://schemas.openxmlformats.org/officeDocument/2006/relationships/hyperlink" Target="http://pbs.twimg.com/profile_images/1020769116800634881/V1JAaZUc_normal.jpg" TargetMode="External" /><Relationship Id="rId1255" Type="http://schemas.openxmlformats.org/officeDocument/2006/relationships/hyperlink" Target="http://pbs.twimg.com/profile_images/883366587255758849/a5cuvYl-_normal.jpg" TargetMode="External" /><Relationship Id="rId1256" Type="http://schemas.openxmlformats.org/officeDocument/2006/relationships/hyperlink" Target="http://pbs.twimg.com/profile_images/1148001628123017216/fgKhCPOo_normal.jpg" TargetMode="External" /><Relationship Id="rId1257" Type="http://schemas.openxmlformats.org/officeDocument/2006/relationships/hyperlink" Target="http://pbs.twimg.com/profile_images/1029370291083010048/3OfYjGay_normal.jpg" TargetMode="External" /><Relationship Id="rId1258" Type="http://schemas.openxmlformats.org/officeDocument/2006/relationships/hyperlink" Target="http://pbs.twimg.com/profile_images/1147716528135135232/UN0LSZ8S_normal.jpg" TargetMode="External" /><Relationship Id="rId1259" Type="http://schemas.openxmlformats.org/officeDocument/2006/relationships/hyperlink" Target="http://pbs.twimg.com/profile_images/1130952738802720768/ykNc9QRi_normal.jpg" TargetMode="External" /><Relationship Id="rId1260" Type="http://schemas.openxmlformats.org/officeDocument/2006/relationships/hyperlink" Target="http://pbs.twimg.com/profile_images/378800000351993718/9153b754a62efd18b902c773f69ff8cc_normal.jpeg" TargetMode="External" /><Relationship Id="rId1261" Type="http://schemas.openxmlformats.org/officeDocument/2006/relationships/hyperlink" Target="http://pbs.twimg.com/profile_images/1144975998976311297/VBUKueLU_normal.jpg" TargetMode="External" /><Relationship Id="rId1262" Type="http://schemas.openxmlformats.org/officeDocument/2006/relationships/hyperlink" Target="http://pbs.twimg.com/profile_images/1148826494988238848/1X3YrXUo_normal.jpg" TargetMode="External" /><Relationship Id="rId1263" Type="http://schemas.openxmlformats.org/officeDocument/2006/relationships/hyperlink" Target="http://pbs.twimg.com/profile_images/1107657747099717632/ck22WxkS_normal.png" TargetMode="External" /><Relationship Id="rId1264" Type="http://schemas.openxmlformats.org/officeDocument/2006/relationships/hyperlink" Target="http://pbs.twimg.com/profile_images/1049097850674696199/HAlvOEUM_normal.jpg" TargetMode="External" /><Relationship Id="rId1265" Type="http://schemas.openxmlformats.org/officeDocument/2006/relationships/hyperlink" Target="http://pbs.twimg.com/profile_images/1067111939275292672/r3xCpDSB_normal.jpg" TargetMode="External" /><Relationship Id="rId1266" Type="http://schemas.openxmlformats.org/officeDocument/2006/relationships/hyperlink" Target="http://pbs.twimg.com/profile_images/984547787722428422/oDiwvXqz_normal.jpg" TargetMode="External" /><Relationship Id="rId1267" Type="http://schemas.openxmlformats.org/officeDocument/2006/relationships/hyperlink" Target="http://pbs.twimg.com/profile_images/919801773711331328/U00yXEg9_normal.jpg" TargetMode="External" /><Relationship Id="rId1268" Type="http://schemas.openxmlformats.org/officeDocument/2006/relationships/hyperlink" Target="http://pbs.twimg.com/profile_images/1139637447866929152/3uj2BMfH_normal.jpg" TargetMode="External" /><Relationship Id="rId1269" Type="http://schemas.openxmlformats.org/officeDocument/2006/relationships/hyperlink" Target="http://pbs.twimg.com/profile_images/1146624332392796160/wI8q5aP0_normal.jpg" TargetMode="External" /><Relationship Id="rId1270" Type="http://schemas.openxmlformats.org/officeDocument/2006/relationships/hyperlink" Target="http://pbs.twimg.com/profile_images/1145549568819572737/baGW0YzL_normal.jpg" TargetMode="External" /><Relationship Id="rId1271" Type="http://schemas.openxmlformats.org/officeDocument/2006/relationships/hyperlink" Target="http://pbs.twimg.com/profile_images/1142668741542461442/xULM5L8J_normal.jpg" TargetMode="External" /><Relationship Id="rId1272" Type="http://schemas.openxmlformats.org/officeDocument/2006/relationships/hyperlink" Target="http://pbs.twimg.com/profile_images/885671836318662656/B_EY6fds_normal.jpg" TargetMode="External" /><Relationship Id="rId1273" Type="http://schemas.openxmlformats.org/officeDocument/2006/relationships/hyperlink" Target="http://pbs.twimg.com/profile_images/921059391830241280/n7GrnE3__normal.jpg" TargetMode="External" /><Relationship Id="rId1274" Type="http://schemas.openxmlformats.org/officeDocument/2006/relationships/hyperlink" Target="http://pbs.twimg.com/profile_images/1148459353441071105/vZAWI12f_normal.jpg" TargetMode="External" /><Relationship Id="rId1275" Type="http://schemas.openxmlformats.org/officeDocument/2006/relationships/hyperlink" Target="http://pbs.twimg.com/profile_images/1144667321258168321/k-8xbVGl_normal.jpg" TargetMode="External" /><Relationship Id="rId1276" Type="http://schemas.openxmlformats.org/officeDocument/2006/relationships/hyperlink" Target="http://pbs.twimg.com/profile_images/1127772116777086977/l2q4QiWX_normal.jpg" TargetMode="External" /><Relationship Id="rId1277" Type="http://schemas.openxmlformats.org/officeDocument/2006/relationships/hyperlink" Target="http://pbs.twimg.com/profile_images/1113234776788537344/fUqQH4zW_normal.jpg" TargetMode="External" /><Relationship Id="rId1278" Type="http://schemas.openxmlformats.org/officeDocument/2006/relationships/hyperlink" Target="http://pbs.twimg.com/profile_images/1145008509756616705/Pp5GEoPh_normal.jpg" TargetMode="External" /><Relationship Id="rId1279" Type="http://schemas.openxmlformats.org/officeDocument/2006/relationships/hyperlink" Target="http://pbs.twimg.com/profile_images/1144365611390296065/QTK_6NzY_normal.jpg" TargetMode="External" /><Relationship Id="rId1280" Type="http://schemas.openxmlformats.org/officeDocument/2006/relationships/hyperlink" Target="http://pbs.twimg.com/profile_images/1146902261681049603/5MvI6PTS_normal.jpg" TargetMode="External" /><Relationship Id="rId1281" Type="http://schemas.openxmlformats.org/officeDocument/2006/relationships/hyperlink" Target="http://pbs.twimg.com/profile_images/1047166636027871232/nwE4ockb_normal.jpg" TargetMode="External" /><Relationship Id="rId1282" Type="http://schemas.openxmlformats.org/officeDocument/2006/relationships/hyperlink" Target="http://pbs.twimg.com/profile_images/517761810988933120/T8Chvz1U_normal.jpeg" TargetMode="External" /><Relationship Id="rId1283" Type="http://schemas.openxmlformats.org/officeDocument/2006/relationships/hyperlink" Target="http://pbs.twimg.com/profile_images/1127438698205855746/49oJKZOZ_normal.jpg" TargetMode="External" /><Relationship Id="rId1284" Type="http://schemas.openxmlformats.org/officeDocument/2006/relationships/hyperlink" Target="http://pbs.twimg.com/profile_images/1144717553954099200/oBwvD48B_normal.png" TargetMode="External" /><Relationship Id="rId1285" Type="http://schemas.openxmlformats.org/officeDocument/2006/relationships/hyperlink" Target="http://pbs.twimg.com/profile_images/943562262526156802/SdqlPch-_normal.jpg" TargetMode="External" /><Relationship Id="rId1286" Type="http://schemas.openxmlformats.org/officeDocument/2006/relationships/hyperlink" Target="http://pbs.twimg.com/profile_images/378800000694623329/342568e2179452e39673ca9ae3177284_normal.jpeg" TargetMode="External" /><Relationship Id="rId1287" Type="http://schemas.openxmlformats.org/officeDocument/2006/relationships/hyperlink" Target="http://pbs.twimg.com/profile_images/789092463348703232/IGeBQCoE_normal.jpg" TargetMode="External" /><Relationship Id="rId1288" Type="http://schemas.openxmlformats.org/officeDocument/2006/relationships/hyperlink" Target="http://pbs.twimg.com/profile_images/1022681949406679041/DvJI8RD1_normal.jpg" TargetMode="External" /><Relationship Id="rId1289" Type="http://schemas.openxmlformats.org/officeDocument/2006/relationships/hyperlink" Target="http://pbs.twimg.com/profile_images/1148430356015702016/WMM3e7N7_normal.jpg" TargetMode="External" /><Relationship Id="rId1290" Type="http://schemas.openxmlformats.org/officeDocument/2006/relationships/hyperlink" Target="http://pbs.twimg.com/profile_images/1062169001781067776/PLWss1lj_normal.jpg" TargetMode="External" /><Relationship Id="rId1291" Type="http://schemas.openxmlformats.org/officeDocument/2006/relationships/hyperlink" Target="http://pbs.twimg.com/profile_images/1029926036471996417/mC4W2XBx_normal.jpg" TargetMode="External" /><Relationship Id="rId1292" Type="http://schemas.openxmlformats.org/officeDocument/2006/relationships/hyperlink" Target="http://pbs.twimg.com/profile_images/1111613702376181765/___aAa0g_normal.jpg" TargetMode="External" /><Relationship Id="rId1293" Type="http://schemas.openxmlformats.org/officeDocument/2006/relationships/hyperlink" Target="http://pbs.twimg.com/profile_images/1005977594204966912/We1PigLk_normal.jpg" TargetMode="External" /><Relationship Id="rId1294" Type="http://schemas.openxmlformats.org/officeDocument/2006/relationships/hyperlink" Target="http://pbs.twimg.com/profile_images/1120042377530396672/9yfR86Dd_normal.jpg" TargetMode="External" /><Relationship Id="rId1295" Type="http://schemas.openxmlformats.org/officeDocument/2006/relationships/hyperlink" Target="http://pbs.twimg.com/profile_images/1020709072872456192/wRk8p2RU_normal.jpg" TargetMode="External" /><Relationship Id="rId1296" Type="http://schemas.openxmlformats.org/officeDocument/2006/relationships/hyperlink" Target="http://pbs.twimg.com/profile_images/1145849778439446528/q-dQ2rrF_normal.jpg" TargetMode="External" /><Relationship Id="rId1297" Type="http://schemas.openxmlformats.org/officeDocument/2006/relationships/hyperlink" Target="http://pbs.twimg.com/profile_images/1145553785646768128/2bsQ3w1Y_normal.jpg" TargetMode="External" /><Relationship Id="rId1298" Type="http://schemas.openxmlformats.org/officeDocument/2006/relationships/hyperlink" Target="http://pbs.twimg.com/profile_images/1112884150707511296/-tGiBHyp_normal.png" TargetMode="External" /><Relationship Id="rId1299" Type="http://schemas.openxmlformats.org/officeDocument/2006/relationships/hyperlink" Target="http://pbs.twimg.com/profile_images/1080232982655524864/2PE_43a7_normal.jpg" TargetMode="External" /><Relationship Id="rId1300" Type="http://schemas.openxmlformats.org/officeDocument/2006/relationships/hyperlink" Target="http://pbs.twimg.com/profile_images/1148442752146972672/axNXqY_1_normal.jpg" TargetMode="External" /><Relationship Id="rId1301" Type="http://schemas.openxmlformats.org/officeDocument/2006/relationships/hyperlink" Target="http://pbs.twimg.com/profile_images/1137456271139852288/hOKj9inx_normal.jpg" TargetMode="External" /><Relationship Id="rId1302" Type="http://schemas.openxmlformats.org/officeDocument/2006/relationships/hyperlink" Target="http://pbs.twimg.com/profile_images/857036525904809984/6xD-Wlkr_normal.jpg" TargetMode="External" /><Relationship Id="rId1303" Type="http://schemas.openxmlformats.org/officeDocument/2006/relationships/hyperlink" Target="http://pbs.twimg.com/profile_images/1129781789868871680/-1F-tE1m_normal.jpg" TargetMode="External" /><Relationship Id="rId1304" Type="http://schemas.openxmlformats.org/officeDocument/2006/relationships/hyperlink" Target="http://pbs.twimg.com/profile_images/1142514923270025216/QGCVVXna_normal.jpg" TargetMode="External" /><Relationship Id="rId1305" Type="http://schemas.openxmlformats.org/officeDocument/2006/relationships/hyperlink" Target="http://pbs.twimg.com/profile_images/1141549415599157249/dcVvyW6n_normal.jpg" TargetMode="External" /><Relationship Id="rId1306" Type="http://schemas.openxmlformats.org/officeDocument/2006/relationships/hyperlink" Target="http://pbs.twimg.com/profile_images/1147539938944147456/ed582J8q_normal.jpg" TargetMode="External" /><Relationship Id="rId1307" Type="http://schemas.openxmlformats.org/officeDocument/2006/relationships/hyperlink" Target="http://pbs.twimg.com/profile_images/1101198930262614016/U9VR2FjN_normal.jpg" TargetMode="External" /><Relationship Id="rId1308" Type="http://schemas.openxmlformats.org/officeDocument/2006/relationships/hyperlink" Target="http://pbs.twimg.com/profile_images/1148600580190941184/ZQK-Ypq5_normal.jpg" TargetMode="External" /><Relationship Id="rId1309" Type="http://schemas.openxmlformats.org/officeDocument/2006/relationships/hyperlink" Target="http://pbs.twimg.com/profile_images/1081342183955939329/yVNNFEmJ_normal.jpg" TargetMode="External" /><Relationship Id="rId1310" Type="http://schemas.openxmlformats.org/officeDocument/2006/relationships/hyperlink" Target="http://pbs.twimg.com/profile_images/1145823752397250563/lesXU0ba_normal.jpg" TargetMode="External" /><Relationship Id="rId1311" Type="http://schemas.openxmlformats.org/officeDocument/2006/relationships/hyperlink" Target="http://pbs.twimg.com/profile_images/1680216349/image_normal.jpg" TargetMode="External" /><Relationship Id="rId1312" Type="http://schemas.openxmlformats.org/officeDocument/2006/relationships/hyperlink" Target="http://pbs.twimg.com/profile_images/1101936301987762178/kAB1xX1Q_normal.jpg" TargetMode="External" /><Relationship Id="rId1313" Type="http://schemas.openxmlformats.org/officeDocument/2006/relationships/hyperlink" Target="http://pbs.twimg.com/profile_images/1144253592561422337/h501Y5RQ_normal.png" TargetMode="External" /><Relationship Id="rId1314" Type="http://schemas.openxmlformats.org/officeDocument/2006/relationships/hyperlink" Target="http://pbs.twimg.com/profile_images/1132104585504382982/QC_K3Zf8_normal.jpg" TargetMode="External" /><Relationship Id="rId1315" Type="http://schemas.openxmlformats.org/officeDocument/2006/relationships/hyperlink" Target="http://pbs.twimg.com/profile_images/539917513031569410/V58Ev6FD_normal.jpeg" TargetMode="External" /><Relationship Id="rId1316" Type="http://schemas.openxmlformats.org/officeDocument/2006/relationships/hyperlink" Target="http://pbs.twimg.com/profile_images/801109255923240960/b9lUwUcA_normal.jpg" TargetMode="External" /><Relationship Id="rId1317" Type="http://schemas.openxmlformats.org/officeDocument/2006/relationships/hyperlink" Target="http://pbs.twimg.com/profile_images/984573891451523073/vFEOzzqu_normal.jpg" TargetMode="External" /><Relationship Id="rId1318" Type="http://schemas.openxmlformats.org/officeDocument/2006/relationships/hyperlink" Target="http://pbs.twimg.com/profile_images/469461591402897408/8sTW0Log_normal.jpeg" TargetMode="External" /><Relationship Id="rId1319" Type="http://schemas.openxmlformats.org/officeDocument/2006/relationships/hyperlink" Target="http://pbs.twimg.com/profile_images/1148631350716465152/D7ppwB6i_normal.jpg" TargetMode="External" /><Relationship Id="rId1320" Type="http://schemas.openxmlformats.org/officeDocument/2006/relationships/hyperlink" Target="http://pbs.twimg.com/profile_images/1148257061844783104/jZpZhKvd_normal.jpg" TargetMode="External" /><Relationship Id="rId1321" Type="http://schemas.openxmlformats.org/officeDocument/2006/relationships/hyperlink" Target="http://pbs.twimg.com/profile_images/990299943213514752/PuQiT56a_normal.jpg" TargetMode="External" /><Relationship Id="rId1322" Type="http://schemas.openxmlformats.org/officeDocument/2006/relationships/hyperlink" Target="http://pbs.twimg.com/profile_images/473613539614011392/W-eF4dTz_normal.png" TargetMode="External" /><Relationship Id="rId1323" Type="http://schemas.openxmlformats.org/officeDocument/2006/relationships/hyperlink" Target="http://pbs.twimg.com/profile_images/1148610548294197250/BivQ5WuI_normal.jpg" TargetMode="External" /><Relationship Id="rId1324" Type="http://schemas.openxmlformats.org/officeDocument/2006/relationships/hyperlink" Target="http://pbs.twimg.com/profile_images/1148464524145639424/qIuP8K4R_normal.jpg" TargetMode="External" /><Relationship Id="rId1325" Type="http://schemas.openxmlformats.org/officeDocument/2006/relationships/hyperlink" Target="http://pbs.twimg.com/profile_images/1097358088523431936/Z5PleHxA_normal.jpg" TargetMode="External" /><Relationship Id="rId1326" Type="http://schemas.openxmlformats.org/officeDocument/2006/relationships/hyperlink" Target="http://pbs.twimg.com/profile_images/1144452705944911883/XcE4onxR_normal.jpg" TargetMode="External" /><Relationship Id="rId1327" Type="http://schemas.openxmlformats.org/officeDocument/2006/relationships/hyperlink" Target="http://pbs.twimg.com/profile_images/1147989530781220864/FNthAgb6_normal.jpg" TargetMode="External" /><Relationship Id="rId1328" Type="http://schemas.openxmlformats.org/officeDocument/2006/relationships/hyperlink" Target="http://pbs.twimg.com/profile_images/1133391179276529664/u_VoJy5S_normal.jpg" TargetMode="External" /><Relationship Id="rId1329" Type="http://schemas.openxmlformats.org/officeDocument/2006/relationships/hyperlink" Target="http://pbs.twimg.com/profile_images/1112554284598652928/4CDHWvCj_normal.jpg" TargetMode="External" /><Relationship Id="rId1330" Type="http://schemas.openxmlformats.org/officeDocument/2006/relationships/hyperlink" Target="http://pbs.twimg.com/profile_images/1144310481903116290/mT_jSaWh_normal.jpg" TargetMode="External" /><Relationship Id="rId1331" Type="http://schemas.openxmlformats.org/officeDocument/2006/relationships/hyperlink" Target="http://pbs.twimg.com/profile_images/1141014587002806272/sMJrTZ51_normal.jpg" TargetMode="External" /><Relationship Id="rId1332" Type="http://schemas.openxmlformats.org/officeDocument/2006/relationships/hyperlink" Target="http://pbs.twimg.com/profile_images/485033834/daily_tweet_with_bird_RGB_normal.jpg" TargetMode="External" /><Relationship Id="rId1333" Type="http://schemas.openxmlformats.org/officeDocument/2006/relationships/hyperlink" Target="http://pbs.twimg.com/profile_images/809067047028195329/4y99XJpY_normal.jpg" TargetMode="External" /><Relationship Id="rId1334" Type="http://schemas.openxmlformats.org/officeDocument/2006/relationships/hyperlink" Target="http://pbs.twimg.com/profile_images/2521333323/8uduf0j60xbkmd9mrk45_normal.png" TargetMode="External" /><Relationship Id="rId1335" Type="http://schemas.openxmlformats.org/officeDocument/2006/relationships/hyperlink" Target="http://pbs.twimg.com/profile_images/1134883992644329474/eJK1FoHf_normal.jpg" TargetMode="External" /><Relationship Id="rId1336" Type="http://schemas.openxmlformats.org/officeDocument/2006/relationships/hyperlink" Target="http://pbs.twimg.com/profile_images/1133851987089416192/9ieWf6Ko_normal.png" TargetMode="External" /><Relationship Id="rId1337" Type="http://schemas.openxmlformats.org/officeDocument/2006/relationships/hyperlink" Target="http://pbs.twimg.com/profile_images/1149246482400337921/nLyr-Xuk_normal.jpg" TargetMode="External" /><Relationship Id="rId1338" Type="http://schemas.openxmlformats.org/officeDocument/2006/relationships/hyperlink" Target="http://pbs.twimg.com/profile_images/1146846058934341632/KmwZNRY2_normal.jpg" TargetMode="External" /><Relationship Id="rId1339" Type="http://schemas.openxmlformats.org/officeDocument/2006/relationships/hyperlink" Target="http://pbs.twimg.com/profile_images/693220958497169409/0EOgJx0M_normal.jpg" TargetMode="External" /><Relationship Id="rId1340" Type="http://schemas.openxmlformats.org/officeDocument/2006/relationships/hyperlink" Target="http://pbs.twimg.com/profile_images/1140530319147307009/N9oh25U8_normal.jpg" TargetMode="External" /><Relationship Id="rId1341" Type="http://schemas.openxmlformats.org/officeDocument/2006/relationships/hyperlink" Target="http://pbs.twimg.com/profile_images/1118693241484800000/wsMz7oaJ_normal.jpg" TargetMode="External" /><Relationship Id="rId1342" Type="http://schemas.openxmlformats.org/officeDocument/2006/relationships/hyperlink" Target="http://pbs.twimg.com/profile_images/1055507229175091200/Nzp443Oa_normal.png" TargetMode="External" /><Relationship Id="rId1343" Type="http://schemas.openxmlformats.org/officeDocument/2006/relationships/hyperlink" Target="http://pbs.twimg.com/profile_images/1064573663050031104/-p012b9T_normal.jpg" TargetMode="External" /><Relationship Id="rId1344" Type="http://schemas.openxmlformats.org/officeDocument/2006/relationships/hyperlink" Target="http://pbs.twimg.com/profile_images/1133530608846757888/YZc9t_gs_normal.jpg" TargetMode="External" /><Relationship Id="rId1345" Type="http://schemas.openxmlformats.org/officeDocument/2006/relationships/hyperlink" Target="http://abs.twimg.com/sticky/default_profile_images/default_profile_normal.png" TargetMode="External" /><Relationship Id="rId1346" Type="http://schemas.openxmlformats.org/officeDocument/2006/relationships/hyperlink" Target="http://pbs.twimg.com/profile_images/1143685682101141505/C-TH1i_5_normal.jpg" TargetMode="External" /><Relationship Id="rId1347" Type="http://schemas.openxmlformats.org/officeDocument/2006/relationships/hyperlink" Target="http://pbs.twimg.com/profile_images/1147230200318398464/DL6qkWcz_normal.png" TargetMode="External" /><Relationship Id="rId1348" Type="http://schemas.openxmlformats.org/officeDocument/2006/relationships/hyperlink" Target="http://pbs.twimg.com/profile_images/1139272543817175040/PdOqhVQh_normal.png" TargetMode="External" /><Relationship Id="rId1349" Type="http://schemas.openxmlformats.org/officeDocument/2006/relationships/hyperlink" Target="http://pbs.twimg.com/profile_images/922350434206990336/yFDrVvN2_normal.jpg" TargetMode="External" /><Relationship Id="rId1350" Type="http://schemas.openxmlformats.org/officeDocument/2006/relationships/hyperlink" Target="http://pbs.twimg.com/profile_images/985223834243493888/Hjb8ei6L_normal.jpg" TargetMode="External" /><Relationship Id="rId1351" Type="http://schemas.openxmlformats.org/officeDocument/2006/relationships/hyperlink" Target="http://pbs.twimg.com/profile_images/714862338109792256/tkvsG7bY_normal.jpg" TargetMode="External" /><Relationship Id="rId1352" Type="http://schemas.openxmlformats.org/officeDocument/2006/relationships/hyperlink" Target="http://pbs.twimg.com/profile_images/1072679961599926275/_ioPmmmE_normal.jpg" TargetMode="External" /><Relationship Id="rId1353" Type="http://schemas.openxmlformats.org/officeDocument/2006/relationships/hyperlink" Target="http://pbs.twimg.com/profile_images/949120910828564480/xVETfgVB_normal.jpg" TargetMode="External" /><Relationship Id="rId1354" Type="http://schemas.openxmlformats.org/officeDocument/2006/relationships/hyperlink" Target="http://pbs.twimg.com/profile_images/1591891809/image_normal.jpg" TargetMode="External" /><Relationship Id="rId1355" Type="http://schemas.openxmlformats.org/officeDocument/2006/relationships/hyperlink" Target="http://pbs.twimg.com/profile_images/989002103/June_vids_006_normal.jpg" TargetMode="External" /><Relationship Id="rId1356" Type="http://schemas.openxmlformats.org/officeDocument/2006/relationships/hyperlink" Target="http://pbs.twimg.com/profile_images/1113015651298435072/8cqa9HKD_normal.jpg" TargetMode="External" /><Relationship Id="rId1357" Type="http://schemas.openxmlformats.org/officeDocument/2006/relationships/hyperlink" Target="http://pbs.twimg.com/profile_images/1146993621024985088/wbHUqG70_normal.jpg" TargetMode="External" /><Relationship Id="rId1358" Type="http://schemas.openxmlformats.org/officeDocument/2006/relationships/hyperlink" Target="http://pbs.twimg.com/profile_images/1121563428554981377/yhYlYUUk_normal.jpg" TargetMode="External" /><Relationship Id="rId1359" Type="http://schemas.openxmlformats.org/officeDocument/2006/relationships/hyperlink" Target="http://pbs.twimg.com/profile_images/1145944912724201472/TKC93FPX_normal.png" TargetMode="External" /><Relationship Id="rId1360" Type="http://schemas.openxmlformats.org/officeDocument/2006/relationships/hyperlink" Target="http://pbs.twimg.com/profile_images/751814249396133889/WWdt08Hi_normal.jpg" TargetMode="External" /><Relationship Id="rId1361" Type="http://schemas.openxmlformats.org/officeDocument/2006/relationships/hyperlink" Target="http://pbs.twimg.com/profile_images/1136702040271441922/Lcs0oEUe_normal.jpg" TargetMode="External" /><Relationship Id="rId1362" Type="http://schemas.openxmlformats.org/officeDocument/2006/relationships/hyperlink" Target="http://pbs.twimg.com/profile_images/935327902865883137/nDecBEi1_normal.jpg" TargetMode="External" /><Relationship Id="rId1363" Type="http://schemas.openxmlformats.org/officeDocument/2006/relationships/hyperlink" Target="http://pbs.twimg.com/profile_images/40467132/cap_normal.jpg" TargetMode="External" /><Relationship Id="rId1364" Type="http://schemas.openxmlformats.org/officeDocument/2006/relationships/hyperlink" Target="http://pbs.twimg.com/profile_images/1106576446796021760/c35PMR-z_normal.png" TargetMode="External" /><Relationship Id="rId1365" Type="http://schemas.openxmlformats.org/officeDocument/2006/relationships/hyperlink" Target="http://pbs.twimg.com/profile_images/948360041844785153/jtSmAnvV_normal.jpg" TargetMode="External" /><Relationship Id="rId1366" Type="http://schemas.openxmlformats.org/officeDocument/2006/relationships/hyperlink" Target="http://pbs.twimg.com/profile_images/1148132188333862912/0OfQmA_Z_normal.jpg" TargetMode="External" /><Relationship Id="rId1367" Type="http://schemas.openxmlformats.org/officeDocument/2006/relationships/hyperlink" Target="http://pbs.twimg.com/profile_images/1145821820463001602/FX-uHLgp_normal.jpg" TargetMode="External" /><Relationship Id="rId1368" Type="http://schemas.openxmlformats.org/officeDocument/2006/relationships/hyperlink" Target="http://pbs.twimg.com/profile_images/1112157834408538114/XPWCELBt_normal.jpg" TargetMode="External" /><Relationship Id="rId1369" Type="http://schemas.openxmlformats.org/officeDocument/2006/relationships/hyperlink" Target="http://pbs.twimg.com/profile_images/1139952608301522944/Zp34A4_-_normal.jpg" TargetMode="External" /><Relationship Id="rId1370" Type="http://schemas.openxmlformats.org/officeDocument/2006/relationships/hyperlink" Target="http://pbs.twimg.com/profile_images/1148362365945225216/whxkCEvN_normal.jpg" TargetMode="External" /><Relationship Id="rId1371" Type="http://schemas.openxmlformats.org/officeDocument/2006/relationships/hyperlink" Target="http://pbs.twimg.com/profile_images/838454131710955522/moTohSim_normal.jpg" TargetMode="External" /><Relationship Id="rId1372" Type="http://schemas.openxmlformats.org/officeDocument/2006/relationships/hyperlink" Target="http://pbs.twimg.com/profile_images/1148294059703906304/frZJkViz_normal.jpg" TargetMode="External" /><Relationship Id="rId1373" Type="http://schemas.openxmlformats.org/officeDocument/2006/relationships/hyperlink" Target="http://pbs.twimg.com/profile_images/786794164105060352/F0PsK94f_normal.jpg" TargetMode="External" /><Relationship Id="rId1374" Type="http://schemas.openxmlformats.org/officeDocument/2006/relationships/hyperlink" Target="http://pbs.twimg.com/profile_images/878652649150664704/EIbARxg2_normal.jpg" TargetMode="External" /><Relationship Id="rId1375" Type="http://schemas.openxmlformats.org/officeDocument/2006/relationships/hyperlink" Target="http://pbs.twimg.com/profile_images/1130342609396916227/526Gesus_normal.jpg" TargetMode="External" /><Relationship Id="rId1376" Type="http://schemas.openxmlformats.org/officeDocument/2006/relationships/hyperlink" Target="http://pbs.twimg.com/profile_images/1149275506828857345/aXgGnHrS_normal.jpg" TargetMode="External" /><Relationship Id="rId1377" Type="http://schemas.openxmlformats.org/officeDocument/2006/relationships/hyperlink" Target="http://pbs.twimg.com/profile_images/1116795675235233793/tdJF-DSi_normal.jpg" TargetMode="External" /><Relationship Id="rId1378" Type="http://schemas.openxmlformats.org/officeDocument/2006/relationships/hyperlink" Target="http://pbs.twimg.com/profile_images/1142996837470654464/IE-hJcmG_normal.jpg" TargetMode="External" /><Relationship Id="rId1379" Type="http://schemas.openxmlformats.org/officeDocument/2006/relationships/hyperlink" Target="http://pbs.twimg.com/profile_images/1140320146625454081/NO4VmIF8_normal.jpg" TargetMode="External" /><Relationship Id="rId1380" Type="http://schemas.openxmlformats.org/officeDocument/2006/relationships/hyperlink" Target="http://pbs.twimg.com/profile_images/1149306719283175424/QxpNciWo_normal.jpg" TargetMode="External" /><Relationship Id="rId1381" Type="http://schemas.openxmlformats.org/officeDocument/2006/relationships/hyperlink" Target="http://pbs.twimg.com/profile_images/875935870875967488/xPivr3ef_normal.jpg" TargetMode="External" /><Relationship Id="rId1382" Type="http://schemas.openxmlformats.org/officeDocument/2006/relationships/hyperlink" Target="http://pbs.twimg.com/profile_images/1144424792881336322/E9dn4NXY_normal.jpg" TargetMode="External" /><Relationship Id="rId1383" Type="http://schemas.openxmlformats.org/officeDocument/2006/relationships/hyperlink" Target="http://pbs.twimg.com/profile_images/1131592787948900354/LTrKwN8b_normal.jpg" TargetMode="External" /><Relationship Id="rId1384" Type="http://schemas.openxmlformats.org/officeDocument/2006/relationships/hyperlink" Target="http://pbs.twimg.com/profile_images/1117574048576413696/2Kfpb4Y7_normal.png" TargetMode="External" /><Relationship Id="rId1385" Type="http://schemas.openxmlformats.org/officeDocument/2006/relationships/hyperlink" Target="http://pbs.twimg.com/profile_images/1146523275872395264/Nu1tGeST_normal.jpg" TargetMode="External" /><Relationship Id="rId1386" Type="http://schemas.openxmlformats.org/officeDocument/2006/relationships/hyperlink" Target="http://pbs.twimg.com/profile_images/1142998202280374272/562p_J0m_normal.jpg" TargetMode="External" /><Relationship Id="rId1387" Type="http://schemas.openxmlformats.org/officeDocument/2006/relationships/hyperlink" Target="http://pbs.twimg.com/profile_images/1144113045792182272/ytwmOKII_normal.jpg" TargetMode="External" /><Relationship Id="rId1388" Type="http://schemas.openxmlformats.org/officeDocument/2006/relationships/hyperlink" Target="http://pbs.twimg.com/profile_images/1144067937193431041/obcm-9ql_normal.jpg" TargetMode="External" /><Relationship Id="rId1389" Type="http://schemas.openxmlformats.org/officeDocument/2006/relationships/hyperlink" Target="http://pbs.twimg.com/profile_images/1009401301128613888/94i3nP_5_normal.jpg" TargetMode="External" /><Relationship Id="rId1390" Type="http://schemas.openxmlformats.org/officeDocument/2006/relationships/hyperlink" Target="http://pbs.twimg.com/profile_images/918919492859809794/sKRQQLUV_normal.jpg" TargetMode="External" /><Relationship Id="rId1391" Type="http://schemas.openxmlformats.org/officeDocument/2006/relationships/hyperlink" Target="http://pbs.twimg.com/profile_images/1109606586933264385/Wd9gBxNw_normal.jpg" TargetMode="External" /><Relationship Id="rId1392" Type="http://schemas.openxmlformats.org/officeDocument/2006/relationships/hyperlink" Target="http://pbs.twimg.com/profile_images/1147243515501588480/tQh52NNx_normal.jpg" TargetMode="External" /><Relationship Id="rId1393" Type="http://schemas.openxmlformats.org/officeDocument/2006/relationships/hyperlink" Target="http://pbs.twimg.com/profile_images/969853038717530113/1ofBi2ZC_normal.jpg" TargetMode="External" /><Relationship Id="rId1394" Type="http://schemas.openxmlformats.org/officeDocument/2006/relationships/hyperlink" Target="http://pbs.twimg.com/profile_images/1148904749766332417/xyRSKXHk_normal.jpg" TargetMode="External" /><Relationship Id="rId1395" Type="http://schemas.openxmlformats.org/officeDocument/2006/relationships/hyperlink" Target="http://pbs.twimg.com/profile_images/801266591879073792/8dZ42u-s_normal.jpg" TargetMode="External" /><Relationship Id="rId1396" Type="http://schemas.openxmlformats.org/officeDocument/2006/relationships/hyperlink" Target="http://pbs.twimg.com/profile_images/577564535353114624/3pIJxkep_normal.jpeg" TargetMode="External" /><Relationship Id="rId1397" Type="http://schemas.openxmlformats.org/officeDocument/2006/relationships/hyperlink" Target="http://pbs.twimg.com/profile_images/1899896671/Fozzie-Bear-Muppets-Teen-Spirit_normal.jpg" TargetMode="External" /><Relationship Id="rId1398" Type="http://schemas.openxmlformats.org/officeDocument/2006/relationships/hyperlink" Target="http://pbs.twimg.com/profile_images/1086425762654314498/GGetLmd5_normal.jpg" TargetMode="External" /><Relationship Id="rId1399" Type="http://schemas.openxmlformats.org/officeDocument/2006/relationships/hyperlink" Target="http://pbs.twimg.com/profile_images/1039482532989943808/rrW59ozL_normal.jpg" TargetMode="External" /><Relationship Id="rId1400" Type="http://schemas.openxmlformats.org/officeDocument/2006/relationships/hyperlink" Target="http://pbs.twimg.com/profile_images/932543626202066944/9YjuOJQH_normal.jpg" TargetMode="External" /><Relationship Id="rId1401" Type="http://schemas.openxmlformats.org/officeDocument/2006/relationships/hyperlink" Target="http://pbs.twimg.com/profile_images/1141681555724574720/wlaVp4ZV_normal.jpg" TargetMode="External" /><Relationship Id="rId1402" Type="http://schemas.openxmlformats.org/officeDocument/2006/relationships/hyperlink" Target="http://pbs.twimg.com/profile_images/1148699131998867457/pCd8xZxO_normal.jpg" TargetMode="External" /><Relationship Id="rId1403" Type="http://schemas.openxmlformats.org/officeDocument/2006/relationships/hyperlink" Target="http://pbs.twimg.com/profile_images/1108816724714029056/RBLTcLOt_normal.jpg" TargetMode="External" /><Relationship Id="rId1404" Type="http://schemas.openxmlformats.org/officeDocument/2006/relationships/hyperlink" Target="http://pbs.twimg.com/profile_images/1126562169183723522/ea_InTsZ_normal.png" TargetMode="External" /><Relationship Id="rId1405" Type="http://schemas.openxmlformats.org/officeDocument/2006/relationships/hyperlink" Target="http://pbs.twimg.com/profile_images/1148599207441457152/Wyq_E91f_normal.jpg" TargetMode="External" /><Relationship Id="rId1406" Type="http://schemas.openxmlformats.org/officeDocument/2006/relationships/hyperlink" Target="http://pbs.twimg.com/profile_images/1143313772876050433/4LeuMDla_normal.jpg" TargetMode="External" /><Relationship Id="rId1407" Type="http://schemas.openxmlformats.org/officeDocument/2006/relationships/hyperlink" Target="http://pbs.twimg.com/profile_images/583918490777620481/HulrJ6Bx_normal.jpg" TargetMode="External" /><Relationship Id="rId1408" Type="http://schemas.openxmlformats.org/officeDocument/2006/relationships/hyperlink" Target="http://pbs.twimg.com/profile_images/1094594784134615040/-cUzaIdC_normal.jpg" TargetMode="External" /><Relationship Id="rId1409" Type="http://schemas.openxmlformats.org/officeDocument/2006/relationships/hyperlink" Target="http://pbs.twimg.com/profile_images/980244091446362115/r_XBbeBm_normal.jpg" TargetMode="External" /><Relationship Id="rId1410" Type="http://schemas.openxmlformats.org/officeDocument/2006/relationships/hyperlink" Target="http://pbs.twimg.com/profile_images/1102489677871775744/Uy-4c1Sg_normal.jpg" TargetMode="External" /><Relationship Id="rId1411" Type="http://schemas.openxmlformats.org/officeDocument/2006/relationships/hyperlink" Target="http://pbs.twimg.com/profile_images/1147372642233487360/-8sAxZSv_normal.jpg" TargetMode="External" /><Relationship Id="rId1412" Type="http://schemas.openxmlformats.org/officeDocument/2006/relationships/hyperlink" Target="http://pbs.twimg.com/profile_images/963052012265988096/c-0XYe0N_normal.jpg" TargetMode="External" /><Relationship Id="rId1413" Type="http://schemas.openxmlformats.org/officeDocument/2006/relationships/hyperlink" Target="http://pbs.twimg.com/profile_images/1112565226640232448/_PcLQYxe_normal.png" TargetMode="External" /><Relationship Id="rId1414" Type="http://schemas.openxmlformats.org/officeDocument/2006/relationships/hyperlink" Target="http://pbs.twimg.com/profile_images/1140411230835789824/wO25uhLa_normal.jpg" TargetMode="External" /><Relationship Id="rId1415" Type="http://schemas.openxmlformats.org/officeDocument/2006/relationships/hyperlink" Target="http://pbs.twimg.com/profile_images/1093861223399972864/ZVHmN9WB_normal.jpg" TargetMode="External" /><Relationship Id="rId1416" Type="http://schemas.openxmlformats.org/officeDocument/2006/relationships/hyperlink" Target="http://pbs.twimg.com/profile_images/1148685030014758913/wnCl3PlD_normal.jpg" TargetMode="External" /><Relationship Id="rId1417" Type="http://schemas.openxmlformats.org/officeDocument/2006/relationships/hyperlink" Target="http://pbs.twimg.com/profile_images/948771943875948544/KjiScIzm_normal.jpg" TargetMode="External" /><Relationship Id="rId1418" Type="http://schemas.openxmlformats.org/officeDocument/2006/relationships/hyperlink" Target="http://pbs.twimg.com/profile_images/553255735136501760/QPCHVEMN_normal.jpeg" TargetMode="External" /><Relationship Id="rId1419" Type="http://schemas.openxmlformats.org/officeDocument/2006/relationships/hyperlink" Target="http://pbs.twimg.com/profile_images/1148812200502550528/FJsrSWlA_normal.png" TargetMode="External" /><Relationship Id="rId1420" Type="http://schemas.openxmlformats.org/officeDocument/2006/relationships/hyperlink" Target="http://pbs.twimg.com/profile_images/407918779/PATCH_normal.bmp" TargetMode="External" /><Relationship Id="rId1421" Type="http://schemas.openxmlformats.org/officeDocument/2006/relationships/hyperlink" Target="http://pbs.twimg.com/profile_images/1148993619333963778/8Euh05xi_normal.jpg" TargetMode="External" /><Relationship Id="rId1422" Type="http://schemas.openxmlformats.org/officeDocument/2006/relationships/hyperlink" Target="http://pbs.twimg.com/profile_images/1148680607347728386/lcdrD3rn_normal.jpg" TargetMode="External" /><Relationship Id="rId1423" Type="http://schemas.openxmlformats.org/officeDocument/2006/relationships/hyperlink" Target="http://pbs.twimg.com/profile_images/1139053304049049600/hUEhLRro_normal.jpg" TargetMode="External" /><Relationship Id="rId1424" Type="http://schemas.openxmlformats.org/officeDocument/2006/relationships/hyperlink" Target="http://pbs.twimg.com/profile_images/1108818957325266945/L57ZSkoW_normal.jpg" TargetMode="External" /><Relationship Id="rId1425" Type="http://schemas.openxmlformats.org/officeDocument/2006/relationships/hyperlink" Target="http://pbs.twimg.com/profile_images/603245767105585152/ZdhbguRL_normal.png" TargetMode="External" /><Relationship Id="rId1426" Type="http://schemas.openxmlformats.org/officeDocument/2006/relationships/hyperlink" Target="http://pbs.twimg.com/profile_images/1126925201663512576/ZyjtZkoS_normal.jpg" TargetMode="External" /><Relationship Id="rId1427" Type="http://schemas.openxmlformats.org/officeDocument/2006/relationships/hyperlink" Target="http://pbs.twimg.com/profile_images/694381080032313344/pX5poEhN_normal.jpg" TargetMode="External" /><Relationship Id="rId1428" Type="http://schemas.openxmlformats.org/officeDocument/2006/relationships/hyperlink" Target="http://pbs.twimg.com/profile_images/971905606943637504/d7X0zKRy_normal.jpg" TargetMode="External" /><Relationship Id="rId1429" Type="http://schemas.openxmlformats.org/officeDocument/2006/relationships/hyperlink" Target="http://pbs.twimg.com/profile_images/1147152580612673536/bxlTtLDW_normal.jpg" TargetMode="External" /><Relationship Id="rId1430" Type="http://schemas.openxmlformats.org/officeDocument/2006/relationships/hyperlink" Target="http://pbs.twimg.com/profile_images/1148259333874081793/9EDsWcCB_normal.jpg" TargetMode="External" /><Relationship Id="rId1431" Type="http://schemas.openxmlformats.org/officeDocument/2006/relationships/hyperlink" Target="http://pbs.twimg.com/profile_images/1148099506833100805/Rlr1GHfy_normal.jpg" TargetMode="External" /><Relationship Id="rId1432" Type="http://schemas.openxmlformats.org/officeDocument/2006/relationships/hyperlink" Target="http://pbs.twimg.com/profile_images/1075419263786213378/Q-QxNPb-_normal.jpg" TargetMode="External" /><Relationship Id="rId1433" Type="http://schemas.openxmlformats.org/officeDocument/2006/relationships/hyperlink" Target="http://pbs.twimg.com/profile_images/1131036797037895683/Q210-kM-_normal.jpg" TargetMode="External" /><Relationship Id="rId1434" Type="http://schemas.openxmlformats.org/officeDocument/2006/relationships/hyperlink" Target="http://pbs.twimg.com/profile_images/1148713985887416322/bfAHY5SC_normal.jpg" TargetMode="External" /><Relationship Id="rId1435" Type="http://schemas.openxmlformats.org/officeDocument/2006/relationships/hyperlink" Target="http://pbs.twimg.com/profile_images/1029834336256679936/_dqE22DY_normal.jpg" TargetMode="External" /><Relationship Id="rId1436" Type="http://schemas.openxmlformats.org/officeDocument/2006/relationships/hyperlink" Target="http://pbs.twimg.com/profile_images/815963269466886144/xQ_x8HJB_normal.jpg" TargetMode="External" /><Relationship Id="rId1437" Type="http://schemas.openxmlformats.org/officeDocument/2006/relationships/hyperlink" Target="http://pbs.twimg.com/profile_images/1148113226732670976/9LGj8Shj_normal.png" TargetMode="External" /><Relationship Id="rId1438" Type="http://schemas.openxmlformats.org/officeDocument/2006/relationships/hyperlink" Target="http://pbs.twimg.com/profile_images/924554093921628160/wbuaz1lw_normal.jpg" TargetMode="External" /><Relationship Id="rId1439" Type="http://schemas.openxmlformats.org/officeDocument/2006/relationships/hyperlink" Target="http://pbs.twimg.com/profile_images/1145177690821079040/dEIsZfZu_normal.jpg" TargetMode="External" /><Relationship Id="rId1440" Type="http://schemas.openxmlformats.org/officeDocument/2006/relationships/hyperlink" Target="http://pbs.twimg.com/profile_images/1141719400044797952/t55sjlt3_normal.jpg" TargetMode="External" /><Relationship Id="rId1441" Type="http://schemas.openxmlformats.org/officeDocument/2006/relationships/hyperlink" Target="http://pbs.twimg.com/profile_images/378800000090637521/1aa74388ff5fb7160f0630113a3e1880_normal.jpeg" TargetMode="External" /><Relationship Id="rId1442" Type="http://schemas.openxmlformats.org/officeDocument/2006/relationships/hyperlink" Target="http://pbs.twimg.com/profile_images/1149346134650949633/RYyCRk6p_normal.jpg" TargetMode="External" /><Relationship Id="rId1443" Type="http://schemas.openxmlformats.org/officeDocument/2006/relationships/hyperlink" Target="http://pbs.twimg.com/profile_images/975203973664858112/P577T8pV_normal.jpg" TargetMode="External" /><Relationship Id="rId1444" Type="http://schemas.openxmlformats.org/officeDocument/2006/relationships/hyperlink" Target="http://pbs.twimg.com/profile_images/1066927390213857281/7Gm10292_normal.jpg" TargetMode="External" /><Relationship Id="rId1445" Type="http://schemas.openxmlformats.org/officeDocument/2006/relationships/hyperlink" Target="http://pbs.twimg.com/profile_images/1133840014041763840/wkyXZJFm_normal.jpg" TargetMode="External" /><Relationship Id="rId1446" Type="http://schemas.openxmlformats.org/officeDocument/2006/relationships/hyperlink" Target="http://pbs.twimg.com/profile_images/1127741804667756545/B2MV6YCS_normal.jpg" TargetMode="External" /><Relationship Id="rId1447" Type="http://schemas.openxmlformats.org/officeDocument/2006/relationships/hyperlink" Target="http://pbs.twimg.com/profile_images/1027345729591930881/TspfwIJ6_normal.jpg" TargetMode="External" /><Relationship Id="rId1448" Type="http://schemas.openxmlformats.org/officeDocument/2006/relationships/hyperlink" Target="http://pbs.twimg.com/profile_images/1066150217278521344/dy1sXPfV_normal.jpg" TargetMode="External" /><Relationship Id="rId1449" Type="http://schemas.openxmlformats.org/officeDocument/2006/relationships/hyperlink" Target="http://pbs.twimg.com/profile_images/1136003189646381057/RBmULBXX_normal.jpg" TargetMode="External" /><Relationship Id="rId1450" Type="http://schemas.openxmlformats.org/officeDocument/2006/relationships/hyperlink" Target="http://pbs.twimg.com/profile_images/1142152354482966528/Vs2FYBb3_normal.jpg" TargetMode="External" /><Relationship Id="rId1451" Type="http://schemas.openxmlformats.org/officeDocument/2006/relationships/hyperlink" Target="http://pbs.twimg.com/profile_images/928322040314044416/8Pdxg20x_normal.jpg" TargetMode="External" /><Relationship Id="rId1452" Type="http://schemas.openxmlformats.org/officeDocument/2006/relationships/hyperlink" Target="http://pbs.twimg.com/profile_images/1015305998599426048/ehw0ThD-_normal.jpg" TargetMode="External" /><Relationship Id="rId1453" Type="http://schemas.openxmlformats.org/officeDocument/2006/relationships/hyperlink" Target="http://pbs.twimg.com/profile_images/1149179442503331841/RuiqewAI_normal.jpg" TargetMode="External" /><Relationship Id="rId1454" Type="http://schemas.openxmlformats.org/officeDocument/2006/relationships/hyperlink" Target="http://pbs.twimg.com/profile_images/1105669457169604609/irixT3w9_normal.jpg" TargetMode="External" /><Relationship Id="rId1455" Type="http://schemas.openxmlformats.org/officeDocument/2006/relationships/hyperlink" Target="http://pbs.twimg.com/profile_images/1149367280897286144/Z9jy78QV_normal.png" TargetMode="External" /><Relationship Id="rId1456" Type="http://schemas.openxmlformats.org/officeDocument/2006/relationships/hyperlink" Target="http://pbs.twimg.com/profile_images/1107614342361563137/_ikWA8cP_normal.jpg" TargetMode="External" /><Relationship Id="rId1457" Type="http://schemas.openxmlformats.org/officeDocument/2006/relationships/hyperlink" Target="http://pbs.twimg.com/profile_images/1129263735338676224/7ke6aFxV_normal.jpg" TargetMode="External" /><Relationship Id="rId1458" Type="http://schemas.openxmlformats.org/officeDocument/2006/relationships/hyperlink" Target="http://pbs.twimg.com/profile_images/1126887797313327104/BbLPnq97_normal.jpg" TargetMode="External" /><Relationship Id="rId1459" Type="http://schemas.openxmlformats.org/officeDocument/2006/relationships/hyperlink" Target="http://pbs.twimg.com/profile_images/1121422122717519872/PpkDyj9r_normal.png" TargetMode="External" /><Relationship Id="rId1460" Type="http://schemas.openxmlformats.org/officeDocument/2006/relationships/hyperlink" Target="http://pbs.twimg.com/profile_images/1089560336452136960/LXkujbkU_normal.jpg" TargetMode="External" /><Relationship Id="rId1461" Type="http://schemas.openxmlformats.org/officeDocument/2006/relationships/hyperlink" Target="http://pbs.twimg.com/profile_images/793838288234688512/8A9iE1vN_normal.jpg" TargetMode="External" /><Relationship Id="rId1462" Type="http://schemas.openxmlformats.org/officeDocument/2006/relationships/hyperlink" Target="http://pbs.twimg.com/profile_images/1148239473496547328/vfNsKhOH_normal.png" TargetMode="External" /><Relationship Id="rId1463" Type="http://schemas.openxmlformats.org/officeDocument/2006/relationships/hyperlink" Target="http://pbs.twimg.com/profile_images/1132991811293786112/IHvrNCk5_normal.jpg" TargetMode="External" /><Relationship Id="rId1464" Type="http://schemas.openxmlformats.org/officeDocument/2006/relationships/hyperlink" Target="http://pbs.twimg.com/profile_images/1148379026135953409/WX7Lsua__normal.jpg" TargetMode="External" /><Relationship Id="rId1465" Type="http://schemas.openxmlformats.org/officeDocument/2006/relationships/hyperlink" Target="http://pbs.twimg.com/profile_images/1130984520596054018/Rieyyi4k_normal.jpg" TargetMode="External" /><Relationship Id="rId1466" Type="http://schemas.openxmlformats.org/officeDocument/2006/relationships/hyperlink" Target="http://pbs.twimg.com/profile_images/1149005778411409408/q2Gc_ipA_normal.jpg" TargetMode="External" /><Relationship Id="rId1467" Type="http://schemas.openxmlformats.org/officeDocument/2006/relationships/hyperlink" Target="http://pbs.twimg.com/profile_images/1142256689896464384/oL1CLgjM_normal.jpg" TargetMode="External" /><Relationship Id="rId1468" Type="http://schemas.openxmlformats.org/officeDocument/2006/relationships/hyperlink" Target="http://pbs.twimg.com/profile_images/1096264849586192384/gDnuTafV_normal.jpg" TargetMode="External" /><Relationship Id="rId1469" Type="http://schemas.openxmlformats.org/officeDocument/2006/relationships/hyperlink" Target="http://pbs.twimg.com/profile_images/624705915187363840/1QYLrcSO_normal.jpg" TargetMode="External" /><Relationship Id="rId1470" Type="http://schemas.openxmlformats.org/officeDocument/2006/relationships/hyperlink" Target="http://pbs.twimg.com/profile_images/1146251014598725632/hNW58Bqm_normal.jpg" TargetMode="External" /><Relationship Id="rId1471" Type="http://schemas.openxmlformats.org/officeDocument/2006/relationships/hyperlink" Target="http://pbs.twimg.com/profile_images/1130497326836047873/KD5mASdd_normal.jpg" TargetMode="External" /><Relationship Id="rId1472" Type="http://schemas.openxmlformats.org/officeDocument/2006/relationships/hyperlink" Target="http://pbs.twimg.com/profile_images/1123065963572649984/QbfDGDWt_normal.jpg" TargetMode="External" /><Relationship Id="rId1473" Type="http://schemas.openxmlformats.org/officeDocument/2006/relationships/hyperlink" Target="http://pbs.twimg.com/profile_images/785550362723880960/uTU_nReS_normal.jpg" TargetMode="External" /><Relationship Id="rId1474" Type="http://schemas.openxmlformats.org/officeDocument/2006/relationships/hyperlink" Target="http://pbs.twimg.com/profile_images/1103699046802354176/FuoFO_vX_normal.png" TargetMode="External" /><Relationship Id="rId1475" Type="http://schemas.openxmlformats.org/officeDocument/2006/relationships/hyperlink" Target="http://pbs.twimg.com/profile_images/1098318542225719297/yBAY8oW2_normal.jpg" TargetMode="External" /><Relationship Id="rId1476" Type="http://schemas.openxmlformats.org/officeDocument/2006/relationships/hyperlink" Target="http://pbs.twimg.com/profile_images/1032575973512892419/eY8uRcPz_normal.jpg" TargetMode="External" /><Relationship Id="rId1477" Type="http://schemas.openxmlformats.org/officeDocument/2006/relationships/hyperlink" Target="http://pbs.twimg.com/profile_images/2705634889/853afb574ac4a7c500bd297b9a3c7fcd_normal.jpeg" TargetMode="External" /><Relationship Id="rId1478" Type="http://schemas.openxmlformats.org/officeDocument/2006/relationships/hyperlink" Target="http://pbs.twimg.com/profile_images/1149346285473927169/2-F4ES_v_normal.jpg" TargetMode="External" /><Relationship Id="rId1479" Type="http://schemas.openxmlformats.org/officeDocument/2006/relationships/hyperlink" Target="http://pbs.twimg.com/profile_images/1302889719/Bevo_normal.jpg" TargetMode="External" /><Relationship Id="rId1480" Type="http://schemas.openxmlformats.org/officeDocument/2006/relationships/hyperlink" Target="http://pbs.twimg.com/profile_images/1149181996955910144/N6V3Kc-r_normal.jpg" TargetMode="External" /><Relationship Id="rId1481" Type="http://schemas.openxmlformats.org/officeDocument/2006/relationships/hyperlink" Target="http://pbs.twimg.com/profile_images/1147337974411145217/mBdt6io2_normal.jpg" TargetMode="External" /><Relationship Id="rId1482" Type="http://schemas.openxmlformats.org/officeDocument/2006/relationships/hyperlink" Target="http://pbs.twimg.com/profile_images/1146860217629577219/4odOKhnq_normal.jpg" TargetMode="External" /><Relationship Id="rId1483" Type="http://schemas.openxmlformats.org/officeDocument/2006/relationships/hyperlink" Target="http://pbs.twimg.com/profile_images/882000827233128448/phK0aVmh_normal.jpg" TargetMode="External" /><Relationship Id="rId1484" Type="http://schemas.openxmlformats.org/officeDocument/2006/relationships/hyperlink" Target="http://pbs.twimg.com/profile_images/1025691110218326016/Z9LWqGf9_normal.jpg" TargetMode="External" /><Relationship Id="rId1485" Type="http://schemas.openxmlformats.org/officeDocument/2006/relationships/hyperlink" Target="http://pbs.twimg.com/profile_images/2677315307/207d6d6e13e8c4b3da5f609397433a09_normal.png" TargetMode="External" /><Relationship Id="rId1486" Type="http://schemas.openxmlformats.org/officeDocument/2006/relationships/hyperlink" Target="http://pbs.twimg.com/profile_images/1082133624361762817/B8YFGKvn_normal.jpg" TargetMode="External" /><Relationship Id="rId1487" Type="http://schemas.openxmlformats.org/officeDocument/2006/relationships/hyperlink" Target="http://pbs.twimg.com/profile_images/1145054164021473280/OsfH-QP4_normal.jpg" TargetMode="External" /><Relationship Id="rId1488" Type="http://schemas.openxmlformats.org/officeDocument/2006/relationships/hyperlink" Target="http://pbs.twimg.com/profile_images/1019996922986356738/zuS8ACQ1_normal.jpg" TargetMode="External" /><Relationship Id="rId1489" Type="http://schemas.openxmlformats.org/officeDocument/2006/relationships/hyperlink" Target="http://pbs.twimg.com/profile_images/1148683592416894976/tvU__pky_normal.png" TargetMode="External" /><Relationship Id="rId1490" Type="http://schemas.openxmlformats.org/officeDocument/2006/relationships/hyperlink" Target="http://pbs.twimg.com/profile_images/1134266963994271744/3zMYD9fD_normal.jpg" TargetMode="External" /><Relationship Id="rId1491" Type="http://schemas.openxmlformats.org/officeDocument/2006/relationships/hyperlink" Target="http://pbs.twimg.com/profile_images/1025520516814188545/mYtTZINn_normal.jpg" TargetMode="External" /><Relationship Id="rId1492" Type="http://schemas.openxmlformats.org/officeDocument/2006/relationships/hyperlink" Target="http://pbs.twimg.com/profile_images/1148340875937718272/sBvqcUJl_normal.jpg" TargetMode="External" /><Relationship Id="rId1493" Type="http://schemas.openxmlformats.org/officeDocument/2006/relationships/hyperlink" Target="http://pbs.twimg.com/profile_images/1138126071088369665/1_Dt_qLa_normal.jpg" TargetMode="External" /><Relationship Id="rId1494" Type="http://schemas.openxmlformats.org/officeDocument/2006/relationships/hyperlink" Target="http://pbs.twimg.com/profile_images/378800000577467760/91d8a524df492a7f8bdb0fe8b730a0d1_normal.jpeg" TargetMode="External" /><Relationship Id="rId1495" Type="http://schemas.openxmlformats.org/officeDocument/2006/relationships/hyperlink" Target="http://pbs.twimg.com/profile_images/1110331540200927232/-HmWB01F_normal.jpg" TargetMode="External" /><Relationship Id="rId1496" Type="http://schemas.openxmlformats.org/officeDocument/2006/relationships/hyperlink" Target="http://pbs.twimg.com/profile_images/742468828962000896/4GLIjjM0_normal.jpg" TargetMode="External" /><Relationship Id="rId1497" Type="http://schemas.openxmlformats.org/officeDocument/2006/relationships/hyperlink" Target="http://pbs.twimg.com/profile_images/1135741769209921537/pixVKeZ-_normal.jpg" TargetMode="External" /><Relationship Id="rId1498" Type="http://schemas.openxmlformats.org/officeDocument/2006/relationships/hyperlink" Target="http://pbs.twimg.com/profile_images/1126286987139452929/S9Nbd9EX_normal.jpg" TargetMode="External" /><Relationship Id="rId1499" Type="http://schemas.openxmlformats.org/officeDocument/2006/relationships/hyperlink" Target="http://pbs.twimg.com/profile_images/1129899824436961280/72XS6Qqj_normal.jpg" TargetMode="External" /><Relationship Id="rId1500" Type="http://schemas.openxmlformats.org/officeDocument/2006/relationships/hyperlink" Target="http://pbs.twimg.com/profile_images/1137178527625818113/Koorwb1d_normal.jpg" TargetMode="External" /><Relationship Id="rId1501" Type="http://schemas.openxmlformats.org/officeDocument/2006/relationships/hyperlink" Target="http://pbs.twimg.com/profile_images/1147834342846148611/JIimEVoI_normal.jpg" TargetMode="External" /><Relationship Id="rId1502" Type="http://schemas.openxmlformats.org/officeDocument/2006/relationships/hyperlink" Target="http://pbs.twimg.com/profile_images/1146491721393549314/rSBWMPVB_normal.jpg" TargetMode="External" /><Relationship Id="rId1503" Type="http://schemas.openxmlformats.org/officeDocument/2006/relationships/hyperlink" Target="http://pbs.twimg.com/profile_images/1058014334666723330/IkeEGm3X_normal.jpg" TargetMode="External" /><Relationship Id="rId1504" Type="http://schemas.openxmlformats.org/officeDocument/2006/relationships/hyperlink" Target="http://pbs.twimg.com/profile_images/1134181803999268864/4EQ3pfnV_normal.jpg" TargetMode="External" /><Relationship Id="rId1505" Type="http://schemas.openxmlformats.org/officeDocument/2006/relationships/hyperlink" Target="http://pbs.twimg.com/profile_images/738219064955396097/qmH2_3A9_normal.jpg" TargetMode="External" /><Relationship Id="rId1506" Type="http://schemas.openxmlformats.org/officeDocument/2006/relationships/hyperlink" Target="http://pbs.twimg.com/profile_images/1095708425596661760/o9fZQItu_normal.png" TargetMode="External" /><Relationship Id="rId1507" Type="http://schemas.openxmlformats.org/officeDocument/2006/relationships/hyperlink" Target="http://pbs.twimg.com/profile_images/713472675968995328/RHQylI5k_normal.jpg" TargetMode="External" /><Relationship Id="rId1508" Type="http://schemas.openxmlformats.org/officeDocument/2006/relationships/hyperlink" Target="http://pbs.twimg.com/profile_images/1094475215462113280/QX3l7wyW_normal.jpg" TargetMode="External" /><Relationship Id="rId1509" Type="http://schemas.openxmlformats.org/officeDocument/2006/relationships/hyperlink" Target="http://pbs.twimg.com/profile_images/985575390033956864/5x9vkv1q_normal.jpg" TargetMode="External" /><Relationship Id="rId1510" Type="http://schemas.openxmlformats.org/officeDocument/2006/relationships/hyperlink" Target="http://pbs.twimg.com/profile_images/2937683886/95d727d9525c10b1c6035498bae7d97c_normal.jpeg" TargetMode="External" /><Relationship Id="rId1511" Type="http://schemas.openxmlformats.org/officeDocument/2006/relationships/hyperlink" Target="http://pbs.twimg.com/profile_images/1143756497584873472/wWkxHAOb_normal.jpg" TargetMode="External" /><Relationship Id="rId1512" Type="http://schemas.openxmlformats.org/officeDocument/2006/relationships/hyperlink" Target="http://pbs.twimg.com/profile_images/1146566494140211200/qdB096R5_normal.jpg" TargetMode="External" /><Relationship Id="rId1513" Type="http://schemas.openxmlformats.org/officeDocument/2006/relationships/hyperlink" Target="http://pbs.twimg.com/profile_images/1032872283868606464/r2SFMdcq_normal.jpg" TargetMode="External" /><Relationship Id="rId1514" Type="http://schemas.openxmlformats.org/officeDocument/2006/relationships/hyperlink" Target="http://pbs.twimg.com/profile_images/1088849232985915394/VDrdqO0p_normal.jpg" TargetMode="External" /><Relationship Id="rId1515" Type="http://schemas.openxmlformats.org/officeDocument/2006/relationships/hyperlink" Target="http://pbs.twimg.com/profile_images/1096037200993632256/0vLXsyHq_normal.jpg" TargetMode="External" /><Relationship Id="rId1516" Type="http://schemas.openxmlformats.org/officeDocument/2006/relationships/hyperlink" Target="http://pbs.twimg.com/profile_images/971399092625698816/uZb9E86y_normal.jpg" TargetMode="External" /><Relationship Id="rId1517" Type="http://schemas.openxmlformats.org/officeDocument/2006/relationships/hyperlink" Target="http://pbs.twimg.com/profile_images/1143554733904420864/ET80lN_E_normal.jpg" TargetMode="External" /><Relationship Id="rId1518" Type="http://schemas.openxmlformats.org/officeDocument/2006/relationships/hyperlink" Target="http://pbs.twimg.com/profile_images/1108391458275553283/7bse-AT-_normal.jpg" TargetMode="External" /><Relationship Id="rId1519" Type="http://schemas.openxmlformats.org/officeDocument/2006/relationships/hyperlink" Target="http://pbs.twimg.com/profile_images/734407111174696965/S1JIK5z8_normal.jpg" TargetMode="External" /><Relationship Id="rId1520" Type="http://schemas.openxmlformats.org/officeDocument/2006/relationships/hyperlink" Target="http://pbs.twimg.com/profile_images/1148988937748275200/G4YKbXBF_normal.jpg" TargetMode="External" /><Relationship Id="rId1521" Type="http://schemas.openxmlformats.org/officeDocument/2006/relationships/hyperlink" Target="http://pbs.twimg.com/profile_images/1145308607875112961/HztHbSQh_normal.jpg" TargetMode="External" /><Relationship Id="rId1522" Type="http://schemas.openxmlformats.org/officeDocument/2006/relationships/hyperlink" Target="http://pbs.twimg.com/profile_images/1134661672981979136/TS3CogAH_normal.jpg" TargetMode="External" /><Relationship Id="rId1523" Type="http://schemas.openxmlformats.org/officeDocument/2006/relationships/hyperlink" Target="http://pbs.twimg.com/profile_images/1148439110023036930/wsumXqVh_normal.jpg" TargetMode="External" /><Relationship Id="rId1524" Type="http://schemas.openxmlformats.org/officeDocument/2006/relationships/hyperlink" Target="http://pbs.twimg.com/profile_images/1139216644985753601/97ZHjBh__normal.jpg" TargetMode="External" /><Relationship Id="rId1525" Type="http://schemas.openxmlformats.org/officeDocument/2006/relationships/hyperlink" Target="http://pbs.twimg.com/profile_images/1135881290438209537/0mrBdDEY_normal.png" TargetMode="External" /><Relationship Id="rId1526" Type="http://schemas.openxmlformats.org/officeDocument/2006/relationships/hyperlink" Target="http://pbs.twimg.com/profile_images/1101244737581809664/7yWy7qLN_normal.jpg" TargetMode="External" /><Relationship Id="rId1527" Type="http://schemas.openxmlformats.org/officeDocument/2006/relationships/hyperlink" Target="http://pbs.twimg.com/profile_images/1135028705829543941/nCZk0w_3_normal.jpg" TargetMode="External" /><Relationship Id="rId1528" Type="http://schemas.openxmlformats.org/officeDocument/2006/relationships/hyperlink" Target="http://pbs.twimg.com/profile_images/1127975329560133633/tl7IrgvC_normal.jpg" TargetMode="External" /><Relationship Id="rId1529" Type="http://schemas.openxmlformats.org/officeDocument/2006/relationships/hyperlink" Target="http://pbs.twimg.com/profile_images/1145490576181211137/WuKEYWd__normal.jpg" TargetMode="External" /><Relationship Id="rId1530" Type="http://schemas.openxmlformats.org/officeDocument/2006/relationships/hyperlink" Target="http://pbs.twimg.com/profile_images/1148834037294780417/Xbsr8fMs_normal.jpg" TargetMode="External" /><Relationship Id="rId1531" Type="http://schemas.openxmlformats.org/officeDocument/2006/relationships/hyperlink" Target="http://pbs.twimg.com/profile_images/1100295189065859073/JkufxLSG_normal.jpg" TargetMode="External" /><Relationship Id="rId1532" Type="http://schemas.openxmlformats.org/officeDocument/2006/relationships/hyperlink" Target="http://pbs.twimg.com/profile_images/1149306231720296451/nKOQmiCq_normal.jpg" TargetMode="External" /><Relationship Id="rId1533" Type="http://schemas.openxmlformats.org/officeDocument/2006/relationships/hyperlink" Target="http://pbs.twimg.com/profile_images/1119636242075979778/MZ0A5hwj_normal.jpg" TargetMode="External" /><Relationship Id="rId1534" Type="http://schemas.openxmlformats.org/officeDocument/2006/relationships/hyperlink" Target="http://pbs.twimg.com/profile_images/1134452436846993408/ac_Xgli9_normal.jpg" TargetMode="External" /><Relationship Id="rId1535" Type="http://schemas.openxmlformats.org/officeDocument/2006/relationships/hyperlink" Target="http://pbs.twimg.com/profile_images/663962480767401988/XBGM2zXA_normal.png" TargetMode="External" /><Relationship Id="rId1536" Type="http://schemas.openxmlformats.org/officeDocument/2006/relationships/hyperlink" Target="http://pbs.twimg.com/profile_images/1149171049029931008/0_Q6XvCK_normal.jpg" TargetMode="External" /><Relationship Id="rId1537" Type="http://schemas.openxmlformats.org/officeDocument/2006/relationships/hyperlink" Target="http://pbs.twimg.com/profile_images/1136372731694346241/b0rme9vN_normal.jpg" TargetMode="External" /><Relationship Id="rId1538" Type="http://schemas.openxmlformats.org/officeDocument/2006/relationships/hyperlink" Target="http://pbs.twimg.com/profile_images/1076999680830177280/d9U0Tqy7_normal.jpg" TargetMode="External" /><Relationship Id="rId1539" Type="http://schemas.openxmlformats.org/officeDocument/2006/relationships/hyperlink" Target="http://pbs.twimg.com/profile_images/1149195482272583680/wGFFfNaH_normal.jpg" TargetMode="External" /><Relationship Id="rId1540" Type="http://schemas.openxmlformats.org/officeDocument/2006/relationships/hyperlink" Target="http://pbs.twimg.com/profile_images/1148808384973381632/qGsTGQQf_normal.jpg" TargetMode="External" /><Relationship Id="rId1541" Type="http://schemas.openxmlformats.org/officeDocument/2006/relationships/hyperlink" Target="http://pbs.twimg.com/profile_images/1147605487283838977/4kT3L-ZW_normal.jpg" TargetMode="External" /><Relationship Id="rId1542" Type="http://schemas.openxmlformats.org/officeDocument/2006/relationships/hyperlink" Target="http://pbs.twimg.com/profile_images/1146886512581066752/UCmqa5ra_normal.jpg" TargetMode="External" /><Relationship Id="rId1543" Type="http://schemas.openxmlformats.org/officeDocument/2006/relationships/hyperlink" Target="http://pbs.twimg.com/profile_images/378800000670990939/ba49f0dcf5dfeea404d171a5ea47b06e_normal.jpeg" TargetMode="External" /><Relationship Id="rId1544" Type="http://schemas.openxmlformats.org/officeDocument/2006/relationships/hyperlink" Target="http://pbs.twimg.com/profile_images/537735695473733632/XZO_C8Wg_normal.jpeg" TargetMode="External" /><Relationship Id="rId1545" Type="http://schemas.openxmlformats.org/officeDocument/2006/relationships/hyperlink" Target="http://abs.twimg.com/sticky/default_profile_images/default_profile_normal.png" TargetMode="External" /><Relationship Id="rId1546" Type="http://schemas.openxmlformats.org/officeDocument/2006/relationships/hyperlink" Target="http://pbs.twimg.com/profile_images/1131315473797267461/V1B3168n_normal.jpg" TargetMode="External" /><Relationship Id="rId1547" Type="http://schemas.openxmlformats.org/officeDocument/2006/relationships/hyperlink" Target="http://pbs.twimg.com/profile_images/1139644844027056129/L1PHfOL1_normal.jpg" TargetMode="External" /><Relationship Id="rId1548" Type="http://schemas.openxmlformats.org/officeDocument/2006/relationships/hyperlink" Target="http://pbs.twimg.com/profile_images/950556247505362945/FJXBXgZG_normal.jpg" TargetMode="External" /><Relationship Id="rId1549" Type="http://schemas.openxmlformats.org/officeDocument/2006/relationships/hyperlink" Target="http://pbs.twimg.com/profile_images/1138739385447268353/uAL2xMcB_normal.png" TargetMode="External" /><Relationship Id="rId1550" Type="http://schemas.openxmlformats.org/officeDocument/2006/relationships/hyperlink" Target="http://pbs.twimg.com/profile_images/1022921334936952832/L_AyFITo_normal.jpg" TargetMode="External" /><Relationship Id="rId1551" Type="http://schemas.openxmlformats.org/officeDocument/2006/relationships/hyperlink" Target="http://pbs.twimg.com/profile_images/988589068077367296/rp82zPBS_normal.jpg" TargetMode="External" /><Relationship Id="rId1552" Type="http://schemas.openxmlformats.org/officeDocument/2006/relationships/hyperlink" Target="http://pbs.twimg.com/profile_images/2236509547/eb5a5b7ea2d211e1a9f71231382044a1_7_normal.jpg" TargetMode="External" /><Relationship Id="rId1553" Type="http://schemas.openxmlformats.org/officeDocument/2006/relationships/hyperlink" Target="http://pbs.twimg.com/profile_images/1069711115469373440/FLYqbYPO_normal.jpg" TargetMode="External" /><Relationship Id="rId1554" Type="http://schemas.openxmlformats.org/officeDocument/2006/relationships/hyperlink" Target="http://pbs.twimg.com/profile_images/1148189302813274114/xqsU3IZP_normal.jpg" TargetMode="External" /><Relationship Id="rId1555" Type="http://schemas.openxmlformats.org/officeDocument/2006/relationships/hyperlink" Target="http://pbs.twimg.com/profile_images/616985592212008965/XAL_URYT_normal.jpg" TargetMode="External" /><Relationship Id="rId1556" Type="http://schemas.openxmlformats.org/officeDocument/2006/relationships/hyperlink" Target="http://pbs.twimg.com/profile_images/1147067941059383297/9Se19OeU_normal.jpg" TargetMode="External" /><Relationship Id="rId1557" Type="http://schemas.openxmlformats.org/officeDocument/2006/relationships/hyperlink" Target="http://pbs.twimg.com/profile_images/1097500037800546304/DwQNzWJQ_normal.jpg" TargetMode="External" /><Relationship Id="rId1558" Type="http://schemas.openxmlformats.org/officeDocument/2006/relationships/hyperlink" Target="http://pbs.twimg.com/profile_images/1074467060640563200/qQ_BMn-n_normal.jpg" TargetMode="External" /><Relationship Id="rId1559" Type="http://schemas.openxmlformats.org/officeDocument/2006/relationships/hyperlink" Target="http://pbs.twimg.com/profile_images/1149310222072197121/RL-d1Xf__normal.png" TargetMode="External" /><Relationship Id="rId1560" Type="http://schemas.openxmlformats.org/officeDocument/2006/relationships/hyperlink" Target="http://pbs.twimg.com/profile_images/1136077663855087616/_qMPwXxr_normal.jpg" TargetMode="External" /><Relationship Id="rId1561" Type="http://schemas.openxmlformats.org/officeDocument/2006/relationships/hyperlink" Target="http://pbs.twimg.com/profile_images/1147521688999006208/d6IlbrMF_normal.png" TargetMode="External" /><Relationship Id="rId1562" Type="http://schemas.openxmlformats.org/officeDocument/2006/relationships/hyperlink" Target="http://pbs.twimg.com/profile_images/1149041795436699648/y-FN0jXp_normal.png" TargetMode="External" /><Relationship Id="rId1563" Type="http://schemas.openxmlformats.org/officeDocument/2006/relationships/hyperlink" Target="http://pbs.twimg.com/profile_images/1148699264849104896/m1GGxabt_normal.png" TargetMode="External" /><Relationship Id="rId1564" Type="http://schemas.openxmlformats.org/officeDocument/2006/relationships/hyperlink" Target="http://pbs.twimg.com/profile_images/1120685070761644033/Z7Clpybb_normal.jpg" TargetMode="External" /><Relationship Id="rId1565" Type="http://schemas.openxmlformats.org/officeDocument/2006/relationships/hyperlink" Target="http://pbs.twimg.com/profile_images/1091253602809724928/WnC213ds_normal.jpg" TargetMode="External" /><Relationship Id="rId1566" Type="http://schemas.openxmlformats.org/officeDocument/2006/relationships/hyperlink" Target="http://pbs.twimg.com/profile_images/1120885481275830272/6vq_RLJw_normal.jpg" TargetMode="External" /><Relationship Id="rId1567" Type="http://schemas.openxmlformats.org/officeDocument/2006/relationships/hyperlink" Target="http://pbs.twimg.com/profile_images/1138193160222511105/RqHYWH62_normal.jpg" TargetMode="External" /><Relationship Id="rId1568" Type="http://schemas.openxmlformats.org/officeDocument/2006/relationships/hyperlink" Target="http://abs.twimg.com/sticky/default_profile_images/default_profile_normal.png" TargetMode="External" /><Relationship Id="rId1569" Type="http://schemas.openxmlformats.org/officeDocument/2006/relationships/hyperlink" Target="http://pbs.twimg.com/profile_images/1138407640713826305/UC3DGBUu_normal.jpg" TargetMode="External" /><Relationship Id="rId1570" Type="http://schemas.openxmlformats.org/officeDocument/2006/relationships/hyperlink" Target="http://pbs.twimg.com/profile_images/1105306227662155776/QHZX_f8d_normal.png" TargetMode="External" /><Relationship Id="rId1571" Type="http://schemas.openxmlformats.org/officeDocument/2006/relationships/hyperlink" Target="http://pbs.twimg.com/profile_images/1117979456381960192/69Vzg9C3_normal.jpg" TargetMode="External" /><Relationship Id="rId1572" Type="http://schemas.openxmlformats.org/officeDocument/2006/relationships/hyperlink" Target="http://pbs.twimg.com/profile_images/1125441460218793985/zghgjaQP_normal.png" TargetMode="External" /><Relationship Id="rId1573" Type="http://schemas.openxmlformats.org/officeDocument/2006/relationships/hyperlink" Target="http://pbs.twimg.com/profile_images/1051937715875454976/WAJunmNz_normal.jpg" TargetMode="External" /><Relationship Id="rId1574" Type="http://schemas.openxmlformats.org/officeDocument/2006/relationships/hyperlink" Target="http://pbs.twimg.com/profile_images/1110995023322103809/Zt8AcM4d_normal.png" TargetMode="External" /><Relationship Id="rId1575" Type="http://schemas.openxmlformats.org/officeDocument/2006/relationships/hyperlink" Target="http://pbs.twimg.com/profile_images/1017762567085854720/uU45tCOm_normal.jpg" TargetMode="External" /><Relationship Id="rId1576" Type="http://schemas.openxmlformats.org/officeDocument/2006/relationships/hyperlink" Target="http://pbs.twimg.com/profile_images/1107764119061622784/TXURXFfI_normal.png" TargetMode="External" /><Relationship Id="rId1577" Type="http://schemas.openxmlformats.org/officeDocument/2006/relationships/hyperlink" Target="http://pbs.twimg.com/profile_images/727878939968983040/Ltuo_c2J_normal.jpg" TargetMode="External" /><Relationship Id="rId1578" Type="http://schemas.openxmlformats.org/officeDocument/2006/relationships/hyperlink" Target="http://pbs.twimg.com/profile_images/1145730450595254280/0ikmQd4A_normal.jpg" TargetMode="External" /><Relationship Id="rId1579" Type="http://schemas.openxmlformats.org/officeDocument/2006/relationships/hyperlink" Target="http://pbs.twimg.com/profile_images/755258519595716608/MsbGqA6Z_normal.jpg" TargetMode="External" /><Relationship Id="rId1580" Type="http://schemas.openxmlformats.org/officeDocument/2006/relationships/hyperlink" Target="http://pbs.twimg.com/profile_images/1045349176672903170/fC3NtC0P_normal.jpg" TargetMode="External" /><Relationship Id="rId1581" Type="http://schemas.openxmlformats.org/officeDocument/2006/relationships/hyperlink" Target="http://pbs.twimg.com/profile_images/922491975340871680/aHsn5jLE_normal.jpg" TargetMode="External" /><Relationship Id="rId1582" Type="http://schemas.openxmlformats.org/officeDocument/2006/relationships/hyperlink" Target="http://pbs.twimg.com/profile_images/1070475185260806144/vzN5msFI_normal.jpg" TargetMode="External" /><Relationship Id="rId1583" Type="http://schemas.openxmlformats.org/officeDocument/2006/relationships/hyperlink" Target="http://pbs.twimg.com/profile_images/1133846003675672576/RMii1kU__normal.jpg" TargetMode="External" /><Relationship Id="rId1584" Type="http://schemas.openxmlformats.org/officeDocument/2006/relationships/hyperlink" Target="http://pbs.twimg.com/profile_images/991166126678728704/NyQSt6na_normal.jpg" TargetMode="External" /><Relationship Id="rId1585" Type="http://schemas.openxmlformats.org/officeDocument/2006/relationships/hyperlink" Target="http://pbs.twimg.com/profile_images/1029116833834577920/AqSaIl9k_normal.jpg" TargetMode="External" /><Relationship Id="rId1586" Type="http://schemas.openxmlformats.org/officeDocument/2006/relationships/hyperlink" Target="http://pbs.twimg.com/profile_images/1149355716387516417/wZ5FbplA_normal.jpg" TargetMode="External" /><Relationship Id="rId1587" Type="http://schemas.openxmlformats.org/officeDocument/2006/relationships/hyperlink" Target="http://pbs.twimg.com/profile_images/574736128823054336/4ZDcAIsz_normal.jpeg" TargetMode="External" /><Relationship Id="rId1588" Type="http://schemas.openxmlformats.org/officeDocument/2006/relationships/hyperlink" Target="http://pbs.twimg.com/profile_images/1148747395712331776/P4Jjlr8C_normal.jpg" TargetMode="External" /><Relationship Id="rId1589" Type="http://schemas.openxmlformats.org/officeDocument/2006/relationships/hyperlink" Target="http://pbs.twimg.com/profile_images/1125659968680497152/W1qS3MaY_normal.jpg" TargetMode="External" /><Relationship Id="rId1590" Type="http://schemas.openxmlformats.org/officeDocument/2006/relationships/hyperlink" Target="http://pbs.twimg.com/profile_images/933377886391754752/pIgfNI60_normal.jpg" TargetMode="External" /><Relationship Id="rId1591" Type="http://schemas.openxmlformats.org/officeDocument/2006/relationships/hyperlink" Target="http://pbs.twimg.com/profile_images/1113106116324610053/hcs9TAfk_normal.png" TargetMode="External" /><Relationship Id="rId1592" Type="http://schemas.openxmlformats.org/officeDocument/2006/relationships/hyperlink" Target="http://pbs.twimg.com/profile_images/1140865260301291520/e_KsKavV_normal.jpg" TargetMode="External" /><Relationship Id="rId1593" Type="http://schemas.openxmlformats.org/officeDocument/2006/relationships/hyperlink" Target="http://pbs.twimg.com/profile_images/1146337445572567045/loiuJjMr_normal.jpg" TargetMode="External" /><Relationship Id="rId1594" Type="http://schemas.openxmlformats.org/officeDocument/2006/relationships/hyperlink" Target="http://pbs.twimg.com/profile_images/1142852093079896064/uuC62KdY_normal.jpg" TargetMode="External" /><Relationship Id="rId1595" Type="http://schemas.openxmlformats.org/officeDocument/2006/relationships/hyperlink" Target="http://pbs.twimg.com/profile_images/1147679068822876160/PA33ZE9t_normal.jpg" TargetMode="External" /><Relationship Id="rId1596" Type="http://schemas.openxmlformats.org/officeDocument/2006/relationships/hyperlink" Target="http://pbs.twimg.com/profile_images/950848003308273665/MwZPh3NR_normal.jpg" TargetMode="External" /><Relationship Id="rId1597" Type="http://schemas.openxmlformats.org/officeDocument/2006/relationships/hyperlink" Target="http://pbs.twimg.com/profile_images/1127695963471192066/C2bM5Yo8_normal.jpg" TargetMode="External" /><Relationship Id="rId1598" Type="http://schemas.openxmlformats.org/officeDocument/2006/relationships/hyperlink" Target="http://pbs.twimg.com/profile_images/1145957083923144704/6ULZ3prt_normal.jpg" TargetMode="External" /><Relationship Id="rId1599" Type="http://schemas.openxmlformats.org/officeDocument/2006/relationships/hyperlink" Target="http://pbs.twimg.com/profile_images/1147658881495121920/ZGbGh8DT_normal.jpg" TargetMode="External" /><Relationship Id="rId1600" Type="http://schemas.openxmlformats.org/officeDocument/2006/relationships/hyperlink" Target="http://pbs.twimg.com/profile_images/1110093423762202624/g1FaW4t3_normal.jpg" TargetMode="External" /><Relationship Id="rId1601" Type="http://schemas.openxmlformats.org/officeDocument/2006/relationships/hyperlink" Target="http://pbs.twimg.com/profile_images/1033225480181362688/lVCrNrzV_normal.jpg" TargetMode="External" /><Relationship Id="rId1602" Type="http://schemas.openxmlformats.org/officeDocument/2006/relationships/hyperlink" Target="http://pbs.twimg.com/profile_images/1146566454734721025/4ewOT_1F_normal.jpg" TargetMode="External" /><Relationship Id="rId1603" Type="http://schemas.openxmlformats.org/officeDocument/2006/relationships/hyperlink" Target="http://pbs.twimg.com/profile_images/511999635838091264/HN5qia39_normal.jpeg" TargetMode="External" /><Relationship Id="rId1604" Type="http://schemas.openxmlformats.org/officeDocument/2006/relationships/hyperlink" Target="http://pbs.twimg.com/profile_images/977230283757031424/mWrRkZKI_normal.jpg" TargetMode="External" /><Relationship Id="rId1605" Type="http://schemas.openxmlformats.org/officeDocument/2006/relationships/hyperlink" Target="http://pbs.twimg.com/profile_images/1660281953/ari_normal.jpg" TargetMode="External" /><Relationship Id="rId1606" Type="http://schemas.openxmlformats.org/officeDocument/2006/relationships/hyperlink" Target="http://abs.twimg.com/sticky/default_profile_images/default_profile_normal.png" TargetMode="External" /><Relationship Id="rId1607" Type="http://schemas.openxmlformats.org/officeDocument/2006/relationships/hyperlink" Target="http://pbs.twimg.com/profile_images/898742414462025728/7BYjuqUd_normal.jpg" TargetMode="External" /><Relationship Id="rId1608" Type="http://schemas.openxmlformats.org/officeDocument/2006/relationships/hyperlink" Target="http://pbs.twimg.com/profile_images/1087565191666167808/ab_faMFw_normal.jpg" TargetMode="External" /><Relationship Id="rId1609" Type="http://schemas.openxmlformats.org/officeDocument/2006/relationships/hyperlink" Target="http://pbs.twimg.com/profile_images/1133448164290289671/59ReIwfo_normal.jpg" TargetMode="External" /><Relationship Id="rId1610" Type="http://schemas.openxmlformats.org/officeDocument/2006/relationships/hyperlink" Target="http://pbs.twimg.com/profile_images/1138902684604325888/mLE6Vw6D_normal.jpg" TargetMode="External" /><Relationship Id="rId1611" Type="http://schemas.openxmlformats.org/officeDocument/2006/relationships/hyperlink" Target="http://pbs.twimg.com/profile_images/1128061333679874048/ASt4gHQU_normal.jpg" TargetMode="External" /><Relationship Id="rId1612" Type="http://schemas.openxmlformats.org/officeDocument/2006/relationships/hyperlink" Target="http://pbs.twimg.com/profile_images/1147733695077539842/0F1EUtCg_normal.jpg" TargetMode="External" /><Relationship Id="rId1613" Type="http://schemas.openxmlformats.org/officeDocument/2006/relationships/hyperlink" Target="http://pbs.twimg.com/profile_images/1117427024333869057/Bm5us35N_normal.jpg" TargetMode="External" /><Relationship Id="rId1614" Type="http://schemas.openxmlformats.org/officeDocument/2006/relationships/hyperlink" Target="http://pbs.twimg.com/profile_images/700740750942732289/OQvyACzN_normal.jpg" TargetMode="External" /><Relationship Id="rId1615" Type="http://schemas.openxmlformats.org/officeDocument/2006/relationships/hyperlink" Target="http://pbs.twimg.com/profile_images/990323455236042752/K3poWiQa_normal.jpg" TargetMode="External" /><Relationship Id="rId1616" Type="http://schemas.openxmlformats.org/officeDocument/2006/relationships/hyperlink" Target="http://pbs.twimg.com/profile_images/1098964130457939968/R7Z_3t_z_normal.png" TargetMode="External" /><Relationship Id="rId1617" Type="http://schemas.openxmlformats.org/officeDocument/2006/relationships/hyperlink" Target="http://pbs.twimg.com/profile_images/1126220514513563651/NYPEflD__normal.jpg" TargetMode="External" /><Relationship Id="rId1618" Type="http://schemas.openxmlformats.org/officeDocument/2006/relationships/hyperlink" Target="http://pbs.twimg.com/profile_images/948062567565377536/xBcMIxus_normal.jpg" TargetMode="External" /><Relationship Id="rId1619" Type="http://schemas.openxmlformats.org/officeDocument/2006/relationships/hyperlink" Target="http://pbs.twimg.com/profile_images/1137089973260132357/guJj1Jix_normal.jpg" TargetMode="External" /><Relationship Id="rId1620" Type="http://schemas.openxmlformats.org/officeDocument/2006/relationships/hyperlink" Target="http://pbs.twimg.com/profile_images/3511269407/4f7c8c1b7c2b65cb7b2088506b44c9ed_normal.jpeg" TargetMode="External" /><Relationship Id="rId1621" Type="http://schemas.openxmlformats.org/officeDocument/2006/relationships/hyperlink" Target="http://pbs.twimg.com/profile_images/819360689227792384/6GSjO5c7_normal.jpg" TargetMode="External" /><Relationship Id="rId1622" Type="http://schemas.openxmlformats.org/officeDocument/2006/relationships/hyperlink" Target="http://pbs.twimg.com/profile_images/1033833533737975808/X7PPBSR1_normal.jpg" TargetMode="External" /><Relationship Id="rId1623" Type="http://schemas.openxmlformats.org/officeDocument/2006/relationships/hyperlink" Target="http://pbs.twimg.com/profile_images/1145149209802264577/0t9WqnxT_normal.jpg" TargetMode="External" /><Relationship Id="rId1624" Type="http://schemas.openxmlformats.org/officeDocument/2006/relationships/hyperlink" Target="http://pbs.twimg.com/profile_images/1099753033712484354/H8fe5OAX_normal.png" TargetMode="External" /><Relationship Id="rId1625" Type="http://schemas.openxmlformats.org/officeDocument/2006/relationships/hyperlink" Target="http://pbs.twimg.com/profile_images/1143335325776764928/8d10fcaA_normal.jpg" TargetMode="External" /><Relationship Id="rId1626" Type="http://schemas.openxmlformats.org/officeDocument/2006/relationships/hyperlink" Target="http://pbs.twimg.com/profile_images/1142936800522133509/wKMsjBe8_normal.jpg" TargetMode="External" /><Relationship Id="rId1627" Type="http://schemas.openxmlformats.org/officeDocument/2006/relationships/hyperlink" Target="http://pbs.twimg.com/profile_images/966535205254086656/zJqlm4hL_normal.jpg" TargetMode="External" /><Relationship Id="rId1628" Type="http://schemas.openxmlformats.org/officeDocument/2006/relationships/hyperlink" Target="http://pbs.twimg.com/profile_images/1132855548892729344/rNeaSaki_normal.jpg" TargetMode="External" /><Relationship Id="rId1629" Type="http://schemas.openxmlformats.org/officeDocument/2006/relationships/hyperlink" Target="http://pbs.twimg.com/profile_images/1145700952353021952/Ejlyf9x6_normal.png" TargetMode="External" /><Relationship Id="rId1630" Type="http://schemas.openxmlformats.org/officeDocument/2006/relationships/hyperlink" Target="http://pbs.twimg.com/profile_images/1007086634670739457/V0iwz2WU_normal.jpg" TargetMode="External" /><Relationship Id="rId1631" Type="http://schemas.openxmlformats.org/officeDocument/2006/relationships/hyperlink" Target="http://pbs.twimg.com/profile_images/1149147639860084737/j0mW8ljP_normal.jpg" TargetMode="External" /><Relationship Id="rId1632" Type="http://schemas.openxmlformats.org/officeDocument/2006/relationships/hyperlink" Target="http://pbs.twimg.com/profile_images/1082466247634169856/KC-vCrLI_normal.jpg" TargetMode="External" /><Relationship Id="rId1633" Type="http://schemas.openxmlformats.org/officeDocument/2006/relationships/hyperlink" Target="http://pbs.twimg.com/profile_images/1140719527463813120/jENqFvNi_normal.jpg" TargetMode="External" /><Relationship Id="rId1634" Type="http://schemas.openxmlformats.org/officeDocument/2006/relationships/hyperlink" Target="http://pbs.twimg.com/profile_images/987003437832224768/R2phlCwp_normal.jpg" TargetMode="External" /><Relationship Id="rId1635" Type="http://schemas.openxmlformats.org/officeDocument/2006/relationships/hyperlink" Target="http://pbs.twimg.com/profile_images/890767004793221121/GOXXQlJF_normal.jpg" TargetMode="External" /><Relationship Id="rId1636" Type="http://schemas.openxmlformats.org/officeDocument/2006/relationships/hyperlink" Target="http://pbs.twimg.com/profile_images/1136991812613214209/Ou4aLj81_normal.png" TargetMode="External" /><Relationship Id="rId1637" Type="http://schemas.openxmlformats.org/officeDocument/2006/relationships/hyperlink" Target="http://pbs.twimg.com/profile_images/1034836969186947072/zhOqiCnL_normal.jpg" TargetMode="External" /><Relationship Id="rId1638" Type="http://schemas.openxmlformats.org/officeDocument/2006/relationships/hyperlink" Target="http://pbs.twimg.com/profile_images/1072238461187473409/9vWP6UMQ_normal.jpg" TargetMode="External" /><Relationship Id="rId1639" Type="http://schemas.openxmlformats.org/officeDocument/2006/relationships/hyperlink" Target="http://pbs.twimg.com/profile_images/902168969930575873/oVwYljja_normal.jpg" TargetMode="External" /><Relationship Id="rId1640" Type="http://schemas.openxmlformats.org/officeDocument/2006/relationships/hyperlink" Target="http://pbs.twimg.com/profile_images/1142152032968593408/aQpk_Eom_normal.jpg" TargetMode="External" /><Relationship Id="rId1641" Type="http://schemas.openxmlformats.org/officeDocument/2006/relationships/hyperlink" Target="http://pbs.twimg.com/profile_images/1141001137786519552/sGmfy_hC_normal.jpg" TargetMode="External" /><Relationship Id="rId1642" Type="http://schemas.openxmlformats.org/officeDocument/2006/relationships/hyperlink" Target="http://pbs.twimg.com/profile_images/1148772321580085248/geboCp-c_normal.jpg" TargetMode="External" /><Relationship Id="rId1643" Type="http://schemas.openxmlformats.org/officeDocument/2006/relationships/hyperlink" Target="http://pbs.twimg.com/profile_images/1148671170717331457/IMWEjWTc_normal.jpg" TargetMode="External" /><Relationship Id="rId1644" Type="http://schemas.openxmlformats.org/officeDocument/2006/relationships/hyperlink" Target="http://pbs.twimg.com/profile_images/717478650086469633/lMvx-A7s_normal.jpg" TargetMode="External" /><Relationship Id="rId1645" Type="http://schemas.openxmlformats.org/officeDocument/2006/relationships/hyperlink" Target="http://pbs.twimg.com/profile_images/1121532337643192320/jPUeyQSh_normal.jpg" TargetMode="External" /><Relationship Id="rId1646" Type="http://schemas.openxmlformats.org/officeDocument/2006/relationships/hyperlink" Target="http://pbs.twimg.com/profile_images/597032518412541952/iaw8QMy0_normal.png" TargetMode="External" /><Relationship Id="rId1647" Type="http://schemas.openxmlformats.org/officeDocument/2006/relationships/hyperlink" Target="http://pbs.twimg.com/profile_images/681925166025306112/ZxsWynPF_normal.jpg" TargetMode="External" /><Relationship Id="rId1648" Type="http://schemas.openxmlformats.org/officeDocument/2006/relationships/hyperlink" Target="http://pbs.twimg.com/profile_images/1814825796/Dscn6047-rot-facecrop_normal.jpg" TargetMode="External" /><Relationship Id="rId1649" Type="http://schemas.openxmlformats.org/officeDocument/2006/relationships/hyperlink" Target="http://pbs.twimg.com/profile_images/949600614643838976/_JwmcTYu_normal.jpg" TargetMode="External" /><Relationship Id="rId1650" Type="http://schemas.openxmlformats.org/officeDocument/2006/relationships/hyperlink" Target="http://pbs.twimg.com/profile_images/1719345789/Dscn6047-rot-facecrop_normal.jpg" TargetMode="External" /><Relationship Id="rId1651" Type="http://schemas.openxmlformats.org/officeDocument/2006/relationships/hyperlink" Target="http://pbs.twimg.com/profile_images/941263450508054529/iH7rBYud_normal.jpg" TargetMode="External" /><Relationship Id="rId1652" Type="http://schemas.openxmlformats.org/officeDocument/2006/relationships/hyperlink" Target="http://pbs.twimg.com/profile_images/1145108676648349699/V9TBEle9_normal.jpg" TargetMode="External" /><Relationship Id="rId1653" Type="http://schemas.openxmlformats.org/officeDocument/2006/relationships/hyperlink" Target="http://pbs.twimg.com/profile_images/1026889428797739009/YTGYu7Qi_normal.jpg" TargetMode="External" /><Relationship Id="rId1654" Type="http://schemas.openxmlformats.org/officeDocument/2006/relationships/hyperlink" Target="http://pbs.twimg.com/profile_images/1115501639069204481/pa9Oh-2c_normal.jpg" TargetMode="External" /><Relationship Id="rId1655" Type="http://schemas.openxmlformats.org/officeDocument/2006/relationships/hyperlink" Target="http://pbs.twimg.com/profile_images/1122529947560624128/28iFqqdJ_normal.jpg" TargetMode="External" /><Relationship Id="rId1656" Type="http://schemas.openxmlformats.org/officeDocument/2006/relationships/hyperlink" Target="http://pbs.twimg.com/profile_images/963998359001317376/scuoOV5m_normal.jpg" TargetMode="External" /><Relationship Id="rId1657" Type="http://schemas.openxmlformats.org/officeDocument/2006/relationships/hyperlink" Target="http://pbs.twimg.com/profile_images/1149070770284453891/WXBI-0SV_normal.jpg" TargetMode="External" /><Relationship Id="rId1658" Type="http://schemas.openxmlformats.org/officeDocument/2006/relationships/hyperlink" Target="http://pbs.twimg.com/profile_images/1132755185883852800/GNHwlNfL_normal.jpg" TargetMode="External" /><Relationship Id="rId1659" Type="http://schemas.openxmlformats.org/officeDocument/2006/relationships/hyperlink" Target="http://pbs.twimg.com/profile_images/1147036733059588097/jHzAX_8R_normal.jpg" TargetMode="External" /><Relationship Id="rId1660" Type="http://schemas.openxmlformats.org/officeDocument/2006/relationships/hyperlink" Target="http://pbs.twimg.com/profile_images/1099101886349824001/L8ErQQV4_normal.jpg" TargetMode="External" /><Relationship Id="rId1661" Type="http://schemas.openxmlformats.org/officeDocument/2006/relationships/hyperlink" Target="http://pbs.twimg.com/profile_images/1138541259855998978/Xl6xptzH_normal.jpg" TargetMode="External" /><Relationship Id="rId1662" Type="http://schemas.openxmlformats.org/officeDocument/2006/relationships/hyperlink" Target="http://pbs.twimg.com/profile_images/1093751542279073792/pQ3oLc7A_normal.jpg" TargetMode="External" /><Relationship Id="rId1663" Type="http://schemas.openxmlformats.org/officeDocument/2006/relationships/hyperlink" Target="http://pbs.twimg.com/profile_images/765564178736287744/bv73cO0n_normal.jpg" TargetMode="External" /><Relationship Id="rId1664" Type="http://schemas.openxmlformats.org/officeDocument/2006/relationships/hyperlink" Target="http://pbs.twimg.com/profile_images/756328731161923584/WI9_sd8M_normal.jpg" TargetMode="External" /><Relationship Id="rId1665" Type="http://schemas.openxmlformats.org/officeDocument/2006/relationships/hyperlink" Target="http://pbs.twimg.com/profile_images/672216081046634496/sTxRjUOn_normal.jpg" TargetMode="External" /><Relationship Id="rId1666" Type="http://schemas.openxmlformats.org/officeDocument/2006/relationships/hyperlink" Target="http://pbs.twimg.com/profile_images/1138864081589325825/kr1nGBpq_normal.jpg" TargetMode="External" /><Relationship Id="rId1667" Type="http://schemas.openxmlformats.org/officeDocument/2006/relationships/hyperlink" Target="http://pbs.twimg.com/profile_images/1107532102155681792/s_5_nvTi_normal.jpg" TargetMode="External" /><Relationship Id="rId1668" Type="http://schemas.openxmlformats.org/officeDocument/2006/relationships/hyperlink" Target="http://pbs.twimg.com/profile_images/1149328550748741633/dUKFHY2n_normal.jpg" TargetMode="External" /><Relationship Id="rId1669" Type="http://schemas.openxmlformats.org/officeDocument/2006/relationships/hyperlink" Target="http://pbs.twimg.com/profile_images/1141436866840997888/aKJmCQWI_normal.png" TargetMode="External" /><Relationship Id="rId1670" Type="http://schemas.openxmlformats.org/officeDocument/2006/relationships/hyperlink" Target="http://pbs.twimg.com/profile_images/714859783006892034/D0NRSAV7_normal.jpg" TargetMode="External" /><Relationship Id="rId1671" Type="http://schemas.openxmlformats.org/officeDocument/2006/relationships/hyperlink" Target="http://pbs.twimg.com/profile_images/1142792811634409474/_6sGkVze_normal.jpg" TargetMode="External" /><Relationship Id="rId1672" Type="http://schemas.openxmlformats.org/officeDocument/2006/relationships/hyperlink" Target="http://pbs.twimg.com/profile_images/1104585398263570432/bfxbI1SC_normal.jpg" TargetMode="External" /><Relationship Id="rId1673" Type="http://schemas.openxmlformats.org/officeDocument/2006/relationships/hyperlink" Target="http://pbs.twimg.com/profile_images/704411613172895744/3lqRKxiS_normal.jpg" TargetMode="External" /><Relationship Id="rId1674" Type="http://schemas.openxmlformats.org/officeDocument/2006/relationships/hyperlink" Target="http://pbs.twimg.com/profile_images/1097175638405009409/sjhtSi64_normal.jpg" TargetMode="External" /><Relationship Id="rId1675" Type="http://schemas.openxmlformats.org/officeDocument/2006/relationships/hyperlink" Target="http://pbs.twimg.com/profile_images/1088131388585345024/LSZ_QEYV_normal.jpg" TargetMode="External" /><Relationship Id="rId1676" Type="http://schemas.openxmlformats.org/officeDocument/2006/relationships/hyperlink" Target="http://pbs.twimg.com/profile_images/1121073980952043523/RpvToZ-5_normal.png" TargetMode="External" /><Relationship Id="rId1677" Type="http://schemas.openxmlformats.org/officeDocument/2006/relationships/hyperlink" Target="http://pbs.twimg.com/profile_images/1059939169579880448/s_b7j2l9_normal.jpg" TargetMode="External" /><Relationship Id="rId1678" Type="http://schemas.openxmlformats.org/officeDocument/2006/relationships/hyperlink" Target="http://pbs.twimg.com/profile_images/1139695744582070272/eewHPupp_normal.jpg" TargetMode="External" /><Relationship Id="rId1679" Type="http://schemas.openxmlformats.org/officeDocument/2006/relationships/hyperlink" Target="http://pbs.twimg.com/profile_images/1139618191129268224/3hjxqYG-_normal.jpg" TargetMode="External" /><Relationship Id="rId1680" Type="http://schemas.openxmlformats.org/officeDocument/2006/relationships/hyperlink" Target="http://pbs.twimg.com/profile_images/1040424744225394688/0owpjJqY_normal.jpg" TargetMode="External" /><Relationship Id="rId1681" Type="http://schemas.openxmlformats.org/officeDocument/2006/relationships/hyperlink" Target="http://pbs.twimg.com/profile_images/1125549799154036737/U7HGKdeX_normal.jpg" TargetMode="External" /><Relationship Id="rId1682" Type="http://schemas.openxmlformats.org/officeDocument/2006/relationships/hyperlink" Target="http://pbs.twimg.com/profile_images/1148099002044305408/9_uxETDM_normal.jpg" TargetMode="External" /><Relationship Id="rId1683" Type="http://schemas.openxmlformats.org/officeDocument/2006/relationships/hyperlink" Target="http://pbs.twimg.com/profile_images/1128016866394419200/51yWLJ28_normal.jpg" TargetMode="External" /><Relationship Id="rId1684" Type="http://schemas.openxmlformats.org/officeDocument/2006/relationships/hyperlink" Target="http://pbs.twimg.com/profile_images/1130121814678614016/Bn1msJda_normal.jpg" TargetMode="External" /><Relationship Id="rId1685" Type="http://schemas.openxmlformats.org/officeDocument/2006/relationships/hyperlink" Target="http://pbs.twimg.com/profile_images/1134157392415825920/Qr-7J22f_normal.jpg" TargetMode="External" /><Relationship Id="rId1686" Type="http://schemas.openxmlformats.org/officeDocument/2006/relationships/hyperlink" Target="http://pbs.twimg.com/profile_images/1141442137466294272/eCWFg7Ys_normal.jpg" TargetMode="External" /><Relationship Id="rId1687" Type="http://schemas.openxmlformats.org/officeDocument/2006/relationships/hyperlink" Target="http://pbs.twimg.com/profile_images/1144608670099152896/0Ni7Qe2H_normal.jpg" TargetMode="External" /><Relationship Id="rId1688" Type="http://schemas.openxmlformats.org/officeDocument/2006/relationships/hyperlink" Target="http://pbs.twimg.com/profile_images/751343633186467841/J0CLvvGF_normal.jpg" TargetMode="External" /><Relationship Id="rId1689" Type="http://schemas.openxmlformats.org/officeDocument/2006/relationships/hyperlink" Target="http://pbs.twimg.com/profile_images/1009098945119678464/RlT6fyJ6_normal.jpg" TargetMode="External" /><Relationship Id="rId1690" Type="http://schemas.openxmlformats.org/officeDocument/2006/relationships/hyperlink" Target="http://pbs.twimg.com/profile_images/1110009955023810560/NDDCX7Qp_normal.jpg" TargetMode="External" /><Relationship Id="rId1691" Type="http://schemas.openxmlformats.org/officeDocument/2006/relationships/hyperlink" Target="http://pbs.twimg.com/profile_images/975146153753722880/wvqFZB8M_normal.jpg" TargetMode="External" /><Relationship Id="rId1692" Type="http://schemas.openxmlformats.org/officeDocument/2006/relationships/hyperlink" Target="http://pbs.twimg.com/profile_images/1034082185484140546/z4pluOCQ_normal.jpg" TargetMode="External" /><Relationship Id="rId1693" Type="http://schemas.openxmlformats.org/officeDocument/2006/relationships/hyperlink" Target="http://pbs.twimg.com/profile_images/1149313637967785985/IPTrMX9f_normal.jpg" TargetMode="External" /><Relationship Id="rId1694" Type="http://schemas.openxmlformats.org/officeDocument/2006/relationships/hyperlink" Target="http://pbs.twimg.com/profile_images/1117137926494621697/zCppB_Qm_normal.jpg" TargetMode="External" /><Relationship Id="rId1695" Type="http://schemas.openxmlformats.org/officeDocument/2006/relationships/hyperlink" Target="http://pbs.twimg.com/profile_images/1140121630783483907/6M0sqbNL_normal.jpg" TargetMode="External" /><Relationship Id="rId1696" Type="http://schemas.openxmlformats.org/officeDocument/2006/relationships/hyperlink" Target="http://pbs.twimg.com/profile_images/765412630785761280/YQEtSyAi_normal.jpg" TargetMode="External" /><Relationship Id="rId1697" Type="http://schemas.openxmlformats.org/officeDocument/2006/relationships/hyperlink" Target="http://pbs.twimg.com/profile_images/1146827020694933504/DvPhdhn4_normal.png" TargetMode="External" /><Relationship Id="rId1698" Type="http://schemas.openxmlformats.org/officeDocument/2006/relationships/hyperlink" Target="http://pbs.twimg.com/profile_images/1120687904081240064/5BRyNnjT_normal.jpg" TargetMode="External" /><Relationship Id="rId1699" Type="http://schemas.openxmlformats.org/officeDocument/2006/relationships/hyperlink" Target="http://pbs.twimg.com/profile_images/1123507690251083776/0bZd4nfj_normal.jpg" TargetMode="External" /><Relationship Id="rId1700" Type="http://schemas.openxmlformats.org/officeDocument/2006/relationships/hyperlink" Target="http://pbs.twimg.com/profile_images/2963255142/999085163eb6c12c02a41a0350d837f6_normal.jpeg" TargetMode="External" /><Relationship Id="rId1701" Type="http://schemas.openxmlformats.org/officeDocument/2006/relationships/hyperlink" Target="http://pbs.twimg.com/profile_images/1115116329684623361/Nwkktua0_normal.jpg" TargetMode="External" /><Relationship Id="rId1702" Type="http://schemas.openxmlformats.org/officeDocument/2006/relationships/hyperlink" Target="http://pbs.twimg.com/profile_images/939265475833401344/VmuBbJOJ_normal.jpg" TargetMode="External" /><Relationship Id="rId1703" Type="http://schemas.openxmlformats.org/officeDocument/2006/relationships/hyperlink" Target="http://pbs.twimg.com/profile_images/1145931481270902784/7HmCBIs-_normal.jpg" TargetMode="External" /><Relationship Id="rId1704" Type="http://schemas.openxmlformats.org/officeDocument/2006/relationships/hyperlink" Target="http://pbs.twimg.com/profile_images/1148083474475225091/kenp3Gzw_normal.jpg" TargetMode="External" /><Relationship Id="rId1705" Type="http://schemas.openxmlformats.org/officeDocument/2006/relationships/hyperlink" Target="https://twitter.com/dixon2289" TargetMode="External" /><Relationship Id="rId1706" Type="http://schemas.openxmlformats.org/officeDocument/2006/relationships/hyperlink" Target="https://twitter.com/tdelucci" TargetMode="External" /><Relationship Id="rId1707" Type="http://schemas.openxmlformats.org/officeDocument/2006/relationships/hyperlink" Target="https://twitter.com/nerdist" TargetMode="External" /><Relationship Id="rId1708" Type="http://schemas.openxmlformats.org/officeDocument/2006/relationships/hyperlink" Target="https://twitter.com/gofooji" TargetMode="External" /><Relationship Id="rId1709" Type="http://schemas.openxmlformats.org/officeDocument/2006/relationships/hyperlink" Target="https://twitter.com/stranger_things" TargetMode="External" /><Relationship Id="rId1710" Type="http://schemas.openxmlformats.org/officeDocument/2006/relationships/hyperlink" Target="https://twitter.com/immortalb4" TargetMode="External" /><Relationship Id="rId1711" Type="http://schemas.openxmlformats.org/officeDocument/2006/relationships/hyperlink" Target="https://twitter.com/thiccbusann" TargetMode="External" /><Relationship Id="rId1712" Type="http://schemas.openxmlformats.org/officeDocument/2006/relationships/hyperlink" Target="https://twitter.com/evareyde" TargetMode="External" /><Relationship Id="rId1713" Type="http://schemas.openxmlformats.org/officeDocument/2006/relationships/hyperlink" Target="https://twitter.com/lifeofveronicaa" TargetMode="External" /><Relationship Id="rId1714" Type="http://schemas.openxmlformats.org/officeDocument/2006/relationships/hyperlink" Target="https://twitter.com/mrdanrennie" TargetMode="External" /><Relationship Id="rId1715" Type="http://schemas.openxmlformats.org/officeDocument/2006/relationships/hyperlink" Target="https://twitter.com/daddo11robert" TargetMode="External" /><Relationship Id="rId1716" Type="http://schemas.openxmlformats.org/officeDocument/2006/relationships/hyperlink" Target="https://twitter.com/fox13tyler" TargetMode="External" /><Relationship Id="rId1717" Type="http://schemas.openxmlformats.org/officeDocument/2006/relationships/hyperlink" Target="https://twitter.com/colbyjacob26" TargetMode="External" /><Relationship Id="rId1718" Type="http://schemas.openxmlformats.org/officeDocument/2006/relationships/hyperlink" Target="https://twitter.com/thereason1824" TargetMode="External" /><Relationship Id="rId1719" Type="http://schemas.openxmlformats.org/officeDocument/2006/relationships/hyperlink" Target="https://twitter.com/_christinechaos" TargetMode="External" /><Relationship Id="rId1720" Type="http://schemas.openxmlformats.org/officeDocument/2006/relationships/hyperlink" Target="https://twitter.com/mfeldner417" TargetMode="External" /><Relationship Id="rId1721" Type="http://schemas.openxmlformats.org/officeDocument/2006/relationships/hyperlink" Target="https://twitter.com/thedweebweeb" TargetMode="External" /><Relationship Id="rId1722" Type="http://schemas.openxmlformats.org/officeDocument/2006/relationships/hyperlink" Target="https://twitter.com/brianmcwilliams" TargetMode="External" /><Relationship Id="rId1723" Type="http://schemas.openxmlformats.org/officeDocument/2006/relationships/hyperlink" Target="https://twitter.com/its_laslo" TargetMode="External" /><Relationship Id="rId1724" Type="http://schemas.openxmlformats.org/officeDocument/2006/relationships/hyperlink" Target="https://twitter.com/golmaggie" TargetMode="External" /><Relationship Id="rId1725" Type="http://schemas.openxmlformats.org/officeDocument/2006/relationships/hyperlink" Target="https://twitter.com/olemurica" TargetMode="External" /><Relationship Id="rId1726" Type="http://schemas.openxmlformats.org/officeDocument/2006/relationships/hyperlink" Target="https://twitter.com/7eleven" TargetMode="External" /><Relationship Id="rId1727" Type="http://schemas.openxmlformats.org/officeDocument/2006/relationships/hyperlink" Target="https://twitter.com/ewarren" TargetMode="External" /><Relationship Id="rId1728" Type="http://schemas.openxmlformats.org/officeDocument/2006/relationships/hyperlink" Target="https://twitter.com/princehakeem" TargetMode="External" /><Relationship Id="rId1729" Type="http://schemas.openxmlformats.org/officeDocument/2006/relationships/hyperlink" Target="https://twitter.com/alyandavej" TargetMode="External" /><Relationship Id="rId1730" Type="http://schemas.openxmlformats.org/officeDocument/2006/relationships/hyperlink" Target="https://twitter.com/johnnyrvv" TargetMode="External" /><Relationship Id="rId1731" Type="http://schemas.openxmlformats.org/officeDocument/2006/relationships/hyperlink" Target="https://twitter.com/iam__ryan_" TargetMode="External" /><Relationship Id="rId1732" Type="http://schemas.openxmlformats.org/officeDocument/2006/relationships/hyperlink" Target="https://twitter.com/scottkinmartin" TargetMode="External" /><Relationship Id="rId1733" Type="http://schemas.openxmlformats.org/officeDocument/2006/relationships/hyperlink" Target="https://twitter.com/telameshaaa" TargetMode="External" /><Relationship Id="rId1734" Type="http://schemas.openxmlformats.org/officeDocument/2006/relationships/hyperlink" Target="https://twitter.com/anahisustaita1" TargetMode="External" /><Relationship Id="rId1735" Type="http://schemas.openxmlformats.org/officeDocument/2006/relationships/hyperlink" Target="https://twitter.com/we963pdx" TargetMode="External" /><Relationship Id="rId1736" Type="http://schemas.openxmlformats.org/officeDocument/2006/relationships/hyperlink" Target="https://twitter.com/bluedolphins10" TargetMode="External" /><Relationship Id="rId1737" Type="http://schemas.openxmlformats.org/officeDocument/2006/relationships/hyperlink" Target="https://twitter.com/dsmeronleon" TargetMode="External" /><Relationship Id="rId1738" Type="http://schemas.openxmlformats.org/officeDocument/2006/relationships/hyperlink" Target="https://twitter.com/cigasnes" TargetMode="External" /><Relationship Id="rId1739" Type="http://schemas.openxmlformats.org/officeDocument/2006/relationships/hyperlink" Target="https://twitter.com/ghostofizela" TargetMode="External" /><Relationship Id="rId1740" Type="http://schemas.openxmlformats.org/officeDocument/2006/relationships/hyperlink" Target="https://twitter.com/pettyphillips" TargetMode="External" /><Relationship Id="rId1741" Type="http://schemas.openxmlformats.org/officeDocument/2006/relationships/hyperlink" Target="https://twitter.com/workandfriends" TargetMode="External" /><Relationship Id="rId1742" Type="http://schemas.openxmlformats.org/officeDocument/2006/relationships/hyperlink" Target="https://twitter.com/otafest" TargetMode="External" /><Relationship Id="rId1743" Type="http://schemas.openxmlformats.org/officeDocument/2006/relationships/hyperlink" Target="https://twitter.com/dailyhiveyyc" TargetMode="External" /><Relationship Id="rId1744" Type="http://schemas.openxmlformats.org/officeDocument/2006/relationships/hyperlink" Target="https://twitter.com/_itsleena_" TargetMode="External" /><Relationship Id="rId1745" Type="http://schemas.openxmlformats.org/officeDocument/2006/relationships/hyperlink" Target="https://twitter.com/thesinfulreaper" TargetMode="External" /><Relationship Id="rId1746" Type="http://schemas.openxmlformats.org/officeDocument/2006/relationships/hyperlink" Target="https://twitter.com/abigail_bywater" TargetMode="External" /><Relationship Id="rId1747" Type="http://schemas.openxmlformats.org/officeDocument/2006/relationships/hyperlink" Target="https://twitter.com/shippers_world_" TargetMode="External" /><Relationship Id="rId1748" Type="http://schemas.openxmlformats.org/officeDocument/2006/relationships/hyperlink" Target="https://twitter.com/ariadneonfire" TargetMode="External" /><Relationship Id="rId1749" Type="http://schemas.openxmlformats.org/officeDocument/2006/relationships/hyperlink" Target="https://twitter.com/moneybvgs" TargetMode="External" /><Relationship Id="rId1750" Type="http://schemas.openxmlformats.org/officeDocument/2006/relationships/hyperlink" Target="https://twitter.com/ccashmerecandy" TargetMode="External" /><Relationship Id="rId1751" Type="http://schemas.openxmlformats.org/officeDocument/2006/relationships/hyperlink" Target="https://twitter.com/salabbinanti" TargetMode="External" /><Relationship Id="rId1752" Type="http://schemas.openxmlformats.org/officeDocument/2006/relationships/hyperlink" Target="https://twitter.com/phillyradiogeek" TargetMode="External" /><Relationship Id="rId1753" Type="http://schemas.openxmlformats.org/officeDocument/2006/relationships/hyperlink" Target="https://twitter.com/lit_dot" TargetMode="External" /><Relationship Id="rId1754" Type="http://schemas.openxmlformats.org/officeDocument/2006/relationships/hyperlink" Target="https://twitter.com/naomi_bhalla" TargetMode="External" /><Relationship Id="rId1755" Type="http://schemas.openxmlformats.org/officeDocument/2006/relationships/hyperlink" Target="https://twitter.com/sagamorespirit" TargetMode="External" /><Relationship Id="rId1756" Type="http://schemas.openxmlformats.org/officeDocument/2006/relationships/hyperlink" Target="https://twitter.com/thedavidbaldwin" TargetMode="External" /><Relationship Id="rId1757" Type="http://schemas.openxmlformats.org/officeDocument/2006/relationships/hyperlink" Target="https://twitter.com/ingriddbaldwin" TargetMode="External" /><Relationship Id="rId1758" Type="http://schemas.openxmlformats.org/officeDocument/2006/relationships/hyperlink" Target="https://twitter.com/offers" TargetMode="External" /><Relationship Id="rId1759" Type="http://schemas.openxmlformats.org/officeDocument/2006/relationships/hyperlink" Target="https://twitter.com/chloedorann" TargetMode="External" /><Relationship Id="rId1760" Type="http://schemas.openxmlformats.org/officeDocument/2006/relationships/hyperlink" Target="https://twitter.com/adamchao2" TargetMode="External" /><Relationship Id="rId1761" Type="http://schemas.openxmlformats.org/officeDocument/2006/relationships/hyperlink" Target="https://twitter.com/claireisrad" TargetMode="External" /><Relationship Id="rId1762" Type="http://schemas.openxmlformats.org/officeDocument/2006/relationships/hyperlink" Target="https://twitter.com/cz_seattle" TargetMode="External" /><Relationship Id="rId1763" Type="http://schemas.openxmlformats.org/officeDocument/2006/relationships/hyperlink" Target="https://twitter.com/pinchedani_" TargetMode="External" /><Relationship Id="rId1764" Type="http://schemas.openxmlformats.org/officeDocument/2006/relationships/hyperlink" Target="https://twitter.com/troon75" TargetMode="External" /><Relationship Id="rId1765" Type="http://schemas.openxmlformats.org/officeDocument/2006/relationships/hyperlink" Target="https://twitter.com/utaustin" TargetMode="External" /><Relationship Id="rId1766" Type="http://schemas.openxmlformats.org/officeDocument/2006/relationships/hyperlink" Target="https://twitter.com/spotadick" TargetMode="External" /><Relationship Id="rId1767" Type="http://schemas.openxmlformats.org/officeDocument/2006/relationships/hyperlink" Target="https://twitter.com/b_florian13" TargetMode="External" /><Relationship Id="rId1768" Type="http://schemas.openxmlformats.org/officeDocument/2006/relationships/hyperlink" Target="https://twitter.com/officialjoelf" TargetMode="External" /><Relationship Id="rId1769" Type="http://schemas.openxmlformats.org/officeDocument/2006/relationships/hyperlink" Target="https://twitter.com/anaisabel_07" TargetMode="External" /><Relationship Id="rId1770" Type="http://schemas.openxmlformats.org/officeDocument/2006/relationships/hyperlink" Target="https://twitter.com/dantcomedy" TargetMode="External" /><Relationship Id="rId1771" Type="http://schemas.openxmlformats.org/officeDocument/2006/relationships/hyperlink" Target="https://twitter.com/bfeld" TargetMode="External" /><Relationship Id="rId1772" Type="http://schemas.openxmlformats.org/officeDocument/2006/relationships/hyperlink" Target="https://twitter.com/motorious_tv" TargetMode="External" /><Relationship Id="rId1773" Type="http://schemas.openxmlformats.org/officeDocument/2006/relationships/hyperlink" Target="https://twitter.com/lejeuneimmortel" TargetMode="External" /><Relationship Id="rId1774" Type="http://schemas.openxmlformats.org/officeDocument/2006/relationships/hyperlink" Target="https://twitter.com/gfcfdoneeasy" TargetMode="External" /><Relationship Id="rId1775" Type="http://schemas.openxmlformats.org/officeDocument/2006/relationships/hyperlink" Target="https://twitter.com/juliescamp" TargetMode="External" /><Relationship Id="rId1776" Type="http://schemas.openxmlformats.org/officeDocument/2006/relationships/hyperlink" Target="https://twitter.com/floralpains" TargetMode="External" /><Relationship Id="rId1777" Type="http://schemas.openxmlformats.org/officeDocument/2006/relationships/hyperlink" Target="https://twitter.com/cristinasaays" TargetMode="External" /><Relationship Id="rId1778" Type="http://schemas.openxmlformats.org/officeDocument/2006/relationships/hyperlink" Target="https://twitter.com/natalijiselle" TargetMode="External" /><Relationship Id="rId1779" Type="http://schemas.openxmlformats.org/officeDocument/2006/relationships/hyperlink" Target="https://twitter.com/audreacouture" TargetMode="External" /><Relationship Id="rId1780" Type="http://schemas.openxmlformats.org/officeDocument/2006/relationships/hyperlink" Target="https://twitter.com/tommoftlawley" TargetMode="External" /><Relationship Id="rId1781" Type="http://schemas.openxmlformats.org/officeDocument/2006/relationships/hyperlink" Target="https://twitter.com/cocainedayne" TargetMode="External" /><Relationship Id="rId1782" Type="http://schemas.openxmlformats.org/officeDocument/2006/relationships/hyperlink" Target="https://twitter.com/playyay" TargetMode="External" /><Relationship Id="rId1783" Type="http://schemas.openxmlformats.org/officeDocument/2006/relationships/hyperlink" Target="https://twitter.com/cooperativeness" TargetMode="External" /><Relationship Id="rId1784" Type="http://schemas.openxmlformats.org/officeDocument/2006/relationships/hyperlink" Target="https://twitter.com/memoryexpress" TargetMode="External" /><Relationship Id="rId1785" Type="http://schemas.openxmlformats.org/officeDocument/2006/relationships/hyperlink" Target="https://twitter.com/7elevencanada" TargetMode="External" /><Relationship Id="rId1786" Type="http://schemas.openxmlformats.org/officeDocument/2006/relationships/hyperlink" Target="https://twitter.com/armaan_sethi11" TargetMode="External" /><Relationship Id="rId1787" Type="http://schemas.openxmlformats.org/officeDocument/2006/relationships/hyperlink" Target="https://twitter.com/sp00kymeadow" TargetMode="External" /><Relationship Id="rId1788" Type="http://schemas.openxmlformats.org/officeDocument/2006/relationships/hyperlink" Target="https://twitter.com/ridergal428" TargetMode="External" /><Relationship Id="rId1789" Type="http://schemas.openxmlformats.org/officeDocument/2006/relationships/hyperlink" Target="https://twitter.com/thisoldrunner" TargetMode="External" /><Relationship Id="rId1790" Type="http://schemas.openxmlformats.org/officeDocument/2006/relationships/hyperlink" Target="https://twitter.com/ttaylorahs" TargetMode="External" /><Relationship Id="rId1791" Type="http://schemas.openxmlformats.org/officeDocument/2006/relationships/hyperlink" Target="https://twitter.com/_beefsoda" TargetMode="External" /><Relationship Id="rId1792" Type="http://schemas.openxmlformats.org/officeDocument/2006/relationships/hyperlink" Target="https://twitter.com/alabbar94" TargetMode="External" /><Relationship Id="rId1793" Type="http://schemas.openxmlformats.org/officeDocument/2006/relationships/hyperlink" Target="https://twitter.com/shaqjjohnson" TargetMode="External" /><Relationship Id="rId1794" Type="http://schemas.openxmlformats.org/officeDocument/2006/relationships/hyperlink" Target="https://twitter.com/kyliejenner" TargetMode="External" /><Relationship Id="rId1795" Type="http://schemas.openxmlformats.org/officeDocument/2006/relationships/hyperlink" Target="https://twitter.com/perineum007" TargetMode="External" /><Relationship Id="rId1796" Type="http://schemas.openxmlformats.org/officeDocument/2006/relationships/hyperlink" Target="https://twitter.com/simplycalgarian" TargetMode="External" /><Relationship Id="rId1797" Type="http://schemas.openxmlformats.org/officeDocument/2006/relationships/hyperlink" Target="https://twitter.com/thisiskaylaj" TargetMode="External" /><Relationship Id="rId1798" Type="http://schemas.openxmlformats.org/officeDocument/2006/relationships/hyperlink" Target="https://twitter.com/emilyguanaca" TargetMode="External" /><Relationship Id="rId1799" Type="http://schemas.openxmlformats.org/officeDocument/2006/relationships/hyperlink" Target="https://twitter.com/hitthatlinear" TargetMode="External" /><Relationship Id="rId1800" Type="http://schemas.openxmlformats.org/officeDocument/2006/relationships/hyperlink" Target="https://twitter.com/billisking" TargetMode="External" /><Relationship Id="rId1801" Type="http://schemas.openxmlformats.org/officeDocument/2006/relationships/hyperlink" Target="https://twitter.com/bobholtadg" TargetMode="External" /><Relationship Id="rId1802" Type="http://schemas.openxmlformats.org/officeDocument/2006/relationships/hyperlink" Target="https://twitter.com/tyesportsradio" TargetMode="External" /><Relationship Id="rId1803" Type="http://schemas.openxmlformats.org/officeDocument/2006/relationships/hyperlink" Target="https://twitter.com/philelsonpxp" TargetMode="External" /><Relationship Id="rId1804" Type="http://schemas.openxmlformats.org/officeDocument/2006/relationships/hyperlink" Target="https://twitter.com/christyg1287" TargetMode="External" /><Relationship Id="rId1805" Type="http://schemas.openxmlformats.org/officeDocument/2006/relationships/hyperlink" Target="https://twitter.com/britdo123" TargetMode="External" /><Relationship Id="rId1806" Type="http://schemas.openxmlformats.org/officeDocument/2006/relationships/hyperlink" Target="https://twitter.com/dathansmith" TargetMode="External" /><Relationship Id="rId1807" Type="http://schemas.openxmlformats.org/officeDocument/2006/relationships/hyperlink" Target="https://twitter.com/nnins" TargetMode="External" /><Relationship Id="rId1808" Type="http://schemas.openxmlformats.org/officeDocument/2006/relationships/hyperlink" Target="https://twitter.com/snugglem00se" TargetMode="External" /><Relationship Id="rId1809" Type="http://schemas.openxmlformats.org/officeDocument/2006/relationships/hyperlink" Target="https://twitter.com/mykimdao" TargetMode="External" /><Relationship Id="rId1810" Type="http://schemas.openxmlformats.org/officeDocument/2006/relationships/hyperlink" Target="https://twitter.com/lesliesimons10" TargetMode="External" /><Relationship Id="rId1811" Type="http://schemas.openxmlformats.org/officeDocument/2006/relationships/hyperlink" Target="https://twitter.com/softrock977" TargetMode="External" /><Relationship Id="rId1812" Type="http://schemas.openxmlformats.org/officeDocument/2006/relationships/hyperlink" Target="https://twitter.com/therealkwtb" TargetMode="External" /><Relationship Id="rId1813" Type="http://schemas.openxmlformats.org/officeDocument/2006/relationships/hyperlink" Target="https://twitter.com/andres84998419" TargetMode="External" /><Relationship Id="rId1814" Type="http://schemas.openxmlformats.org/officeDocument/2006/relationships/hyperlink" Target="https://twitter.com/aidytv" TargetMode="External" /><Relationship Id="rId1815" Type="http://schemas.openxmlformats.org/officeDocument/2006/relationships/hyperlink" Target="https://twitter.com/houstoncoen" TargetMode="External" /><Relationship Id="rId1816" Type="http://schemas.openxmlformats.org/officeDocument/2006/relationships/hyperlink" Target="https://twitter.com/maximum_q" TargetMode="External" /><Relationship Id="rId1817" Type="http://schemas.openxmlformats.org/officeDocument/2006/relationships/hyperlink" Target="https://twitter.com/danirose0129" TargetMode="External" /><Relationship Id="rId1818" Type="http://schemas.openxmlformats.org/officeDocument/2006/relationships/hyperlink" Target="https://twitter.com/edtaymatt18" TargetMode="External" /><Relationship Id="rId1819" Type="http://schemas.openxmlformats.org/officeDocument/2006/relationships/hyperlink" Target="https://twitter.com/manateemaxcom" TargetMode="External" /><Relationship Id="rId1820" Type="http://schemas.openxmlformats.org/officeDocument/2006/relationships/hyperlink" Target="https://twitter.com/orcapegasus" TargetMode="External" /><Relationship Id="rId1821" Type="http://schemas.openxmlformats.org/officeDocument/2006/relationships/hyperlink" Target="https://twitter.com/bemorechill" TargetMode="External" /><Relationship Id="rId1822" Type="http://schemas.openxmlformats.org/officeDocument/2006/relationships/hyperlink" Target="https://twitter.com/heathersmusical" TargetMode="External" /><Relationship Id="rId1823" Type="http://schemas.openxmlformats.org/officeDocument/2006/relationships/hyperlink" Target="https://twitter.com/nrgdesign" TargetMode="External" /><Relationship Id="rId1824" Type="http://schemas.openxmlformats.org/officeDocument/2006/relationships/hyperlink" Target="https://twitter.com/slurpee" TargetMode="External" /><Relationship Id="rId1825" Type="http://schemas.openxmlformats.org/officeDocument/2006/relationships/hyperlink" Target="https://twitter.com/tylerle_23" TargetMode="External" /><Relationship Id="rId1826" Type="http://schemas.openxmlformats.org/officeDocument/2006/relationships/hyperlink" Target="https://twitter.com/whtever4everrrr" TargetMode="External" /><Relationship Id="rId1827" Type="http://schemas.openxmlformats.org/officeDocument/2006/relationships/hyperlink" Target="https://twitter.com/naatiiexx" TargetMode="External" /><Relationship Id="rId1828" Type="http://schemas.openxmlformats.org/officeDocument/2006/relationships/hyperlink" Target="https://twitter.com/iickyviicky" TargetMode="External" /><Relationship Id="rId1829" Type="http://schemas.openxmlformats.org/officeDocument/2006/relationships/hyperlink" Target="https://twitter.com/lavellez" TargetMode="External" /><Relationship Id="rId1830" Type="http://schemas.openxmlformats.org/officeDocument/2006/relationships/hyperlink" Target="https://twitter.com/anaxviiim" TargetMode="External" /><Relationship Id="rId1831" Type="http://schemas.openxmlformats.org/officeDocument/2006/relationships/hyperlink" Target="https://twitter.com/nialacy" TargetMode="External" /><Relationship Id="rId1832" Type="http://schemas.openxmlformats.org/officeDocument/2006/relationships/hyperlink" Target="https://twitter.com/cantescapememes" TargetMode="External" /><Relationship Id="rId1833" Type="http://schemas.openxmlformats.org/officeDocument/2006/relationships/hyperlink" Target="https://twitter.com/drayzze" TargetMode="External" /><Relationship Id="rId1834" Type="http://schemas.openxmlformats.org/officeDocument/2006/relationships/hyperlink" Target="https://twitter.com/thegfmband" TargetMode="External" /><Relationship Id="rId1835" Type="http://schemas.openxmlformats.org/officeDocument/2006/relationships/hyperlink" Target="https://twitter.com/caseyparanoia" TargetMode="External" /><Relationship Id="rId1836" Type="http://schemas.openxmlformats.org/officeDocument/2006/relationships/hyperlink" Target="https://twitter.com/cptndj" TargetMode="External" /><Relationship Id="rId1837" Type="http://schemas.openxmlformats.org/officeDocument/2006/relationships/hyperlink" Target="https://twitter.com/corsair" TargetMode="External" /><Relationship Id="rId1838" Type="http://schemas.openxmlformats.org/officeDocument/2006/relationships/hyperlink" Target="https://twitter.com/george_peabody" TargetMode="External" /><Relationship Id="rId1839" Type="http://schemas.openxmlformats.org/officeDocument/2006/relationships/hyperlink" Target="https://twitter.com/_dominqueeee" TargetMode="External" /><Relationship Id="rId1840" Type="http://schemas.openxmlformats.org/officeDocument/2006/relationships/hyperlink" Target="https://twitter.com/bamilmusic" TargetMode="External" /><Relationship Id="rId1841" Type="http://schemas.openxmlformats.org/officeDocument/2006/relationships/hyperlink" Target="https://twitter.com/pdoubt" TargetMode="External" /><Relationship Id="rId1842" Type="http://schemas.openxmlformats.org/officeDocument/2006/relationships/hyperlink" Target="https://twitter.com/clarkcountynv" TargetMode="External" /><Relationship Id="rId1843" Type="http://schemas.openxmlformats.org/officeDocument/2006/relationships/hyperlink" Target="https://twitter.com/dmackarrington" TargetMode="External" /><Relationship Id="rId1844" Type="http://schemas.openxmlformats.org/officeDocument/2006/relationships/hyperlink" Target="https://twitter.com/alondraisokay" TargetMode="External" /><Relationship Id="rId1845" Type="http://schemas.openxmlformats.org/officeDocument/2006/relationships/hyperlink" Target="https://twitter.com/rcese14" TargetMode="External" /><Relationship Id="rId1846" Type="http://schemas.openxmlformats.org/officeDocument/2006/relationships/hyperlink" Target="https://twitter.com/titosburritos" TargetMode="External" /><Relationship Id="rId1847" Type="http://schemas.openxmlformats.org/officeDocument/2006/relationships/hyperlink" Target="https://twitter.com/swagnipple789" TargetMode="External" /><Relationship Id="rId1848" Type="http://schemas.openxmlformats.org/officeDocument/2006/relationships/hyperlink" Target="https://twitter.com/richardwisdom_" TargetMode="External" /><Relationship Id="rId1849" Type="http://schemas.openxmlformats.org/officeDocument/2006/relationships/hyperlink" Target="https://twitter.com/jamesbasri" TargetMode="External" /><Relationship Id="rId1850" Type="http://schemas.openxmlformats.org/officeDocument/2006/relationships/hyperlink" Target="https://twitter.com/jude0_" TargetMode="External" /><Relationship Id="rId1851" Type="http://schemas.openxmlformats.org/officeDocument/2006/relationships/hyperlink" Target="https://twitter.com/lexyquiroz47" TargetMode="External" /><Relationship Id="rId1852" Type="http://schemas.openxmlformats.org/officeDocument/2006/relationships/hyperlink" Target="https://twitter.com/justsmol1" TargetMode="External" /><Relationship Id="rId1853" Type="http://schemas.openxmlformats.org/officeDocument/2006/relationships/hyperlink" Target="https://twitter.com/live955" TargetMode="External" /><Relationship Id="rId1854" Type="http://schemas.openxmlformats.org/officeDocument/2006/relationships/hyperlink" Target="https://twitter.com/usa_seoservices" TargetMode="External" /><Relationship Id="rId1855" Type="http://schemas.openxmlformats.org/officeDocument/2006/relationships/hyperlink" Target="https://twitter.com/eljohnnybambino" TargetMode="External" /><Relationship Id="rId1856" Type="http://schemas.openxmlformats.org/officeDocument/2006/relationships/hyperlink" Target="https://twitter.com/thisisleanne" TargetMode="External" /><Relationship Id="rId1857" Type="http://schemas.openxmlformats.org/officeDocument/2006/relationships/hyperlink" Target="https://twitter.com/dakendellfire" TargetMode="External" /><Relationship Id="rId1858" Type="http://schemas.openxmlformats.org/officeDocument/2006/relationships/hyperlink" Target="https://twitter.com/lucero2282" TargetMode="External" /><Relationship Id="rId1859" Type="http://schemas.openxmlformats.org/officeDocument/2006/relationships/hyperlink" Target="https://twitter.com/reillysayswhat" TargetMode="External" /><Relationship Id="rId1860" Type="http://schemas.openxmlformats.org/officeDocument/2006/relationships/hyperlink" Target="https://twitter.com/lillystephens_" TargetMode="External" /><Relationship Id="rId1861" Type="http://schemas.openxmlformats.org/officeDocument/2006/relationships/hyperlink" Target="https://twitter.com/heyitsmelunaa" TargetMode="External" /><Relationship Id="rId1862" Type="http://schemas.openxmlformats.org/officeDocument/2006/relationships/hyperlink" Target="https://twitter.com/steveh4rringt0n" TargetMode="External" /><Relationship Id="rId1863" Type="http://schemas.openxmlformats.org/officeDocument/2006/relationships/hyperlink" Target="https://twitter.com/_victoryvictini" TargetMode="External" /><Relationship Id="rId1864" Type="http://schemas.openxmlformats.org/officeDocument/2006/relationships/hyperlink" Target="https://twitter.com/mberroseee" TargetMode="External" /><Relationship Id="rId1865" Type="http://schemas.openxmlformats.org/officeDocument/2006/relationships/hyperlink" Target="https://twitter.com/eleanor997" TargetMode="External" /><Relationship Id="rId1866" Type="http://schemas.openxmlformats.org/officeDocument/2006/relationships/hyperlink" Target="https://twitter.com/icantkickflip" TargetMode="External" /><Relationship Id="rId1867" Type="http://schemas.openxmlformats.org/officeDocument/2006/relationships/hyperlink" Target="https://twitter.com/kthomson318" TargetMode="External" /><Relationship Id="rId1868" Type="http://schemas.openxmlformats.org/officeDocument/2006/relationships/hyperlink" Target="https://twitter.com/_marthasue" TargetMode="External" /><Relationship Id="rId1869" Type="http://schemas.openxmlformats.org/officeDocument/2006/relationships/hyperlink" Target="https://twitter.com/j_wilsonn85" TargetMode="External" /><Relationship Id="rId1870" Type="http://schemas.openxmlformats.org/officeDocument/2006/relationships/hyperlink" Target="https://twitter.com/esmochi_" TargetMode="External" /><Relationship Id="rId1871" Type="http://schemas.openxmlformats.org/officeDocument/2006/relationships/hyperlink" Target="https://twitter.com/completecare_er" TargetMode="External" /><Relationship Id="rId1872" Type="http://schemas.openxmlformats.org/officeDocument/2006/relationships/hyperlink" Target="https://twitter.com/bsentigar" TargetMode="External" /><Relationship Id="rId1873" Type="http://schemas.openxmlformats.org/officeDocument/2006/relationships/hyperlink" Target="https://twitter.com/larryisokeefe" TargetMode="External" /><Relationship Id="rId1874" Type="http://schemas.openxmlformats.org/officeDocument/2006/relationships/hyperlink" Target="https://twitter.com/slicecomm" TargetMode="External" /><Relationship Id="rId1875" Type="http://schemas.openxmlformats.org/officeDocument/2006/relationships/hyperlink" Target="https://twitter.com/firdairianti" TargetMode="External" /><Relationship Id="rId1876" Type="http://schemas.openxmlformats.org/officeDocument/2006/relationships/hyperlink" Target="https://twitter.com/trentevola" TargetMode="External" /><Relationship Id="rId1877" Type="http://schemas.openxmlformats.org/officeDocument/2006/relationships/hyperlink" Target="https://twitter.com/parallelriker" TargetMode="External" /><Relationship Id="rId1878" Type="http://schemas.openxmlformats.org/officeDocument/2006/relationships/hyperlink" Target="https://twitter.com/returnzork" TargetMode="External" /><Relationship Id="rId1879" Type="http://schemas.openxmlformats.org/officeDocument/2006/relationships/hyperlink" Target="https://twitter.com/abbbymixer" TargetMode="External" /><Relationship Id="rId1880" Type="http://schemas.openxmlformats.org/officeDocument/2006/relationships/hyperlink" Target="https://twitter.com/itsselenaaag" TargetMode="External" /><Relationship Id="rId1881" Type="http://schemas.openxmlformats.org/officeDocument/2006/relationships/hyperlink" Target="https://twitter.com/jam_maldo" TargetMode="External" /><Relationship Id="rId1882" Type="http://schemas.openxmlformats.org/officeDocument/2006/relationships/hyperlink" Target="https://twitter.com/babydollce" TargetMode="External" /><Relationship Id="rId1883" Type="http://schemas.openxmlformats.org/officeDocument/2006/relationships/hyperlink" Target="https://twitter.com/yulissarochaaa" TargetMode="External" /><Relationship Id="rId1884" Type="http://schemas.openxmlformats.org/officeDocument/2006/relationships/hyperlink" Target="https://twitter.com/jswilliams1962" TargetMode="External" /><Relationship Id="rId1885" Type="http://schemas.openxmlformats.org/officeDocument/2006/relationships/hyperlink" Target="https://twitter.com/alyssaxfoti" TargetMode="External" /><Relationship Id="rId1886" Type="http://schemas.openxmlformats.org/officeDocument/2006/relationships/hyperlink" Target="https://twitter.com/senpainics" TargetMode="External" /><Relationship Id="rId1887" Type="http://schemas.openxmlformats.org/officeDocument/2006/relationships/hyperlink" Target="https://twitter.com/asquaredmom" TargetMode="External" /><Relationship Id="rId1888" Type="http://schemas.openxmlformats.org/officeDocument/2006/relationships/hyperlink" Target="https://twitter.com/jewishtweets" TargetMode="External" /><Relationship Id="rId1889" Type="http://schemas.openxmlformats.org/officeDocument/2006/relationships/hyperlink" Target="https://twitter.com/crckosher" TargetMode="External" /><Relationship Id="rId1890" Type="http://schemas.openxmlformats.org/officeDocument/2006/relationships/hyperlink" Target="https://twitter.com/talkingtv" TargetMode="External" /><Relationship Id="rId1891" Type="http://schemas.openxmlformats.org/officeDocument/2006/relationships/hyperlink" Target="https://twitter.com/guerrero_070" TargetMode="External" /><Relationship Id="rId1892" Type="http://schemas.openxmlformats.org/officeDocument/2006/relationships/hyperlink" Target="https://twitter.com/geetikalizardi" TargetMode="External" /><Relationship Id="rId1893" Type="http://schemas.openxmlformats.org/officeDocument/2006/relationships/hyperlink" Target="https://twitter.com/alecutgoff" TargetMode="External" /><Relationship Id="rId1894" Type="http://schemas.openxmlformats.org/officeDocument/2006/relationships/hyperlink" Target="https://twitter.com/spicymcnugget6" TargetMode="External" /><Relationship Id="rId1895" Type="http://schemas.openxmlformats.org/officeDocument/2006/relationships/hyperlink" Target="https://twitter.com/cin_vela" TargetMode="External" /><Relationship Id="rId1896" Type="http://schemas.openxmlformats.org/officeDocument/2006/relationships/hyperlink" Target="https://twitter.com/reallylostcar" TargetMode="External" /><Relationship Id="rId1897" Type="http://schemas.openxmlformats.org/officeDocument/2006/relationships/hyperlink" Target="https://twitter.com/samanthallll" TargetMode="External" /><Relationship Id="rId1898" Type="http://schemas.openxmlformats.org/officeDocument/2006/relationships/hyperlink" Target="https://twitter.com/adventuresscrew" TargetMode="External" /><Relationship Id="rId1899" Type="http://schemas.openxmlformats.org/officeDocument/2006/relationships/hyperlink" Target="https://twitter.com/failarmy" TargetMode="External" /><Relationship Id="rId1900" Type="http://schemas.openxmlformats.org/officeDocument/2006/relationships/hyperlink" Target="https://twitter.com/danher1970" TargetMode="External" /><Relationship Id="rId1901" Type="http://schemas.openxmlformats.org/officeDocument/2006/relationships/hyperlink" Target="https://twitter.com/payton47392249" TargetMode="External" /><Relationship Id="rId1902" Type="http://schemas.openxmlformats.org/officeDocument/2006/relationships/hyperlink" Target="https://twitter.com/kararalemara" TargetMode="External" /><Relationship Id="rId1903" Type="http://schemas.openxmlformats.org/officeDocument/2006/relationships/hyperlink" Target="https://twitter.com/alisonrose775" TargetMode="External" /><Relationship Id="rId1904" Type="http://schemas.openxmlformats.org/officeDocument/2006/relationships/hyperlink" Target="https://twitter.com/do206" TargetMode="External" /><Relationship Id="rId1905" Type="http://schemas.openxmlformats.org/officeDocument/2006/relationships/hyperlink" Target="https://twitter.com/rajupaul034" TargetMode="External" /><Relationship Id="rId1906" Type="http://schemas.openxmlformats.org/officeDocument/2006/relationships/hyperlink" Target="https://twitter.com/suntimes" TargetMode="External" /><Relationship Id="rId1907" Type="http://schemas.openxmlformats.org/officeDocument/2006/relationships/hyperlink" Target="https://twitter.com/_chicagoedbhome" TargetMode="External" /><Relationship Id="rId1908" Type="http://schemas.openxmlformats.org/officeDocument/2006/relationships/hyperlink" Target="https://twitter.com/awesomeamt" TargetMode="External" /><Relationship Id="rId1909" Type="http://schemas.openxmlformats.org/officeDocument/2006/relationships/hyperlink" Target="https://twitter.com/terichason" TargetMode="External" /><Relationship Id="rId1910" Type="http://schemas.openxmlformats.org/officeDocument/2006/relationships/hyperlink" Target="https://twitter.com/toddchason" TargetMode="External" /><Relationship Id="rId1911" Type="http://schemas.openxmlformats.org/officeDocument/2006/relationships/hyperlink" Target="https://twitter.com/arewildz28" TargetMode="External" /><Relationship Id="rId1912" Type="http://schemas.openxmlformats.org/officeDocument/2006/relationships/hyperlink" Target="https://twitter.com/camrynalyxander" TargetMode="External" /><Relationship Id="rId1913" Type="http://schemas.openxmlformats.org/officeDocument/2006/relationships/hyperlink" Target="https://twitter.com/aczeii" TargetMode="External" /><Relationship Id="rId1914" Type="http://schemas.openxmlformats.org/officeDocument/2006/relationships/hyperlink" Target="https://twitter.com/dr_lemons" TargetMode="External" /><Relationship Id="rId1915" Type="http://schemas.openxmlformats.org/officeDocument/2006/relationships/hyperlink" Target="https://twitter.com/danieleubank22" TargetMode="External" /><Relationship Id="rId1916" Type="http://schemas.openxmlformats.org/officeDocument/2006/relationships/hyperlink" Target="https://twitter.com/bankonip" TargetMode="External" /><Relationship Id="rId1917" Type="http://schemas.openxmlformats.org/officeDocument/2006/relationships/hyperlink" Target="https://twitter.com/mikedpchelpserv" TargetMode="External" /><Relationship Id="rId1918" Type="http://schemas.openxmlformats.org/officeDocument/2006/relationships/hyperlink" Target="https://twitter.com/711philippines" TargetMode="External" /><Relationship Id="rId1919" Type="http://schemas.openxmlformats.org/officeDocument/2006/relationships/hyperlink" Target="https://twitter.com/711" TargetMode="External" /><Relationship Id="rId1920" Type="http://schemas.openxmlformats.org/officeDocument/2006/relationships/hyperlink" Target="https://twitter.com/markinout" TargetMode="External" /><Relationship Id="rId1921" Type="http://schemas.openxmlformats.org/officeDocument/2006/relationships/hyperlink" Target="https://twitter.com/madewithmerit" TargetMode="External" /><Relationship Id="rId1922" Type="http://schemas.openxmlformats.org/officeDocument/2006/relationships/hyperlink" Target="https://twitter.com/lilxnando" TargetMode="External" /><Relationship Id="rId1923" Type="http://schemas.openxmlformats.org/officeDocument/2006/relationships/hyperlink" Target="https://twitter.com/james_j_cunnane" TargetMode="External" /><Relationship Id="rId1924" Type="http://schemas.openxmlformats.org/officeDocument/2006/relationships/hyperlink" Target="https://twitter.com/jarrod_rieger3" TargetMode="External" /><Relationship Id="rId1925" Type="http://schemas.openxmlformats.org/officeDocument/2006/relationships/hyperlink" Target="https://twitter.com/luissalazar_17" TargetMode="External" /><Relationship Id="rId1926" Type="http://schemas.openxmlformats.org/officeDocument/2006/relationships/hyperlink" Target="https://twitter.com/ethereaiparker" TargetMode="External" /><Relationship Id="rId1927" Type="http://schemas.openxmlformats.org/officeDocument/2006/relationships/hyperlink" Target="https://twitter.com/emily_boyd11" TargetMode="External" /><Relationship Id="rId1928" Type="http://schemas.openxmlformats.org/officeDocument/2006/relationships/hyperlink" Target="https://twitter.com/jenort_1027" TargetMode="External" /><Relationship Id="rId1929" Type="http://schemas.openxmlformats.org/officeDocument/2006/relationships/hyperlink" Target="https://twitter.com/tdickens13" TargetMode="External" /><Relationship Id="rId1930" Type="http://schemas.openxmlformats.org/officeDocument/2006/relationships/hyperlink" Target="https://twitter.com/orlind_" TargetMode="External" /><Relationship Id="rId1931" Type="http://schemas.openxmlformats.org/officeDocument/2006/relationships/hyperlink" Target="https://twitter.com/tonythetigr" TargetMode="External" /><Relationship Id="rId1932" Type="http://schemas.openxmlformats.org/officeDocument/2006/relationships/hyperlink" Target="https://twitter.com/zhanguuri" TargetMode="External" /><Relationship Id="rId1933" Type="http://schemas.openxmlformats.org/officeDocument/2006/relationships/hyperlink" Target="https://twitter.com/strongcourage27" TargetMode="External" /><Relationship Id="rId1934" Type="http://schemas.openxmlformats.org/officeDocument/2006/relationships/hyperlink" Target="https://twitter.com/stev3rogers" TargetMode="External" /><Relationship Id="rId1935" Type="http://schemas.openxmlformats.org/officeDocument/2006/relationships/hyperlink" Target="https://twitter.com/_yungfeo" TargetMode="External" /><Relationship Id="rId1936" Type="http://schemas.openxmlformats.org/officeDocument/2006/relationships/hyperlink" Target="https://twitter.com/makayla_ivy" TargetMode="External" /><Relationship Id="rId1937" Type="http://schemas.openxmlformats.org/officeDocument/2006/relationships/hyperlink" Target="https://twitter.com/atweeterisme" TargetMode="External" /><Relationship Id="rId1938" Type="http://schemas.openxmlformats.org/officeDocument/2006/relationships/hyperlink" Target="https://twitter.com/averipettyjohn" TargetMode="External" /><Relationship Id="rId1939" Type="http://schemas.openxmlformats.org/officeDocument/2006/relationships/hyperlink" Target="https://twitter.com/milksteakart" TargetMode="External" /><Relationship Id="rId1940" Type="http://schemas.openxmlformats.org/officeDocument/2006/relationships/hyperlink" Target="https://twitter.com/laraeakins" TargetMode="External" /><Relationship Id="rId1941" Type="http://schemas.openxmlformats.org/officeDocument/2006/relationships/hyperlink" Target="https://twitter.com/jponce107" TargetMode="External" /><Relationship Id="rId1942" Type="http://schemas.openxmlformats.org/officeDocument/2006/relationships/hyperlink" Target="https://twitter.com/depewiee" TargetMode="External" /><Relationship Id="rId1943" Type="http://schemas.openxmlformats.org/officeDocument/2006/relationships/hyperlink" Target="https://twitter.com/darling__hanna" TargetMode="External" /><Relationship Id="rId1944" Type="http://schemas.openxmlformats.org/officeDocument/2006/relationships/hyperlink" Target="https://twitter.com/alecsysm" TargetMode="External" /><Relationship Id="rId1945" Type="http://schemas.openxmlformats.org/officeDocument/2006/relationships/hyperlink" Target="https://twitter.com/wflaomar" TargetMode="External" /><Relationship Id="rId1946" Type="http://schemas.openxmlformats.org/officeDocument/2006/relationships/hyperlink" Target="https://twitter.com/wfla" TargetMode="External" /><Relationship Id="rId1947" Type="http://schemas.openxmlformats.org/officeDocument/2006/relationships/hyperlink" Target="https://twitter.com/jamiecsrq" TargetMode="External" /><Relationship Id="rId1948" Type="http://schemas.openxmlformats.org/officeDocument/2006/relationships/hyperlink" Target="https://twitter.com/taescutebutt" TargetMode="External" /><Relationship Id="rId1949" Type="http://schemas.openxmlformats.org/officeDocument/2006/relationships/hyperlink" Target="https://twitter.com/jo5if" TargetMode="External" /><Relationship Id="rId1950" Type="http://schemas.openxmlformats.org/officeDocument/2006/relationships/hyperlink" Target="https://twitter.com/lcvewinona" TargetMode="External" /><Relationship Id="rId1951" Type="http://schemas.openxmlformats.org/officeDocument/2006/relationships/hyperlink" Target="https://twitter.com/janiathepanda" TargetMode="External" /><Relationship Id="rId1952" Type="http://schemas.openxmlformats.org/officeDocument/2006/relationships/hyperlink" Target="https://twitter.com/bk11648" TargetMode="External" /><Relationship Id="rId1953" Type="http://schemas.openxmlformats.org/officeDocument/2006/relationships/hyperlink" Target="https://twitter.com/mourningwoody" TargetMode="External" /><Relationship Id="rId1954" Type="http://schemas.openxmlformats.org/officeDocument/2006/relationships/hyperlink" Target="https://twitter.com/jakeweissmann" TargetMode="External" /><Relationship Id="rId1955" Type="http://schemas.openxmlformats.org/officeDocument/2006/relationships/hyperlink" Target="https://twitter.com/priyada80978740" TargetMode="External" /><Relationship Id="rId1956" Type="http://schemas.openxmlformats.org/officeDocument/2006/relationships/hyperlink" Target="https://twitter.com/anubala360221" TargetMode="External" /><Relationship Id="rId1957" Type="http://schemas.openxmlformats.org/officeDocument/2006/relationships/hyperlink" Target="https://twitter.com/sabkuchuska1" TargetMode="External" /><Relationship Id="rId1958" Type="http://schemas.openxmlformats.org/officeDocument/2006/relationships/hyperlink" Target="https://twitter.com/ms_tymee" TargetMode="External" /><Relationship Id="rId1959" Type="http://schemas.openxmlformats.org/officeDocument/2006/relationships/hyperlink" Target="https://twitter.com/mstyma_" TargetMode="External" /><Relationship Id="rId1960" Type="http://schemas.openxmlformats.org/officeDocument/2006/relationships/hyperlink" Target="https://twitter.com/ayleen1o" TargetMode="External" /><Relationship Id="rId1961" Type="http://schemas.openxmlformats.org/officeDocument/2006/relationships/hyperlink" Target="https://twitter.com/chalamethc" TargetMode="External" /><Relationship Id="rId1962" Type="http://schemas.openxmlformats.org/officeDocument/2006/relationships/hyperlink" Target="https://twitter.com/trigga_keno22" TargetMode="External" /><Relationship Id="rId1963" Type="http://schemas.openxmlformats.org/officeDocument/2006/relationships/hyperlink" Target="https://twitter.com/giggitygoo421" TargetMode="External" /><Relationship Id="rId1964" Type="http://schemas.openxmlformats.org/officeDocument/2006/relationships/hyperlink" Target="https://twitter.com/laurena_x0" TargetMode="External" /><Relationship Id="rId1965" Type="http://schemas.openxmlformats.org/officeDocument/2006/relationships/hyperlink" Target="https://twitter.com/coachjj22" TargetMode="External" /><Relationship Id="rId1966" Type="http://schemas.openxmlformats.org/officeDocument/2006/relationships/hyperlink" Target="https://twitter.com/ag_adore" TargetMode="External" /><Relationship Id="rId1967" Type="http://schemas.openxmlformats.org/officeDocument/2006/relationships/hyperlink" Target="https://twitter.com/properaesthetic" TargetMode="External" /><Relationship Id="rId1968" Type="http://schemas.openxmlformats.org/officeDocument/2006/relationships/hyperlink" Target="https://twitter.com/rose_tea_ribbon" TargetMode="External" /><Relationship Id="rId1969" Type="http://schemas.openxmlformats.org/officeDocument/2006/relationships/hyperlink" Target="https://twitter.com/teckiegirl" TargetMode="External" /><Relationship Id="rId1970" Type="http://schemas.openxmlformats.org/officeDocument/2006/relationships/hyperlink" Target="https://twitter.com/_xxcaroll" TargetMode="External" /><Relationship Id="rId1971" Type="http://schemas.openxmlformats.org/officeDocument/2006/relationships/hyperlink" Target="https://twitter.com/shwrites" TargetMode="External" /><Relationship Id="rId1972" Type="http://schemas.openxmlformats.org/officeDocument/2006/relationships/hyperlink" Target="https://twitter.com/diamondiskewl" TargetMode="External" /><Relationship Id="rId1973" Type="http://schemas.openxmlformats.org/officeDocument/2006/relationships/hyperlink" Target="https://twitter.com/superfox5" TargetMode="External" /><Relationship Id="rId1974" Type="http://schemas.openxmlformats.org/officeDocument/2006/relationships/hyperlink" Target="https://twitter.com/hadans" TargetMode="External" /><Relationship Id="rId1975" Type="http://schemas.openxmlformats.org/officeDocument/2006/relationships/hyperlink" Target="https://twitter.com/tvisbeefy" TargetMode="External" /><Relationship Id="rId1976" Type="http://schemas.openxmlformats.org/officeDocument/2006/relationships/hyperlink" Target="https://twitter.com/bartlettpd" TargetMode="External" /><Relationship Id="rId1977" Type="http://schemas.openxmlformats.org/officeDocument/2006/relationships/hyperlink" Target="https://twitter.com/kimtthanhnguyen" TargetMode="External" /><Relationship Id="rId1978" Type="http://schemas.openxmlformats.org/officeDocument/2006/relationships/hyperlink" Target="https://twitter.com/alberti2chris" TargetMode="External" /><Relationship Id="rId1979" Type="http://schemas.openxmlformats.org/officeDocument/2006/relationships/hyperlink" Target="https://twitter.com/chiefchar_" TargetMode="External" /><Relationship Id="rId1980" Type="http://schemas.openxmlformats.org/officeDocument/2006/relationships/hyperlink" Target="https://twitter.com/tuscan9leather" TargetMode="External" /><Relationship Id="rId1981" Type="http://schemas.openxmlformats.org/officeDocument/2006/relationships/hyperlink" Target="https://twitter.com/virginialottery" TargetMode="External" /><Relationship Id="rId1982" Type="http://schemas.openxmlformats.org/officeDocument/2006/relationships/hyperlink" Target="https://twitter.com/hurtfitzgerald" TargetMode="External" /><Relationship Id="rId1983" Type="http://schemas.openxmlformats.org/officeDocument/2006/relationships/hyperlink" Target="https://twitter.com/frito4president" TargetMode="External" /><Relationship Id="rId1984" Type="http://schemas.openxmlformats.org/officeDocument/2006/relationships/hyperlink" Target="https://twitter.com/stephanieluna_" TargetMode="External" /><Relationship Id="rId1985" Type="http://schemas.openxmlformats.org/officeDocument/2006/relationships/hyperlink" Target="https://twitter.com/rosexolored" TargetMode="External" /><Relationship Id="rId1986" Type="http://schemas.openxmlformats.org/officeDocument/2006/relationships/hyperlink" Target="https://twitter.com/acciorobin" TargetMode="External" /><Relationship Id="rId1987" Type="http://schemas.openxmlformats.org/officeDocument/2006/relationships/hyperlink" Target="https://twitter.com/1985arcade" TargetMode="External" /><Relationship Id="rId1988" Type="http://schemas.openxmlformats.org/officeDocument/2006/relationships/hyperlink" Target="https://twitter.com/mannon_david" TargetMode="External" /><Relationship Id="rId1989" Type="http://schemas.openxmlformats.org/officeDocument/2006/relationships/hyperlink" Target="https://twitter.com/madinaaaman" TargetMode="External" /><Relationship Id="rId1990" Type="http://schemas.openxmlformats.org/officeDocument/2006/relationships/hyperlink" Target="https://twitter.com/g88gassi" TargetMode="External" /><Relationship Id="rId1991" Type="http://schemas.openxmlformats.org/officeDocument/2006/relationships/hyperlink" Target="https://twitter.com/sammyyduhhh" TargetMode="External" /><Relationship Id="rId1992" Type="http://schemas.openxmlformats.org/officeDocument/2006/relationships/hyperlink" Target="https://twitter.com/bartlettilnews" TargetMode="External" /><Relationship Id="rId1993" Type="http://schemas.openxmlformats.org/officeDocument/2006/relationships/hyperlink" Target="https://twitter.com/ray__cyst" TargetMode="External" /><Relationship Id="rId1994" Type="http://schemas.openxmlformats.org/officeDocument/2006/relationships/hyperlink" Target="https://twitter.com/liangweihan4" TargetMode="External" /><Relationship Id="rId1995" Type="http://schemas.openxmlformats.org/officeDocument/2006/relationships/hyperlink" Target="https://twitter.com/connie_reacts" TargetMode="External" /><Relationship Id="rId1996" Type="http://schemas.openxmlformats.org/officeDocument/2006/relationships/hyperlink" Target="https://twitter.com/bhadgalzee" TargetMode="External" /><Relationship Id="rId1997" Type="http://schemas.openxmlformats.org/officeDocument/2006/relationships/hyperlink" Target="https://twitter.com/gregoriancant" TargetMode="External" /><Relationship Id="rId1998" Type="http://schemas.openxmlformats.org/officeDocument/2006/relationships/hyperlink" Target="https://twitter.com/beetlegin" TargetMode="External" /><Relationship Id="rId1999" Type="http://schemas.openxmlformats.org/officeDocument/2006/relationships/hyperlink" Target="https://twitter.com/ukfan1980" TargetMode="External" /><Relationship Id="rId2000" Type="http://schemas.openxmlformats.org/officeDocument/2006/relationships/hyperlink" Target="https://twitter.com/j__estrada" TargetMode="External" /><Relationship Id="rId2001" Type="http://schemas.openxmlformats.org/officeDocument/2006/relationships/hyperlink" Target="https://twitter.com/itsabboy" TargetMode="External" /><Relationship Id="rId2002" Type="http://schemas.openxmlformats.org/officeDocument/2006/relationships/hyperlink" Target="https://twitter.com/shanaianarisma" TargetMode="External" /><Relationship Id="rId2003" Type="http://schemas.openxmlformats.org/officeDocument/2006/relationships/hyperlink" Target="https://twitter.com/callmelima" TargetMode="External" /><Relationship Id="rId2004" Type="http://schemas.openxmlformats.org/officeDocument/2006/relationships/hyperlink" Target="https://twitter.com/sanjanamohantea" TargetMode="External" /><Relationship Id="rId2005" Type="http://schemas.openxmlformats.org/officeDocument/2006/relationships/hyperlink" Target="https://twitter.com/bermewdez728" TargetMode="External" /><Relationship Id="rId2006" Type="http://schemas.openxmlformats.org/officeDocument/2006/relationships/hyperlink" Target="https://twitter.com/its_joja" TargetMode="External" /><Relationship Id="rId2007" Type="http://schemas.openxmlformats.org/officeDocument/2006/relationships/hyperlink" Target="https://twitter.com/virtuallyassist" TargetMode="External" /><Relationship Id="rId2008" Type="http://schemas.openxmlformats.org/officeDocument/2006/relationships/hyperlink" Target="https://twitter.com/hannahmae025" TargetMode="External" /><Relationship Id="rId2009" Type="http://schemas.openxmlformats.org/officeDocument/2006/relationships/hyperlink" Target="https://twitter.com/alexand34438266" TargetMode="External" /><Relationship Id="rId2010" Type="http://schemas.openxmlformats.org/officeDocument/2006/relationships/hyperlink" Target="https://twitter.com/adutta64" TargetMode="External" /><Relationship Id="rId2011" Type="http://schemas.openxmlformats.org/officeDocument/2006/relationships/hyperlink" Target="https://twitter.com/chillnoob1" TargetMode="External" /><Relationship Id="rId2012" Type="http://schemas.openxmlformats.org/officeDocument/2006/relationships/hyperlink" Target="https://twitter.com/pdjf1" TargetMode="External" /><Relationship Id="rId2013" Type="http://schemas.openxmlformats.org/officeDocument/2006/relationships/hyperlink" Target="https://twitter.com/kayleeturner240" TargetMode="External" /><Relationship Id="rId2014" Type="http://schemas.openxmlformats.org/officeDocument/2006/relationships/hyperlink" Target="https://twitter.com/irshaidnadia" TargetMode="External" /><Relationship Id="rId2015" Type="http://schemas.openxmlformats.org/officeDocument/2006/relationships/hyperlink" Target="https://twitter.com/instagramhre" TargetMode="External" /><Relationship Id="rId2016" Type="http://schemas.openxmlformats.org/officeDocument/2006/relationships/hyperlink" Target="https://twitter.com/lenapaul6478" TargetMode="External" /><Relationship Id="rId2017" Type="http://schemas.openxmlformats.org/officeDocument/2006/relationships/hyperlink" Target="https://twitter.com/tmblwdtexstyles" TargetMode="External" /><Relationship Id="rId2018" Type="http://schemas.openxmlformats.org/officeDocument/2006/relationships/hyperlink" Target="https://twitter.com/sleuthsorlando" TargetMode="External" /><Relationship Id="rId2019" Type="http://schemas.openxmlformats.org/officeDocument/2006/relationships/hyperlink" Target="https://twitter.com/sexycurrygoat" TargetMode="External" /><Relationship Id="rId2020" Type="http://schemas.openxmlformats.org/officeDocument/2006/relationships/hyperlink" Target="https://twitter.com/brookemarieann" TargetMode="External" /><Relationship Id="rId2021" Type="http://schemas.openxmlformats.org/officeDocument/2006/relationships/hyperlink" Target="https://twitter.com/theyluvjazz" TargetMode="External" /><Relationship Id="rId2022" Type="http://schemas.openxmlformats.org/officeDocument/2006/relationships/hyperlink" Target="https://twitter.com/lopez_vickyy" TargetMode="External" /><Relationship Id="rId2023" Type="http://schemas.openxmlformats.org/officeDocument/2006/relationships/hyperlink" Target="https://twitter.com/brookemxdison" TargetMode="External" /><Relationship Id="rId2024" Type="http://schemas.openxmlformats.org/officeDocument/2006/relationships/hyperlink" Target="https://twitter.com/panchoquema" TargetMode="External" /><Relationship Id="rId2025" Type="http://schemas.openxmlformats.org/officeDocument/2006/relationships/hyperlink" Target="https://twitter.com/comodity_man" TargetMode="External" /><Relationship Id="rId2026" Type="http://schemas.openxmlformats.org/officeDocument/2006/relationships/hyperlink" Target="https://twitter.com/brendaaguinaga_" TargetMode="External" /><Relationship Id="rId2027" Type="http://schemas.openxmlformats.org/officeDocument/2006/relationships/hyperlink" Target="https://twitter.com/_tiffanytrinh_" TargetMode="External" /><Relationship Id="rId2028" Type="http://schemas.openxmlformats.org/officeDocument/2006/relationships/hyperlink" Target="https://twitter.com/bitchillah" TargetMode="External" /><Relationship Id="rId2029" Type="http://schemas.openxmlformats.org/officeDocument/2006/relationships/hyperlink" Target="https://twitter.com/stripesstores" TargetMode="External" /><Relationship Id="rId2030" Type="http://schemas.openxmlformats.org/officeDocument/2006/relationships/hyperlink" Target="https://twitter.com/ama_consulting" TargetMode="External" /><Relationship Id="rId2031" Type="http://schemas.openxmlformats.org/officeDocument/2006/relationships/hyperlink" Target="https://twitter.com/hottaescada" TargetMode="External" /><Relationship Id="rId2032" Type="http://schemas.openxmlformats.org/officeDocument/2006/relationships/hyperlink" Target="https://twitter.com/real9thprince" TargetMode="External" /><Relationship Id="rId2033" Type="http://schemas.openxmlformats.org/officeDocument/2006/relationships/hyperlink" Target="https://twitter.com/thesackartist76" TargetMode="External" /><Relationship Id="rId2034" Type="http://schemas.openxmlformats.org/officeDocument/2006/relationships/hyperlink" Target="https://twitter.com/valientparoxysm" TargetMode="External" /><Relationship Id="rId2035" Type="http://schemas.openxmlformats.org/officeDocument/2006/relationships/hyperlink" Target="https://twitter.com/nerdicab" TargetMode="External" /><Relationship Id="rId2036" Type="http://schemas.openxmlformats.org/officeDocument/2006/relationships/hyperlink" Target="https://twitter.com/foreverqc" TargetMode="External" /><Relationship Id="rId2037" Type="http://schemas.openxmlformats.org/officeDocument/2006/relationships/hyperlink" Target="https://twitter.com/helikesbrownies" TargetMode="External" /><Relationship Id="rId2038" Type="http://schemas.openxmlformats.org/officeDocument/2006/relationships/hyperlink" Target="https://twitter.com/pinkccccccc" TargetMode="External" /><Relationship Id="rId2039" Type="http://schemas.openxmlformats.org/officeDocument/2006/relationships/hyperlink" Target="https://twitter.com/_smileysteph" TargetMode="External" /><Relationship Id="rId2040" Type="http://schemas.openxmlformats.org/officeDocument/2006/relationships/hyperlink" Target="https://twitter.com/pets4cats" TargetMode="External" /><Relationship Id="rId2041" Type="http://schemas.openxmlformats.org/officeDocument/2006/relationships/hyperlink" Target="https://twitter.com/smithsonianmag" TargetMode="External" /><Relationship Id="rId2042" Type="http://schemas.openxmlformats.org/officeDocument/2006/relationships/hyperlink" Target="https://twitter.com/knitgnosis" TargetMode="External" /><Relationship Id="rId2043" Type="http://schemas.openxmlformats.org/officeDocument/2006/relationships/hyperlink" Target="https://twitter.com/chrisfiggg" TargetMode="External" /><Relationship Id="rId2044" Type="http://schemas.openxmlformats.org/officeDocument/2006/relationships/hyperlink" Target="https://twitter.com/lizhale02" TargetMode="External" /><Relationship Id="rId2045" Type="http://schemas.openxmlformats.org/officeDocument/2006/relationships/hyperlink" Target="https://twitter.com/theholyforeskin" TargetMode="External" /><Relationship Id="rId2046" Type="http://schemas.openxmlformats.org/officeDocument/2006/relationships/hyperlink" Target="https://twitter.com/gracewiiilson" TargetMode="External" /><Relationship Id="rId2047" Type="http://schemas.openxmlformats.org/officeDocument/2006/relationships/hyperlink" Target="https://twitter.com/resurgegg" TargetMode="External" /><Relationship Id="rId2048" Type="http://schemas.openxmlformats.org/officeDocument/2006/relationships/hyperlink" Target="https://twitter.com/discordapp" TargetMode="External" /><Relationship Id="rId2049" Type="http://schemas.openxmlformats.org/officeDocument/2006/relationships/hyperlink" Target="https://twitter.com/harrisonthamacc" TargetMode="External" /><Relationship Id="rId2050" Type="http://schemas.openxmlformats.org/officeDocument/2006/relationships/hyperlink" Target="https://twitter.com/deeep_blue" TargetMode="External" /><Relationship Id="rId2051" Type="http://schemas.openxmlformats.org/officeDocument/2006/relationships/hyperlink" Target="https://twitter.com/xkinginwithtroy" TargetMode="External" /><Relationship Id="rId2052" Type="http://schemas.openxmlformats.org/officeDocument/2006/relationships/hyperlink" Target="https://twitter.com/lonemarshmallow" TargetMode="External" /><Relationship Id="rId2053" Type="http://schemas.openxmlformats.org/officeDocument/2006/relationships/hyperlink" Target="https://twitter.com/hotnewjohnny" TargetMode="External" /><Relationship Id="rId2054" Type="http://schemas.openxmlformats.org/officeDocument/2006/relationships/hyperlink" Target="https://twitter.com/rxfreddyleone" TargetMode="External" /><Relationship Id="rId2055" Type="http://schemas.openxmlformats.org/officeDocument/2006/relationships/hyperlink" Target="https://twitter.com/courtkitten" TargetMode="External" /><Relationship Id="rId2056" Type="http://schemas.openxmlformats.org/officeDocument/2006/relationships/hyperlink" Target="https://twitter.com/jazzyfe_" TargetMode="External" /><Relationship Id="rId2057" Type="http://schemas.openxmlformats.org/officeDocument/2006/relationships/hyperlink" Target="https://twitter.com/_pyguy_" TargetMode="External" /><Relationship Id="rId2058" Type="http://schemas.openxmlformats.org/officeDocument/2006/relationships/hyperlink" Target="https://twitter.com/manythoughtz32" TargetMode="External" /><Relationship Id="rId2059" Type="http://schemas.openxmlformats.org/officeDocument/2006/relationships/hyperlink" Target="https://twitter.com/bobsheating" TargetMode="External" /><Relationship Id="rId2060" Type="http://schemas.openxmlformats.org/officeDocument/2006/relationships/hyperlink" Target="https://twitter.com/kaitdeck" TargetMode="External" /><Relationship Id="rId2061" Type="http://schemas.openxmlformats.org/officeDocument/2006/relationships/hyperlink" Target="https://twitter.com/talesftfandom" TargetMode="External" /><Relationship Id="rId2062" Type="http://schemas.openxmlformats.org/officeDocument/2006/relationships/hyperlink" Target="https://twitter.com/comeonpaul" TargetMode="External" /><Relationship Id="rId2063" Type="http://schemas.openxmlformats.org/officeDocument/2006/relationships/hyperlink" Target="https://twitter.com/cave_xplorer" TargetMode="External" /><Relationship Id="rId2064" Type="http://schemas.openxmlformats.org/officeDocument/2006/relationships/hyperlink" Target="https://twitter.com/julycampos1d" TargetMode="External" /><Relationship Id="rId2065" Type="http://schemas.openxmlformats.org/officeDocument/2006/relationships/hyperlink" Target="https://twitter.com/pufferfish1980" TargetMode="External" /><Relationship Id="rId2066" Type="http://schemas.openxmlformats.org/officeDocument/2006/relationships/hyperlink" Target="https://twitter.com/m423" TargetMode="External" /><Relationship Id="rId2067" Type="http://schemas.openxmlformats.org/officeDocument/2006/relationships/hyperlink" Target="https://twitter.com/kismetannette" TargetMode="External" /><Relationship Id="rId2068" Type="http://schemas.openxmlformats.org/officeDocument/2006/relationships/hyperlink" Target="https://twitter.com/andreayeet" TargetMode="External" /><Relationship Id="rId2069" Type="http://schemas.openxmlformats.org/officeDocument/2006/relationships/hyperlink" Target="https://twitter.com/grouchomarx1011" TargetMode="External" /><Relationship Id="rId2070" Type="http://schemas.openxmlformats.org/officeDocument/2006/relationships/hyperlink" Target="https://twitter.com/dailysimpsons" TargetMode="External" /><Relationship Id="rId2071" Type="http://schemas.openxmlformats.org/officeDocument/2006/relationships/hyperlink" Target="https://twitter.com/gayvelys" TargetMode="External" /><Relationship Id="rId2072" Type="http://schemas.openxmlformats.org/officeDocument/2006/relationships/hyperlink" Target="https://twitter.com/saint__michael" TargetMode="External" /><Relationship Id="rId2073" Type="http://schemas.openxmlformats.org/officeDocument/2006/relationships/hyperlink" Target="https://twitter.com/alexcarrizal1" TargetMode="External" /><Relationship Id="rId2074" Type="http://schemas.openxmlformats.org/officeDocument/2006/relationships/hyperlink" Target="https://twitter.com/cmfan321" TargetMode="External" /><Relationship Id="rId2075" Type="http://schemas.openxmlformats.org/officeDocument/2006/relationships/hyperlink" Target="https://twitter.com/nowheremanchild" TargetMode="External" /><Relationship Id="rId2076" Type="http://schemas.openxmlformats.org/officeDocument/2006/relationships/hyperlink" Target="https://twitter.com/edures_" TargetMode="External" /><Relationship Id="rId2077" Type="http://schemas.openxmlformats.org/officeDocument/2006/relationships/hyperlink" Target="https://twitter.com/heavymetal_trvp" TargetMode="External" /><Relationship Id="rId2078" Type="http://schemas.openxmlformats.org/officeDocument/2006/relationships/hyperlink" Target="https://twitter.com/happydolans9" TargetMode="External" /><Relationship Id="rId2079" Type="http://schemas.openxmlformats.org/officeDocument/2006/relationships/hyperlink" Target="https://twitter.com/iuv2min" TargetMode="External" /><Relationship Id="rId2080" Type="http://schemas.openxmlformats.org/officeDocument/2006/relationships/hyperlink" Target="https://twitter.com/jennaenglish15" TargetMode="External" /><Relationship Id="rId2081" Type="http://schemas.openxmlformats.org/officeDocument/2006/relationships/hyperlink" Target="https://twitter.com/moemoeloveshale" TargetMode="External" /><Relationship Id="rId2082" Type="http://schemas.openxmlformats.org/officeDocument/2006/relationships/hyperlink" Target="https://twitter.com/hilda__mj_" TargetMode="External" /><Relationship Id="rId2083" Type="http://schemas.openxmlformats.org/officeDocument/2006/relationships/hyperlink" Target="https://twitter.com/rayrique08" TargetMode="External" /><Relationship Id="rId2084" Type="http://schemas.openxmlformats.org/officeDocument/2006/relationships/hyperlink" Target="https://twitter.com/jadejulieann1" TargetMode="External" /><Relationship Id="rId2085" Type="http://schemas.openxmlformats.org/officeDocument/2006/relationships/hyperlink" Target="https://twitter.com/abigailgtay" TargetMode="External" /><Relationship Id="rId2086" Type="http://schemas.openxmlformats.org/officeDocument/2006/relationships/hyperlink" Target="https://twitter.com/sammymichelles" TargetMode="External" /><Relationship Id="rId2087" Type="http://schemas.openxmlformats.org/officeDocument/2006/relationships/hyperlink" Target="https://twitter.com/brittaroni" TargetMode="External" /><Relationship Id="rId2088" Type="http://schemas.openxmlformats.org/officeDocument/2006/relationships/hyperlink" Target="https://twitter.com/its_sagastume" TargetMode="External" /><Relationship Id="rId2089" Type="http://schemas.openxmlformats.org/officeDocument/2006/relationships/hyperlink" Target="https://twitter.com/dashergalaxy" TargetMode="External" /><Relationship Id="rId2090" Type="http://schemas.openxmlformats.org/officeDocument/2006/relationships/hyperlink" Target="https://twitter.com/pffulton" TargetMode="External" /><Relationship Id="rId2091" Type="http://schemas.openxmlformats.org/officeDocument/2006/relationships/hyperlink" Target="https://twitter.com/mommabarriga" TargetMode="External" /><Relationship Id="rId2092" Type="http://schemas.openxmlformats.org/officeDocument/2006/relationships/hyperlink" Target="https://twitter.com/raydollaasign" TargetMode="External" /><Relationship Id="rId2093" Type="http://schemas.openxmlformats.org/officeDocument/2006/relationships/hyperlink" Target="https://twitter.com/chickenmcsade" TargetMode="External" /><Relationship Id="rId2094" Type="http://schemas.openxmlformats.org/officeDocument/2006/relationships/hyperlink" Target="https://twitter.com/char_manders_" TargetMode="External" /><Relationship Id="rId2095" Type="http://schemas.openxmlformats.org/officeDocument/2006/relationships/hyperlink" Target="https://twitter.com/kaaaatttilyn__" TargetMode="External" /><Relationship Id="rId2096" Type="http://schemas.openxmlformats.org/officeDocument/2006/relationships/hyperlink" Target="https://twitter.com/ileyanadelgado" TargetMode="External" /><Relationship Id="rId2097" Type="http://schemas.openxmlformats.org/officeDocument/2006/relationships/hyperlink" Target="https://twitter.com/valgal911" TargetMode="External" /><Relationship Id="rId2098" Type="http://schemas.openxmlformats.org/officeDocument/2006/relationships/hyperlink" Target="https://twitter.com/leslyannlarios" TargetMode="External" /><Relationship Id="rId2099" Type="http://schemas.openxmlformats.org/officeDocument/2006/relationships/hyperlink" Target="https://twitter.com/lynnoonoo" TargetMode="External" /><Relationship Id="rId2100" Type="http://schemas.openxmlformats.org/officeDocument/2006/relationships/hyperlink" Target="https://twitter.com/clydetombaugh" TargetMode="External" /><Relationship Id="rId2101" Type="http://schemas.openxmlformats.org/officeDocument/2006/relationships/hyperlink" Target="https://twitter.com/youlovejas_" TargetMode="External" /><Relationship Id="rId2102" Type="http://schemas.openxmlformats.org/officeDocument/2006/relationships/hyperlink" Target="https://twitter.com/totallyalyssa84" TargetMode="External" /><Relationship Id="rId2103" Type="http://schemas.openxmlformats.org/officeDocument/2006/relationships/hyperlink" Target="https://twitter.com/poppawhitelow" TargetMode="External" /><Relationship Id="rId2104" Type="http://schemas.openxmlformats.org/officeDocument/2006/relationships/hyperlink" Target="https://twitter.com/shytumber" TargetMode="External" /><Relationship Id="rId2105" Type="http://schemas.openxmlformats.org/officeDocument/2006/relationships/hyperlink" Target="https://twitter.com/dolansjuju" TargetMode="External" /><Relationship Id="rId2106" Type="http://schemas.openxmlformats.org/officeDocument/2006/relationships/hyperlink" Target="https://twitter.com/chris_sam401" TargetMode="External" /><Relationship Id="rId2107" Type="http://schemas.openxmlformats.org/officeDocument/2006/relationships/hyperlink" Target="https://twitter.com/horrorshow__pod" TargetMode="External" /><Relationship Id="rId2108" Type="http://schemas.openxmlformats.org/officeDocument/2006/relationships/hyperlink" Target="https://twitter.com/benaar" TargetMode="External" /><Relationship Id="rId2109" Type="http://schemas.openxmlformats.org/officeDocument/2006/relationships/hyperlink" Target="https://twitter.com/7ukhan" TargetMode="External" /><Relationship Id="rId2110" Type="http://schemas.openxmlformats.org/officeDocument/2006/relationships/hyperlink" Target="https://twitter.com/recklessheart92" TargetMode="External" /><Relationship Id="rId2111" Type="http://schemas.openxmlformats.org/officeDocument/2006/relationships/hyperlink" Target="https://twitter.com/magicmarkwurst" TargetMode="External" /><Relationship Id="rId2112" Type="http://schemas.openxmlformats.org/officeDocument/2006/relationships/hyperlink" Target="https://twitter.com/xoadriiig" TargetMode="External" /><Relationship Id="rId2113" Type="http://schemas.openxmlformats.org/officeDocument/2006/relationships/hyperlink" Target="https://twitter.com/asswipeyy" TargetMode="External" /><Relationship Id="rId2114" Type="http://schemas.openxmlformats.org/officeDocument/2006/relationships/hyperlink" Target="https://twitter.com/gusttavoadolfos" TargetMode="External" /><Relationship Id="rId2115" Type="http://schemas.openxmlformats.org/officeDocument/2006/relationships/hyperlink" Target="https://twitter.com/anitta" TargetMode="External" /><Relationship Id="rId2116" Type="http://schemas.openxmlformats.org/officeDocument/2006/relationships/hyperlink" Target="https://twitter.com/ozuna_pr" TargetMode="External" /><Relationship Id="rId2117" Type="http://schemas.openxmlformats.org/officeDocument/2006/relationships/hyperlink" Target="https://twitter.com/akmediaenterta1" TargetMode="External" /><Relationship Id="rId2118" Type="http://schemas.openxmlformats.org/officeDocument/2006/relationships/hyperlink" Target="https://twitter.com/enriquesaenz02" TargetMode="External" /><Relationship Id="rId2119" Type="http://schemas.openxmlformats.org/officeDocument/2006/relationships/hyperlink" Target="https://twitter.com/sweeteahyun" TargetMode="External" /><Relationship Id="rId2120" Type="http://schemas.openxmlformats.org/officeDocument/2006/relationships/hyperlink" Target="https://twitter.com/leonoralovelove" TargetMode="External" /><Relationship Id="rId2121" Type="http://schemas.openxmlformats.org/officeDocument/2006/relationships/hyperlink" Target="https://twitter.com/iihaleyeveii" TargetMode="External" /><Relationship Id="rId2122" Type="http://schemas.openxmlformats.org/officeDocument/2006/relationships/hyperlink" Target="https://twitter.com/erika_thi" TargetMode="External" /><Relationship Id="rId2123" Type="http://schemas.openxmlformats.org/officeDocument/2006/relationships/hyperlink" Target="https://twitter.com/lovelytheash" TargetMode="External" /><Relationship Id="rId2124" Type="http://schemas.openxmlformats.org/officeDocument/2006/relationships/hyperlink" Target="https://twitter.com/deidrew90231592" TargetMode="External" /><Relationship Id="rId2125" Type="http://schemas.openxmlformats.org/officeDocument/2006/relationships/hyperlink" Target="https://twitter.com/supermaddd" TargetMode="External" /><Relationship Id="rId2126" Type="http://schemas.openxmlformats.org/officeDocument/2006/relationships/hyperlink" Target="https://twitter.com/sebadangerfield" TargetMode="External" /><Relationship Id="rId2127" Type="http://schemas.openxmlformats.org/officeDocument/2006/relationships/hyperlink" Target="https://twitter.com/jasminneexo" TargetMode="External" /><Relationship Id="rId2128" Type="http://schemas.openxmlformats.org/officeDocument/2006/relationships/hyperlink" Target="https://twitter.com/regstudies" TargetMode="External" /><Relationship Id="rId2129" Type="http://schemas.openxmlformats.org/officeDocument/2006/relationships/hyperlink" Target="https://twitter.com/brycethenoble" TargetMode="External" /><Relationship Id="rId2130" Type="http://schemas.openxmlformats.org/officeDocument/2006/relationships/hyperlink" Target="https://twitter.com/bridgetdooling" TargetMode="External" /><Relationship Id="rId2131" Type="http://schemas.openxmlformats.org/officeDocument/2006/relationships/hyperlink" Target="https://twitter.com/zhoudanx" TargetMode="External" /><Relationship Id="rId2132" Type="http://schemas.openxmlformats.org/officeDocument/2006/relationships/hyperlink" Target="https://twitter.com/markfebrizio" TargetMode="External" /><Relationship Id="rId2133" Type="http://schemas.openxmlformats.org/officeDocument/2006/relationships/hyperlink" Target="https://twitter.com/perezdrperez" TargetMode="External" /><Relationship Id="rId2134" Type="http://schemas.openxmlformats.org/officeDocument/2006/relationships/hyperlink" Target="https://twitter.com/veemilkovich" TargetMode="External" /><Relationship Id="rId2135" Type="http://schemas.openxmlformats.org/officeDocument/2006/relationships/hyperlink" Target="https://twitter.com/lirownthenight" TargetMode="External" /><Relationship Id="rId2136" Type="http://schemas.openxmlformats.org/officeDocument/2006/relationships/hyperlink" Target="https://twitter.com/_skglover" TargetMode="External" /><Relationship Id="rId2137" Type="http://schemas.openxmlformats.org/officeDocument/2006/relationships/hyperlink" Target="https://twitter.com/little__f0ot" TargetMode="External" /><Relationship Id="rId2138" Type="http://schemas.openxmlformats.org/officeDocument/2006/relationships/hyperlink" Target="https://twitter.com/riveraapril85" TargetMode="External" /><Relationship Id="rId2139" Type="http://schemas.openxmlformats.org/officeDocument/2006/relationships/hyperlink" Target="https://twitter.com/hanna_gurrola" TargetMode="External" /><Relationship Id="rId2140" Type="http://schemas.openxmlformats.org/officeDocument/2006/relationships/hyperlink" Target="https://twitter.com/brigitte_516" TargetMode="External" /><Relationship Id="rId2141" Type="http://schemas.openxmlformats.org/officeDocument/2006/relationships/hyperlink" Target="https://twitter.com/jenpbradley" TargetMode="External" /><Relationship Id="rId2142" Type="http://schemas.openxmlformats.org/officeDocument/2006/relationships/hyperlink" Target="https://twitter.com/dopeest96" TargetMode="External" /><Relationship Id="rId2143" Type="http://schemas.openxmlformats.org/officeDocument/2006/relationships/hyperlink" Target="https://twitter.com/crazyc_cc" TargetMode="External" /><Relationship Id="rId2144" Type="http://schemas.openxmlformats.org/officeDocument/2006/relationships/hyperlink" Target="https://twitter.com/sweaterpawsmyg" TargetMode="External" /><Relationship Id="rId2145" Type="http://schemas.openxmlformats.org/officeDocument/2006/relationships/hyperlink" Target="https://twitter.com/adamhlavac" TargetMode="External" /><Relationship Id="rId2146" Type="http://schemas.openxmlformats.org/officeDocument/2006/relationships/hyperlink" Target="https://twitter.com/uberbaldy" TargetMode="External" /><Relationship Id="rId2147" Type="http://schemas.openxmlformats.org/officeDocument/2006/relationships/hyperlink" Target="https://twitter.com/webaroundgaming" TargetMode="External" /><Relationship Id="rId2148" Type="http://schemas.openxmlformats.org/officeDocument/2006/relationships/hyperlink" Target="https://twitter.com/sarabaji_" TargetMode="External" /><Relationship Id="rId2149" Type="http://schemas.openxmlformats.org/officeDocument/2006/relationships/hyperlink" Target="https://twitter.com/anureetgill2" TargetMode="External" /><Relationship Id="rId2150" Type="http://schemas.openxmlformats.org/officeDocument/2006/relationships/hyperlink" Target="https://twitter.com/asiaxquisite" TargetMode="External" /><Relationship Id="rId2151" Type="http://schemas.openxmlformats.org/officeDocument/2006/relationships/hyperlink" Target="https://twitter.com/jinjjoh" TargetMode="External" /><Relationship Id="rId2152" Type="http://schemas.openxmlformats.org/officeDocument/2006/relationships/hyperlink" Target="https://twitter.com/crypto_coinsnow" TargetMode="External" /><Relationship Id="rId2153" Type="http://schemas.openxmlformats.org/officeDocument/2006/relationships/hyperlink" Target="https://twitter.com/maarianaguevara" TargetMode="External" /><Relationship Id="rId2154" Type="http://schemas.openxmlformats.org/officeDocument/2006/relationships/hyperlink" Target="https://twitter.com/anbeautifulsoul" TargetMode="External" /><Relationship Id="rId2155" Type="http://schemas.openxmlformats.org/officeDocument/2006/relationships/hyperlink" Target="https://twitter.com/christolwills" TargetMode="External" /><Relationship Id="rId2156" Type="http://schemas.openxmlformats.org/officeDocument/2006/relationships/hyperlink" Target="https://twitter.com/alisaacia" TargetMode="External" /><Relationship Id="rId2157" Type="http://schemas.openxmlformats.org/officeDocument/2006/relationships/hyperlink" Target="https://twitter.com/pamelaj69" TargetMode="External" /><Relationship Id="rId2158" Type="http://schemas.openxmlformats.org/officeDocument/2006/relationships/hyperlink" Target="https://twitter.com/brandonfunk18" TargetMode="External" /><Relationship Id="rId2159" Type="http://schemas.openxmlformats.org/officeDocument/2006/relationships/hyperlink" Target="https://twitter.com/down_univers" TargetMode="External" /><Relationship Id="rId2160" Type="http://schemas.openxmlformats.org/officeDocument/2006/relationships/hyperlink" Target="https://twitter.com/mtdspodcast" TargetMode="External" /><Relationship Id="rId2161" Type="http://schemas.openxmlformats.org/officeDocument/2006/relationships/hyperlink" Target="https://twitter.com/ariaster" TargetMode="External" /><Relationship Id="rId2162" Type="http://schemas.openxmlformats.org/officeDocument/2006/relationships/hyperlink" Target="https://twitter.com/scottgore16" TargetMode="External" /><Relationship Id="rId2163" Type="http://schemas.openxmlformats.org/officeDocument/2006/relationships/hyperlink" Target="https://twitter.com/sybelle96" TargetMode="External" /><Relationship Id="rId2164" Type="http://schemas.openxmlformats.org/officeDocument/2006/relationships/hyperlink" Target="https://twitter.com/captaingarcia5" TargetMode="External" /><Relationship Id="rId2165" Type="http://schemas.openxmlformats.org/officeDocument/2006/relationships/hyperlink" Target="https://twitter.com/justericaaa" TargetMode="External" /><Relationship Id="rId2166" Type="http://schemas.openxmlformats.org/officeDocument/2006/relationships/hyperlink" Target="https://twitter.com/nesshernanz2" TargetMode="External" /><Relationship Id="rId2167" Type="http://schemas.openxmlformats.org/officeDocument/2006/relationships/hyperlink" Target="https://twitter.com/katheeriiiine" TargetMode="External" /><Relationship Id="rId2168" Type="http://schemas.openxmlformats.org/officeDocument/2006/relationships/hyperlink" Target="https://twitter.com/spiderrwebs" TargetMode="External" /><Relationship Id="rId2169" Type="http://schemas.openxmlformats.org/officeDocument/2006/relationships/hyperlink" Target="https://twitter.com/fredithepizzamn" TargetMode="External" /><Relationship Id="rId2170" Type="http://schemas.openxmlformats.org/officeDocument/2006/relationships/hyperlink" Target="https://twitter.com/dweebgirl13" TargetMode="External" /><Relationship Id="rId2171" Type="http://schemas.openxmlformats.org/officeDocument/2006/relationships/hyperlink" Target="https://twitter.com/maddaveinc" TargetMode="External" /><Relationship Id="rId2172" Type="http://schemas.openxmlformats.org/officeDocument/2006/relationships/hyperlink" Target="https://twitter.com/bloodnblackrum" TargetMode="External" /><Relationship Id="rId2173" Type="http://schemas.openxmlformats.org/officeDocument/2006/relationships/hyperlink" Target="https://twitter.com/werepantherg" TargetMode="External" /><Relationship Id="rId2174" Type="http://schemas.openxmlformats.org/officeDocument/2006/relationships/hyperlink" Target="https://twitter.com/detourshirts" TargetMode="External" /><Relationship Id="rId2175" Type="http://schemas.openxmlformats.org/officeDocument/2006/relationships/hyperlink" Target="https://twitter.com/zeetabeeta34" TargetMode="External" /><Relationship Id="rId2176" Type="http://schemas.openxmlformats.org/officeDocument/2006/relationships/hyperlink" Target="https://twitter.com/acctphilly" TargetMode="External" /><Relationship Id="rId2177" Type="http://schemas.openxmlformats.org/officeDocument/2006/relationships/hyperlink" Target="https://twitter.com/diaunt7" TargetMode="External" /><Relationship Id="rId2178" Type="http://schemas.openxmlformats.org/officeDocument/2006/relationships/hyperlink" Target="https://twitter.com/defnotbadin" TargetMode="External" /><Relationship Id="rId2179" Type="http://schemas.openxmlformats.org/officeDocument/2006/relationships/hyperlink" Target="https://twitter.com/rissaaa7" TargetMode="External" /><Relationship Id="rId2180" Type="http://schemas.openxmlformats.org/officeDocument/2006/relationships/hyperlink" Target="https://twitter.com/paisley___kelly" TargetMode="External" /><Relationship Id="rId2181" Type="http://schemas.openxmlformats.org/officeDocument/2006/relationships/hyperlink" Target="https://twitter.com/thegiftofmayhem" TargetMode="External" /><Relationship Id="rId2182" Type="http://schemas.openxmlformats.org/officeDocument/2006/relationships/hyperlink" Target="https://twitter.com/showyourteethya" TargetMode="External" /><Relationship Id="rId2183" Type="http://schemas.openxmlformats.org/officeDocument/2006/relationships/hyperlink" Target="https://twitter.com/itz_jimmyyy" TargetMode="External" /><Relationship Id="rId2184" Type="http://schemas.openxmlformats.org/officeDocument/2006/relationships/hyperlink" Target="https://twitter.com/catheroooo" TargetMode="External" /><Relationship Id="rId2185" Type="http://schemas.openxmlformats.org/officeDocument/2006/relationships/hyperlink" Target="https://twitter.com/mercyforanimals" TargetMode="External" /><Relationship Id="rId2186" Type="http://schemas.openxmlformats.org/officeDocument/2006/relationships/hyperlink" Target="https://twitter.com/seaprincess74" TargetMode="External" /><Relationship Id="rId2187" Type="http://schemas.openxmlformats.org/officeDocument/2006/relationships/hyperlink" Target="https://twitter.com/bambifl_" TargetMode="External" /><Relationship Id="rId2188" Type="http://schemas.openxmlformats.org/officeDocument/2006/relationships/hyperlink" Target="https://twitter.com/thebigredhog" TargetMode="External" /><Relationship Id="rId2189" Type="http://schemas.openxmlformats.org/officeDocument/2006/relationships/hyperlink" Target="https://twitter.com/dennisdoddcbs" TargetMode="External" /><Relationship Id="rId2190" Type="http://schemas.openxmlformats.org/officeDocument/2006/relationships/hyperlink" Target="https://twitter.com/ryandleaf" TargetMode="External" /><Relationship Id="rId2191" Type="http://schemas.openxmlformats.org/officeDocument/2006/relationships/hyperlink" Target="https://twitter.com/jeff_ermann" TargetMode="External" /><Relationship Id="rId2192" Type="http://schemas.openxmlformats.org/officeDocument/2006/relationships/hyperlink" Target="https://twitter.com/terpsfootball" TargetMode="External" /><Relationship Id="rId2193" Type="http://schemas.openxmlformats.org/officeDocument/2006/relationships/hyperlink" Target="https://twitter.com/sxmcollege" TargetMode="External" /><Relationship Id="rId2194" Type="http://schemas.openxmlformats.org/officeDocument/2006/relationships/hyperlink" Target="https://twitter.com/georgeschroeder" TargetMode="External" /><Relationship Id="rId2195" Type="http://schemas.openxmlformats.org/officeDocument/2006/relationships/hyperlink" Target="https://twitter.com/horowitzjason" TargetMode="External" /><Relationship Id="rId2196" Type="http://schemas.openxmlformats.org/officeDocument/2006/relationships/hyperlink" Target="https://twitter.com/kotaaadabbs" TargetMode="External" /><Relationship Id="rId2197" Type="http://schemas.openxmlformats.org/officeDocument/2006/relationships/hyperlink" Target="https://twitter.com/13racks_" TargetMode="External" /><Relationship Id="rId2198" Type="http://schemas.openxmlformats.org/officeDocument/2006/relationships/hyperlink" Target="https://twitter.com/alyssalavalle_" TargetMode="External" /><Relationship Id="rId2199" Type="http://schemas.openxmlformats.org/officeDocument/2006/relationships/hyperlink" Target="https://twitter.com/deleteitfatuwu" TargetMode="External" /><Relationship Id="rId2200" Type="http://schemas.openxmlformats.org/officeDocument/2006/relationships/hyperlink" Target="https://twitter.com/redeggmarketing" TargetMode="External" /><Relationship Id="rId2201" Type="http://schemas.openxmlformats.org/officeDocument/2006/relationships/hyperlink" Target="https://twitter.com/psmtheshow" TargetMode="External" /><Relationship Id="rId2202" Type="http://schemas.openxmlformats.org/officeDocument/2006/relationships/hyperlink" Target="https://twitter.com/qawe5" TargetMode="External" /><Relationship Id="rId2203" Type="http://schemas.openxmlformats.org/officeDocument/2006/relationships/hyperlink" Target="https://twitter.com/depressedpasok" TargetMode="External" /><Relationship Id="rId2204" Type="http://schemas.openxmlformats.org/officeDocument/2006/relationships/hyperlink" Target="https://twitter.com/coolsweng" TargetMode="External" /><Relationship Id="rId2205" Type="http://schemas.openxmlformats.org/officeDocument/2006/relationships/hyperlink" Target="https://twitter.com/nikosft" TargetMode="External" /><Relationship Id="rId2206" Type="http://schemas.openxmlformats.org/officeDocument/2006/relationships/hyperlink" Target="https://twitter.com/dspinellis" TargetMode="External" /><Relationship Id="rId2207" Type="http://schemas.openxmlformats.org/officeDocument/2006/relationships/hyperlink" Target="https://twitter.com/myaegean" TargetMode="External" /><Relationship Id="rId2208" Type="http://schemas.openxmlformats.org/officeDocument/2006/relationships/hyperlink" Target="https://twitter.com/reesiegymnast" TargetMode="External" /><Relationship Id="rId2209" Type="http://schemas.openxmlformats.org/officeDocument/2006/relationships/hyperlink" Target="https://twitter.com/uhhh_idk__" TargetMode="External" /><Relationship Id="rId2210" Type="http://schemas.openxmlformats.org/officeDocument/2006/relationships/hyperlink" Target="https://twitter.com/_young_chavez_" TargetMode="External" /><Relationship Id="rId2211" Type="http://schemas.openxmlformats.org/officeDocument/2006/relationships/hyperlink" Target="https://twitter.com/hereph" TargetMode="External" /><Relationship Id="rId2212" Type="http://schemas.openxmlformats.org/officeDocument/2006/relationships/hyperlink" Target="https://twitter.com/cnet" TargetMode="External" /><Relationship Id="rId2213" Type="http://schemas.openxmlformats.org/officeDocument/2006/relationships/hyperlink" Target="https://twitter.com/lostnbrken" TargetMode="External" /><Relationship Id="rId2214" Type="http://schemas.openxmlformats.org/officeDocument/2006/relationships/hyperlink" Target="https://twitter.com/kym_809" TargetMode="External" /><Relationship Id="rId2215" Type="http://schemas.openxmlformats.org/officeDocument/2006/relationships/hyperlink" Target="https://twitter.com/halalniqabi" TargetMode="External" /><Relationship Id="rId2216" Type="http://schemas.openxmlformats.org/officeDocument/2006/relationships/hyperlink" Target="https://twitter.com/averytravistv" TargetMode="External" /><Relationship Id="rId2217" Type="http://schemas.openxmlformats.org/officeDocument/2006/relationships/hyperlink" Target="https://twitter.com/justinecruz2011" TargetMode="External" /><Relationship Id="rId2218" Type="http://schemas.openxmlformats.org/officeDocument/2006/relationships/hyperlink" Target="https://twitter.com/gunnerjackson98" TargetMode="External" /><Relationship Id="rId2219" Type="http://schemas.openxmlformats.org/officeDocument/2006/relationships/hyperlink" Target="https://twitter.com/chopper4brad" TargetMode="External" /><Relationship Id="rId2220" Type="http://schemas.openxmlformats.org/officeDocument/2006/relationships/hyperlink" Target="https://twitter.com/acastillo121" TargetMode="External" /><Relationship Id="rId2221" Type="http://schemas.openxmlformats.org/officeDocument/2006/relationships/hyperlink" Target="https://twitter.com/chriscato" TargetMode="External" /><Relationship Id="rId2222" Type="http://schemas.openxmlformats.org/officeDocument/2006/relationships/hyperlink" Target="https://twitter.com/thededicatedgg" TargetMode="External" /><Relationship Id="rId2223" Type="http://schemas.openxmlformats.org/officeDocument/2006/relationships/hyperlink" Target="https://twitter.com/_anniee_h" TargetMode="External" /><Relationship Id="rId2224" Type="http://schemas.openxmlformats.org/officeDocument/2006/relationships/hyperlink" Target="https://twitter.com/c3musiq" TargetMode="External" /><Relationship Id="rId2225" Type="http://schemas.openxmlformats.org/officeDocument/2006/relationships/hyperlink" Target="https://twitter.com/fjpence" TargetMode="External" /><Relationship Id="rId2226" Type="http://schemas.openxmlformats.org/officeDocument/2006/relationships/hyperlink" Target="https://twitter.com/letiburski" TargetMode="External" /><Relationship Id="rId2227" Type="http://schemas.openxmlformats.org/officeDocument/2006/relationships/hyperlink" Target="https://twitter.com/leidyladyg" TargetMode="External" /><Relationship Id="rId2228" Type="http://schemas.openxmlformats.org/officeDocument/2006/relationships/hyperlink" Target="https://twitter.com/giusepp1na" TargetMode="External" /><Relationship Id="rId2229" Type="http://schemas.openxmlformats.org/officeDocument/2006/relationships/hyperlink" Target="https://twitter.com/druckerschool" TargetMode="External" /><Relationship Id="rId2230" Type="http://schemas.openxmlformats.org/officeDocument/2006/relationships/hyperlink" Target="https://twitter.com/kinyocassidy" TargetMode="External" /><Relationship Id="rId2231" Type="http://schemas.openxmlformats.org/officeDocument/2006/relationships/hyperlink" Target="https://twitter.com/lake_ransom" TargetMode="External" /><Relationship Id="rId2232" Type="http://schemas.openxmlformats.org/officeDocument/2006/relationships/hyperlink" Target="https://twitter.com/jhopkinssd" TargetMode="External" /><Relationship Id="rId2233" Type="http://schemas.openxmlformats.org/officeDocument/2006/relationships/hyperlink" Target="https://twitter.com/goducksgirl" TargetMode="External" /><Relationship Id="rId2234" Type="http://schemas.openxmlformats.org/officeDocument/2006/relationships/hyperlink" Target="https://twitter.com/sisteralberts" TargetMode="External" /><Relationship Id="rId2235" Type="http://schemas.openxmlformats.org/officeDocument/2006/relationships/hyperlink" Target="https://twitter.com/sushild24289471" TargetMode="External" /><Relationship Id="rId2236" Type="http://schemas.openxmlformats.org/officeDocument/2006/relationships/hyperlink" Target="https://twitter.com/atasteofkoko" TargetMode="External" /><Relationship Id="rId2237" Type="http://schemas.openxmlformats.org/officeDocument/2006/relationships/hyperlink" Target="https://twitter.com/themaxedwards29" TargetMode="External" /><Relationship Id="rId2238" Type="http://schemas.openxmlformats.org/officeDocument/2006/relationships/hyperlink" Target="https://twitter.com/barbarajstrong1" TargetMode="External" /><Relationship Id="rId2239" Type="http://schemas.openxmlformats.org/officeDocument/2006/relationships/hyperlink" Target="https://twitter.com/peytonhenrixox" TargetMode="External" /><Relationship Id="rId2240" Type="http://schemas.openxmlformats.org/officeDocument/2006/relationships/hyperlink" Target="https://twitter.com/_isabelatorres_" TargetMode="External" /><Relationship Id="rId2241" Type="http://schemas.openxmlformats.org/officeDocument/2006/relationships/hyperlink" Target="https://twitter.com/burburburs" TargetMode="External" /><Relationship Id="rId2242" Type="http://schemas.openxmlformats.org/officeDocument/2006/relationships/hyperlink" Target="https://twitter.com/zakfangirl" TargetMode="External" /><Relationship Id="rId2243" Type="http://schemas.openxmlformats.org/officeDocument/2006/relationships/hyperlink" Target="https://twitter.com/marinahhn" TargetMode="External" /><Relationship Id="rId2244" Type="http://schemas.openxmlformats.org/officeDocument/2006/relationships/hyperlink" Target="https://twitter.com/denlesks" TargetMode="External" /><Relationship Id="rId2245" Type="http://schemas.openxmlformats.org/officeDocument/2006/relationships/hyperlink" Target="https://twitter.com/jimrome" TargetMode="External" /><Relationship Id="rId2246" Type="http://schemas.openxmlformats.org/officeDocument/2006/relationships/hyperlink" Target="https://twitter.com/iowasaint09" TargetMode="External" /><Relationship Id="rId2247" Type="http://schemas.openxmlformats.org/officeDocument/2006/relationships/hyperlink" Target="https://twitter.com/lifesotasty" TargetMode="External" /><Relationship Id="rId2248" Type="http://schemas.openxmlformats.org/officeDocument/2006/relationships/hyperlink" Target="https://twitter.com/angelvelamadrid" TargetMode="External" /><Relationship Id="rId2249" Type="http://schemas.openxmlformats.org/officeDocument/2006/relationships/hyperlink" Target="https://twitter.com/slcwtcwnn" TargetMode="External" /><Relationship Id="rId2250" Type="http://schemas.openxmlformats.org/officeDocument/2006/relationships/hyperlink" Target="https://twitter.com/emily__hirsch" TargetMode="External" /><Relationship Id="rId2251" Type="http://schemas.openxmlformats.org/officeDocument/2006/relationships/hyperlink" Target="https://twitter.com/gabcabss" TargetMode="External" /><Relationship Id="rId2252" Type="http://schemas.openxmlformats.org/officeDocument/2006/relationships/hyperlink" Target="https://twitter.com/tweetbrownboy" TargetMode="External" /><Relationship Id="rId2253" Type="http://schemas.openxmlformats.org/officeDocument/2006/relationships/hyperlink" Target="https://twitter.com/hammy413" TargetMode="External" /><Relationship Id="rId2254" Type="http://schemas.openxmlformats.org/officeDocument/2006/relationships/hyperlink" Target="https://twitter.com/arms4big" TargetMode="External" /><Relationship Id="rId2255" Type="http://schemas.openxmlformats.org/officeDocument/2006/relationships/hyperlink" Target="https://twitter.com/adriang_1033" TargetMode="External" /><Relationship Id="rId2256" Type="http://schemas.openxmlformats.org/officeDocument/2006/relationships/hyperlink" Target="https://twitter.com/fernanda_1217" TargetMode="External" /><Relationship Id="rId2257" Type="http://schemas.openxmlformats.org/officeDocument/2006/relationships/hyperlink" Target="https://twitter.com/jesseblade3434" TargetMode="External" /><Relationship Id="rId2258" Type="http://schemas.openxmlformats.org/officeDocument/2006/relationships/hyperlink" Target="https://twitter.com/batconintl" TargetMode="External" /><Relationship Id="rId2259" Type="http://schemas.openxmlformats.org/officeDocument/2006/relationships/hyperlink" Target="https://twitter.com/sylviaaaclark" TargetMode="External" /><Relationship Id="rId2260" Type="http://schemas.openxmlformats.org/officeDocument/2006/relationships/hyperlink" Target="https://twitter.com/alondra080902" TargetMode="External" /><Relationship Id="rId2261" Type="http://schemas.openxmlformats.org/officeDocument/2006/relationships/comments" Target="../comments2.xml" /><Relationship Id="rId2262" Type="http://schemas.openxmlformats.org/officeDocument/2006/relationships/vmlDrawing" Target="../drawings/vmlDrawing2.vml" /><Relationship Id="rId2263" Type="http://schemas.openxmlformats.org/officeDocument/2006/relationships/table" Target="../tables/table2.xml" /><Relationship Id="rId22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32"/>
  <sheetViews>
    <sheetView tabSelected="1" workbookViewId="0" topLeftCell="A1">
      <pane xSplit="2" ySplit="2" topLeftCell="C593" activePane="bottomRight" state="frozen"/>
      <selection pane="topRight" activeCell="C1" sqref="C1"/>
      <selection pane="bottomLeft" activeCell="A3" sqref="A3"/>
      <selection pane="bottomRight" activeCell="A2" sqref="A2:BD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6" width="11.140625" style="0" bestFit="1" customWidth="1"/>
  </cols>
  <sheetData>
    <row r="1" spans="3:14" ht="15">
      <c r="C1" s="16" t="s">
        <v>39</v>
      </c>
      <c r="D1" s="17"/>
      <c r="E1" s="17"/>
      <c r="F1" s="17"/>
      <c r="G1" s="16"/>
      <c r="H1" s="14" t="s">
        <v>43</v>
      </c>
      <c r="I1" s="51"/>
      <c r="J1" s="51"/>
      <c r="K1" s="33" t="s">
        <v>42</v>
      </c>
      <c r="L1" s="18" t="s">
        <v>40</v>
      </c>
      <c r="M1" s="18"/>
      <c r="N1" s="15" t="s">
        <v>41</v>
      </c>
    </row>
    <row r="2" spans="1:5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6421</v>
      </c>
      <c r="BD2" s="13" t="s">
        <v>6422</v>
      </c>
    </row>
    <row r="3" spans="1:56" ht="15" customHeight="1">
      <c r="A3" s="65" t="s">
        <v>216</v>
      </c>
      <c r="B3" s="65" t="s">
        <v>216</v>
      </c>
      <c r="C3" s="66"/>
      <c r="D3" s="67"/>
      <c r="E3" s="68"/>
      <c r="F3" s="69"/>
      <c r="G3" s="66"/>
      <c r="H3" s="70"/>
      <c r="I3" s="71"/>
      <c r="J3" s="71"/>
      <c r="K3" s="34"/>
      <c r="L3" s="72">
        <v>3</v>
      </c>
      <c r="M3" s="72"/>
      <c r="N3" s="73"/>
      <c r="O3" s="79" t="s">
        <v>178</v>
      </c>
      <c r="P3" s="81">
        <v>43657.70863425926</v>
      </c>
      <c r="Q3" s="79" t="s">
        <v>775</v>
      </c>
      <c r="R3" s="79"/>
      <c r="S3" s="79"/>
      <c r="T3" s="79" t="s">
        <v>1062</v>
      </c>
      <c r="U3" s="84" t="s">
        <v>1141</v>
      </c>
      <c r="V3" s="84" t="s">
        <v>1141</v>
      </c>
      <c r="W3" s="81">
        <v>43657.70863425926</v>
      </c>
      <c r="X3" s="85">
        <v>43657</v>
      </c>
      <c r="Y3" s="87" t="s">
        <v>1510</v>
      </c>
      <c r="Z3" s="84" t="s">
        <v>1987</v>
      </c>
      <c r="AA3" s="79"/>
      <c r="AB3" s="79"/>
      <c r="AC3" s="87" t="s">
        <v>2536</v>
      </c>
      <c r="AD3" s="79"/>
      <c r="AE3" s="79" t="b">
        <v>0</v>
      </c>
      <c r="AF3" s="79">
        <v>0</v>
      </c>
      <c r="AG3" s="87" t="s">
        <v>3090</v>
      </c>
      <c r="AH3" s="79" t="b">
        <v>0</v>
      </c>
      <c r="AI3" s="79" t="s">
        <v>3099</v>
      </c>
      <c r="AJ3" s="79"/>
      <c r="AK3" s="87" t="s">
        <v>3090</v>
      </c>
      <c r="AL3" s="79" t="b">
        <v>0</v>
      </c>
      <c r="AM3" s="79">
        <v>0</v>
      </c>
      <c r="AN3" s="87" t="s">
        <v>3090</v>
      </c>
      <c r="AO3" s="79" t="s">
        <v>3113</v>
      </c>
      <c r="AP3" s="79" t="b">
        <v>0</v>
      </c>
      <c r="AQ3" s="87" t="s">
        <v>2536</v>
      </c>
      <c r="AR3" s="79" t="s">
        <v>178</v>
      </c>
      <c r="AS3" s="79">
        <v>0</v>
      </c>
      <c r="AT3" s="79">
        <v>0</v>
      </c>
      <c r="AU3" s="79"/>
      <c r="AV3" s="79"/>
      <c r="AW3" s="79"/>
      <c r="AX3" s="79"/>
      <c r="AY3" s="79"/>
      <c r="AZ3" s="79"/>
      <c r="BA3" s="79"/>
      <c r="BB3" s="79"/>
      <c r="BC3" s="79" t="str">
        <f>REPLACE(INDEX(GroupVertices[Group],MATCH(Edges[[#This Row],[Vertex 1]],GroupVertices[Vertex],0)),1,1,"")</f>
        <v>184</v>
      </c>
      <c r="BD3" s="79" t="str">
        <f>REPLACE(INDEX(GroupVertices[Group],MATCH(Edges[[#This Row],[Vertex 2]],GroupVertices[Vertex],0)),1,1,"")</f>
        <v>184</v>
      </c>
    </row>
    <row r="4" spans="1:56" ht="15" customHeight="1">
      <c r="A4" s="65" t="s">
        <v>217</v>
      </c>
      <c r="B4" s="65" t="s">
        <v>544</v>
      </c>
      <c r="C4" s="66"/>
      <c r="D4" s="67"/>
      <c r="E4" s="68"/>
      <c r="F4" s="69"/>
      <c r="G4" s="66"/>
      <c r="H4" s="70"/>
      <c r="I4" s="71"/>
      <c r="J4" s="71"/>
      <c r="K4" s="34"/>
      <c r="L4" s="78">
        <v>4</v>
      </c>
      <c r="M4" s="78"/>
      <c r="N4" s="73"/>
      <c r="O4" s="80" t="s">
        <v>772</v>
      </c>
      <c r="P4" s="82">
        <v>43657.70866898148</v>
      </c>
      <c r="Q4" s="80" t="s">
        <v>776</v>
      </c>
      <c r="R4" s="80"/>
      <c r="S4" s="80"/>
      <c r="T4" s="80" t="s">
        <v>1063</v>
      </c>
      <c r="U4" s="83" t="s">
        <v>1142</v>
      </c>
      <c r="V4" s="83" t="s">
        <v>1142</v>
      </c>
      <c r="W4" s="82">
        <v>43657.70866898148</v>
      </c>
      <c r="X4" s="86">
        <v>43657</v>
      </c>
      <c r="Y4" s="88" t="s">
        <v>1511</v>
      </c>
      <c r="Z4" s="83" t="s">
        <v>1988</v>
      </c>
      <c r="AA4" s="80"/>
      <c r="AB4" s="80"/>
      <c r="AC4" s="88" t="s">
        <v>2537</v>
      </c>
      <c r="AD4" s="80"/>
      <c r="AE4" s="80" t="b">
        <v>0</v>
      </c>
      <c r="AF4" s="80">
        <v>0</v>
      </c>
      <c r="AG4" s="88" t="s">
        <v>3090</v>
      </c>
      <c r="AH4" s="80" t="b">
        <v>0</v>
      </c>
      <c r="AI4" s="80" t="s">
        <v>3100</v>
      </c>
      <c r="AJ4" s="80"/>
      <c r="AK4" s="88" t="s">
        <v>3090</v>
      </c>
      <c r="AL4" s="80" t="b">
        <v>0</v>
      </c>
      <c r="AM4" s="80">
        <v>49</v>
      </c>
      <c r="AN4" s="88" t="s">
        <v>2881</v>
      </c>
      <c r="AO4" s="80" t="s">
        <v>3114</v>
      </c>
      <c r="AP4" s="80" t="b">
        <v>0</v>
      </c>
      <c r="AQ4" s="88" t="s">
        <v>2881</v>
      </c>
      <c r="AR4" s="80" t="s">
        <v>178</v>
      </c>
      <c r="AS4" s="80">
        <v>0</v>
      </c>
      <c r="AT4" s="80">
        <v>0</v>
      </c>
      <c r="AU4" s="80"/>
      <c r="AV4" s="80"/>
      <c r="AW4" s="80"/>
      <c r="AX4" s="80"/>
      <c r="AY4" s="80"/>
      <c r="AZ4" s="80"/>
      <c r="BA4" s="80"/>
      <c r="BB4" s="80"/>
      <c r="BC4" s="79" t="str">
        <f>REPLACE(INDEX(GroupVertices[Group],MATCH(Edges[[#This Row],[Vertex 1]],GroupVertices[Vertex],0)),1,1,"")</f>
        <v>8</v>
      </c>
      <c r="BD4" s="79" t="str">
        <f>REPLACE(INDEX(GroupVertices[Group],MATCH(Edges[[#This Row],[Vertex 2]],GroupVertices[Vertex],0)),1,1,"")</f>
        <v>8</v>
      </c>
    </row>
    <row r="5" spans="1:56" ht="15">
      <c r="A5" s="65" t="s">
        <v>218</v>
      </c>
      <c r="B5" s="65" t="s">
        <v>727</v>
      </c>
      <c r="C5" s="66"/>
      <c r="D5" s="67"/>
      <c r="E5" s="68"/>
      <c r="F5" s="69"/>
      <c r="G5" s="66"/>
      <c r="H5" s="70"/>
      <c r="I5" s="71"/>
      <c r="J5" s="71"/>
      <c r="K5" s="34"/>
      <c r="L5" s="78">
        <v>5</v>
      </c>
      <c r="M5" s="78"/>
      <c r="N5" s="73"/>
      <c r="O5" s="80" t="s">
        <v>773</v>
      </c>
      <c r="P5" s="82">
        <v>43657.66652777778</v>
      </c>
      <c r="Q5" s="80" t="s">
        <v>777</v>
      </c>
      <c r="R5" s="80"/>
      <c r="S5" s="80"/>
      <c r="T5" s="80" t="s">
        <v>1062</v>
      </c>
      <c r="U5" s="80"/>
      <c r="V5" s="83" t="s">
        <v>1269</v>
      </c>
      <c r="W5" s="82">
        <v>43657.66652777778</v>
      </c>
      <c r="X5" s="86">
        <v>43657</v>
      </c>
      <c r="Y5" s="88" t="s">
        <v>1512</v>
      </c>
      <c r="Z5" s="83" t="s">
        <v>1989</v>
      </c>
      <c r="AA5" s="80"/>
      <c r="AB5" s="80"/>
      <c r="AC5" s="88" t="s">
        <v>2538</v>
      </c>
      <c r="AD5" s="80"/>
      <c r="AE5" s="80" t="b">
        <v>0</v>
      </c>
      <c r="AF5" s="80">
        <v>29</v>
      </c>
      <c r="AG5" s="88" t="s">
        <v>3091</v>
      </c>
      <c r="AH5" s="80" t="b">
        <v>0</v>
      </c>
      <c r="AI5" s="80" t="s">
        <v>3099</v>
      </c>
      <c r="AJ5" s="80"/>
      <c r="AK5" s="88" t="s">
        <v>3090</v>
      </c>
      <c r="AL5" s="80" t="b">
        <v>0</v>
      </c>
      <c r="AM5" s="80">
        <v>4</v>
      </c>
      <c r="AN5" s="88" t="s">
        <v>3090</v>
      </c>
      <c r="AO5" s="80" t="s">
        <v>3114</v>
      </c>
      <c r="AP5" s="80" t="b">
        <v>0</v>
      </c>
      <c r="AQ5" s="88" t="s">
        <v>2538</v>
      </c>
      <c r="AR5" s="80" t="s">
        <v>772</v>
      </c>
      <c r="AS5" s="80">
        <v>0</v>
      </c>
      <c r="AT5" s="80">
        <v>0</v>
      </c>
      <c r="AU5" s="80"/>
      <c r="AV5" s="80"/>
      <c r="AW5" s="80"/>
      <c r="AX5" s="80"/>
      <c r="AY5" s="80"/>
      <c r="AZ5" s="80"/>
      <c r="BA5" s="80"/>
      <c r="BB5" s="80"/>
      <c r="BC5" s="79" t="str">
        <f>REPLACE(INDEX(GroupVertices[Group],MATCH(Edges[[#This Row],[Vertex 1]],GroupVertices[Vertex],0)),1,1,"")</f>
        <v>12</v>
      </c>
      <c r="BD5" s="79" t="str">
        <f>REPLACE(INDEX(GroupVertices[Group],MATCH(Edges[[#This Row],[Vertex 2]],GroupVertices[Vertex],0)),1,1,"")</f>
        <v>12</v>
      </c>
    </row>
    <row r="6" spans="1:56" ht="15">
      <c r="A6" s="65" t="s">
        <v>219</v>
      </c>
      <c r="B6" s="65" t="s">
        <v>218</v>
      </c>
      <c r="C6" s="66"/>
      <c r="D6" s="67"/>
      <c r="E6" s="68"/>
      <c r="F6" s="69"/>
      <c r="G6" s="66"/>
      <c r="H6" s="70"/>
      <c r="I6" s="71"/>
      <c r="J6" s="71"/>
      <c r="K6" s="34"/>
      <c r="L6" s="78">
        <v>6</v>
      </c>
      <c r="M6" s="78"/>
      <c r="N6" s="73"/>
      <c r="O6" s="80" t="s">
        <v>772</v>
      </c>
      <c r="P6" s="82">
        <v>43657.708703703705</v>
      </c>
      <c r="Q6" s="80" t="s">
        <v>777</v>
      </c>
      <c r="R6" s="80"/>
      <c r="S6" s="80"/>
      <c r="T6" s="80" t="s">
        <v>1062</v>
      </c>
      <c r="U6" s="80"/>
      <c r="V6" s="83" t="s">
        <v>1270</v>
      </c>
      <c r="W6" s="82">
        <v>43657.708703703705</v>
      </c>
      <c r="X6" s="86">
        <v>43657</v>
      </c>
      <c r="Y6" s="88" t="s">
        <v>1513</v>
      </c>
      <c r="Z6" s="83" t="s">
        <v>1990</v>
      </c>
      <c r="AA6" s="80"/>
      <c r="AB6" s="80"/>
      <c r="AC6" s="88" t="s">
        <v>2539</v>
      </c>
      <c r="AD6" s="80"/>
      <c r="AE6" s="80" t="b">
        <v>0</v>
      </c>
      <c r="AF6" s="80">
        <v>0</v>
      </c>
      <c r="AG6" s="88" t="s">
        <v>3090</v>
      </c>
      <c r="AH6" s="80" t="b">
        <v>0</v>
      </c>
      <c r="AI6" s="80" t="s">
        <v>3099</v>
      </c>
      <c r="AJ6" s="80"/>
      <c r="AK6" s="88" t="s">
        <v>3090</v>
      </c>
      <c r="AL6" s="80" t="b">
        <v>0</v>
      </c>
      <c r="AM6" s="80">
        <v>4</v>
      </c>
      <c r="AN6" s="88" t="s">
        <v>2538</v>
      </c>
      <c r="AO6" s="80" t="s">
        <v>3115</v>
      </c>
      <c r="AP6" s="80" t="b">
        <v>0</v>
      </c>
      <c r="AQ6" s="88" t="s">
        <v>2538</v>
      </c>
      <c r="AR6" s="80" t="s">
        <v>178</v>
      </c>
      <c r="AS6" s="80">
        <v>0</v>
      </c>
      <c r="AT6" s="80">
        <v>0</v>
      </c>
      <c r="AU6" s="80"/>
      <c r="AV6" s="80"/>
      <c r="AW6" s="80"/>
      <c r="AX6" s="80"/>
      <c r="AY6" s="80"/>
      <c r="AZ6" s="80"/>
      <c r="BA6" s="80"/>
      <c r="BB6" s="80"/>
      <c r="BC6" s="79" t="str">
        <f>REPLACE(INDEX(GroupVertices[Group],MATCH(Edges[[#This Row],[Vertex 1]],GroupVertices[Vertex],0)),1,1,"")</f>
        <v>12</v>
      </c>
      <c r="BD6" s="79" t="str">
        <f>REPLACE(INDEX(GroupVertices[Group],MATCH(Edges[[#This Row],[Vertex 2]],GroupVertices[Vertex],0)),1,1,"")</f>
        <v>12</v>
      </c>
    </row>
    <row r="7" spans="1:56" ht="15">
      <c r="A7" s="65" t="s">
        <v>219</v>
      </c>
      <c r="B7" s="65" t="s">
        <v>727</v>
      </c>
      <c r="C7" s="66"/>
      <c r="D7" s="67"/>
      <c r="E7" s="68"/>
      <c r="F7" s="69"/>
      <c r="G7" s="66"/>
      <c r="H7" s="70"/>
      <c r="I7" s="71"/>
      <c r="J7" s="71"/>
      <c r="K7" s="34"/>
      <c r="L7" s="78">
        <v>7</v>
      </c>
      <c r="M7" s="78"/>
      <c r="N7" s="73"/>
      <c r="O7" s="80" t="s">
        <v>773</v>
      </c>
      <c r="P7" s="82">
        <v>43657.708703703705</v>
      </c>
      <c r="Q7" s="80" t="s">
        <v>777</v>
      </c>
      <c r="R7" s="80"/>
      <c r="S7" s="80"/>
      <c r="T7" s="80" t="s">
        <v>1062</v>
      </c>
      <c r="U7" s="80"/>
      <c r="V7" s="83" t="s">
        <v>1270</v>
      </c>
      <c r="W7" s="82">
        <v>43657.708703703705</v>
      </c>
      <c r="X7" s="86">
        <v>43657</v>
      </c>
      <c r="Y7" s="88" t="s">
        <v>1513</v>
      </c>
      <c r="Z7" s="83" t="s">
        <v>1990</v>
      </c>
      <c r="AA7" s="80"/>
      <c r="AB7" s="80"/>
      <c r="AC7" s="88" t="s">
        <v>2539</v>
      </c>
      <c r="AD7" s="80"/>
      <c r="AE7" s="80" t="b">
        <v>0</v>
      </c>
      <c r="AF7" s="80">
        <v>0</v>
      </c>
      <c r="AG7" s="88" t="s">
        <v>3090</v>
      </c>
      <c r="AH7" s="80" t="b">
        <v>0</v>
      </c>
      <c r="AI7" s="80" t="s">
        <v>3099</v>
      </c>
      <c r="AJ7" s="80"/>
      <c r="AK7" s="88" t="s">
        <v>3090</v>
      </c>
      <c r="AL7" s="80" t="b">
        <v>0</v>
      </c>
      <c r="AM7" s="80">
        <v>4</v>
      </c>
      <c r="AN7" s="88" t="s">
        <v>2538</v>
      </c>
      <c r="AO7" s="80" t="s">
        <v>3115</v>
      </c>
      <c r="AP7" s="80" t="b">
        <v>0</v>
      </c>
      <c r="AQ7" s="88" t="s">
        <v>2538</v>
      </c>
      <c r="AR7" s="80" t="s">
        <v>178</v>
      </c>
      <c r="AS7" s="80">
        <v>0</v>
      </c>
      <c r="AT7" s="80">
        <v>0</v>
      </c>
      <c r="AU7" s="80"/>
      <c r="AV7" s="80"/>
      <c r="AW7" s="80"/>
      <c r="AX7" s="80"/>
      <c r="AY7" s="80"/>
      <c r="AZ7" s="80"/>
      <c r="BA7" s="80"/>
      <c r="BB7" s="80"/>
      <c r="BC7" s="79" t="str">
        <f>REPLACE(INDEX(GroupVertices[Group],MATCH(Edges[[#This Row],[Vertex 1]],GroupVertices[Vertex],0)),1,1,"")</f>
        <v>12</v>
      </c>
      <c r="BD7" s="79" t="str">
        <f>REPLACE(INDEX(GroupVertices[Group],MATCH(Edges[[#This Row],[Vertex 2]],GroupVertices[Vertex],0)),1,1,"")</f>
        <v>12</v>
      </c>
    </row>
    <row r="8" spans="1:56" ht="15">
      <c r="A8" s="65" t="s">
        <v>220</v>
      </c>
      <c r="B8" s="65" t="s">
        <v>725</v>
      </c>
      <c r="C8" s="66"/>
      <c r="D8" s="67"/>
      <c r="E8" s="68"/>
      <c r="F8" s="69"/>
      <c r="G8" s="66"/>
      <c r="H8" s="70"/>
      <c r="I8" s="71"/>
      <c r="J8" s="71"/>
      <c r="K8" s="34"/>
      <c r="L8" s="78">
        <v>8</v>
      </c>
      <c r="M8" s="78"/>
      <c r="N8" s="73"/>
      <c r="O8" s="80" t="s">
        <v>772</v>
      </c>
      <c r="P8" s="82">
        <v>43657.70880787037</v>
      </c>
      <c r="Q8" s="80" t="s">
        <v>778</v>
      </c>
      <c r="R8" s="80"/>
      <c r="S8" s="80"/>
      <c r="T8" s="80" t="s">
        <v>1062</v>
      </c>
      <c r="U8" s="80"/>
      <c r="V8" s="83" t="s">
        <v>1271</v>
      </c>
      <c r="W8" s="82">
        <v>43657.70880787037</v>
      </c>
      <c r="X8" s="86">
        <v>43657</v>
      </c>
      <c r="Y8" s="88" t="s">
        <v>1514</v>
      </c>
      <c r="Z8" s="83" t="s">
        <v>1991</v>
      </c>
      <c r="AA8" s="80"/>
      <c r="AB8" s="80"/>
      <c r="AC8" s="88" t="s">
        <v>2540</v>
      </c>
      <c r="AD8" s="80"/>
      <c r="AE8" s="80" t="b">
        <v>0</v>
      </c>
      <c r="AF8" s="80">
        <v>0</v>
      </c>
      <c r="AG8" s="88" t="s">
        <v>3090</v>
      </c>
      <c r="AH8" s="80" t="b">
        <v>0</v>
      </c>
      <c r="AI8" s="80" t="s">
        <v>3099</v>
      </c>
      <c r="AJ8" s="80"/>
      <c r="AK8" s="88" t="s">
        <v>3090</v>
      </c>
      <c r="AL8" s="80" t="b">
        <v>0</v>
      </c>
      <c r="AM8" s="80">
        <v>1187</v>
      </c>
      <c r="AN8" s="88" t="s">
        <v>3085</v>
      </c>
      <c r="AO8" s="80" t="s">
        <v>3113</v>
      </c>
      <c r="AP8" s="80" t="b">
        <v>0</v>
      </c>
      <c r="AQ8" s="88" t="s">
        <v>3085</v>
      </c>
      <c r="AR8" s="80" t="s">
        <v>178</v>
      </c>
      <c r="AS8" s="80">
        <v>0</v>
      </c>
      <c r="AT8" s="80">
        <v>0</v>
      </c>
      <c r="AU8" s="80"/>
      <c r="AV8" s="80"/>
      <c r="AW8" s="80"/>
      <c r="AX8" s="80"/>
      <c r="AY8" s="80"/>
      <c r="AZ8" s="80"/>
      <c r="BA8" s="80"/>
      <c r="BB8" s="80"/>
      <c r="BC8" s="79" t="str">
        <f>REPLACE(INDEX(GroupVertices[Group],MATCH(Edges[[#This Row],[Vertex 1]],GroupVertices[Vertex],0)),1,1,"")</f>
        <v>1</v>
      </c>
      <c r="BD8" s="79" t="str">
        <f>REPLACE(INDEX(GroupVertices[Group],MATCH(Edges[[#This Row],[Vertex 2]],GroupVertices[Vertex],0)),1,1,"")</f>
        <v>1</v>
      </c>
    </row>
    <row r="9" spans="1:56" ht="15">
      <c r="A9" s="65" t="s">
        <v>221</v>
      </c>
      <c r="B9" s="65" t="s">
        <v>702</v>
      </c>
      <c r="C9" s="66"/>
      <c r="D9" s="67"/>
      <c r="E9" s="68"/>
      <c r="F9" s="69"/>
      <c r="G9" s="66"/>
      <c r="H9" s="70"/>
      <c r="I9" s="71"/>
      <c r="J9" s="71"/>
      <c r="K9" s="34"/>
      <c r="L9" s="78">
        <v>9</v>
      </c>
      <c r="M9" s="78"/>
      <c r="N9" s="73"/>
      <c r="O9" s="80" t="s">
        <v>772</v>
      </c>
      <c r="P9" s="82">
        <v>43657.70880787037</v>
      </c>
      <c r="Q9" s="80" t="s">
        <v>779</v>
      </c>
      <c r="R9" s="80"/>
      <c r="S9" s="80"/>
      <c r="T9" s="80" t="s">
        <v>1062</v>
      </c>
      <c r="U9" s="83" t="s">
        <v>1143</v>
      </c>
      <c r="V9" s="83" t="s">
        <v>1143</v>
      </c>
      <c r="W9" s="82">
        <v>43657.70880787037</v>
      </c>
      <c r="X9" s="86">
        <v>43657</v>
      </c>
      <c r="Y9" s="88" t="s">
        <v>1514</v>
      </c>
      <c r="Z9" s="83" t="s">
        <v>1992</v>
      </c>
      <c r="AA9" s="80"/>
      <c r="AB9" s="80"/>
      <c r="AC9" s="88" t="s">
        <v>2541</v>
      </c>
      <c r="AD9" s="80"/>
      <c r="AE9" s="80" t="b">
        <v>0</v>
      </c>
      <c r="AF9" s="80">
        <v>0</v>
      </c>
      <c r="AG9" s="88" t="s">
        <v>3090</v>
      </c>
      <c r="AH9" s="80" t="b">
        <v>0</v>
      </c>
      <c r="AI9" s="80" t="s">
        <v>3099</v>
      </c>
      <c r="AJ9" s="80"/>
      <c r="AK9" s="88" t="s">
        <v>3090</v>
      </c>
      <c r="AL9" s="80" t="b">
        <v>0</v>
      </c>
      <c r="AM9" s="80">
        <v>166</v>
      </c>
      <c r="AN9" s="88" t="s">
        <v>3051</v>
      </c>
      <c r="AO9" s="80" t="s">
        <v>3113</v>
      </c>
      <c r="AP9" s="80" t="b">
        <v>0</v>
      </c>
      <c r="AQ9" s="88" t="s">
        <v>3051</v>
      </c>
      <c r="AR9" s="80" t="s">
        <v>178</v>
      </c>
      <c r="AS9" s="80">
        <v>0</v>
      </c>
      <c r="AT9" s="80">
        <v>0</v>
      </c>
      <c r="AU9" s="80"/>
      <c r="AV9" s="80"/>
      <c r="AW9" s="80"/>
      <c r="AX9" s="80"/>
      <c r="AY9" s="80"/>
      <c r="AZ9" s="80"/>
      <c r="BA9" s="80"/>
      <c r="BB9" s="80"/>
      <c r="BC9" s="79" t="str">
        <f>REPLACE(INDEX(GroupVertices[Group],MATCH(Edges[[#This Row],[Vertex 1]],GroupVertices[Vertex],0)),1,1,"")</f>
        <v>7</v>
      </c>
      <c r="BD9" s="79" t="str">
        <f>REPLACE(INDEX(GroupVertices[Group],MATCH(Edges[[#This Row],[Vertex 2]],GroupVertices[Vertex],0)),1,1,"")</f>
        <v>7</v>
      </c>
    </row>
    <row r="10" spans="1:56" ht="15">
      <c r="A10" s="65" t="s">
        <v>222</v>
      </c>
      <c r="B10" s="65" t="s">
        <v>712</v>
      </c>
      <c r="C10" s="66"/>
      <c r="D10" s="67"/>
      <c r="E10" s="68"/>
      <c r="F10" s="69"/>
      <c r="G10" s="66"/>
      <c r="H10" s="70"/>
      <c r="I10" s="71"/>
      <c r="J10" s="71"/>
      <c r="K10" s="34"/>
      <c r="L10" s="78">
        <v>10</v>
      </c>
      <c r="M10" s="78"/>
      <c r="N10" s="73"/>
      <c r="O10" s="80" t="s">
        <v>772</v>
      </c>
      <c r="P10" s="82">
        <v>43657.70884259259</v>
      </c>
      <c r="Q10" s="80" t="s">
        <v>780</v>
      </c>
      <c r="R10" s="80"/>
      <c r="S10" s="80"/>
      <c r="T10" s="80" t="s">
        <v>1062</v>
      </c>
      <c r="U10" s="83" t="s">
        <v>1144</v>
      </c>
      <c r="V10" s="83" t="s">
        <v>1144</v>
      </c>
      <c r="W10" s="82">
        <v>43657.70884259259</v>
      </c>
      <c r="X10" s="86">
        <v>43657</v>
      </c>
      <c r="Y10" s="88" t="s">
        <v>1515</v>
      </c>
      <c r="Z10" s="83" t="s">
        <v>1993</v>
      </c>
      <c r="AA10" s="80"/>
      <c r="AB10" s="80"/>
      <c r="AC10" s="88" t="s">
        <v>2542</v>
      </c>
      <c r="AD10" s="80"/>
      <c r="AE10" s="80" t="b">
        <v>0</v>
      </c>
      <c r="AF10" s="80">
        <v>0</v>
      </c>
      <c r="AG10" s="88" t="s">
        <v>3090</v>
      </c>
      <c r="AH10" s="80" t="b">
        <v>0</v>
      </c>
      <c r="AI10" s="80" t="s">
        <v>3099</v>
      </c>
      <c r="AJ10" s="80"/>
      <c r="AK10" s="88" t="s">
        <v>3090</v>
      </c>
      <c r="AL10" s="80" t="b">
        <v>0</v>
      </c>
      <c r="AM10" s="80">
        <v>497</v>
      </c>
      <c r="AN10" s="88" t="s">
        <v>3066</v>
      </c>
      <c r="AO10" s="80" t="s">
        <v>3116</v>
      </c>
      <c r="AP10" s="80" t="b">
        <v>0</v>
      </c>
      <c r="AQ10" s="88" t="s">
        <v>3066</v>
      </c>
      <c r="AR10" s="80" t="s">
        <v>178</v>
      </c>
      <c r="AS10" s="80">
        <v>0</v>
      </c>
      <c r="AT10" s="80">
        <v>0</v>
      </c>
      <c r="AU10" s="80"/>
      <c r="AV10" s="80"/>
      <c r="AW10" s="80"/>
      <c r="AX10" s="80"/>
      <c r="AY10" s="80"/>
      <c r="AZ10" s="80"/>
      <c r="BA10" s="80"/>
      <c r="BB10" s="80"/>
      <c r="BC10" s="79" t="str">
        <f>REPLACE(INDEX(GroupVertices[Group],MATCH(Edges[[#This Row],[Vertex 1]],GroupVertices[Vertex],0)),1,1,"")</f>
        <v>3</v>
      </c>
      <c r="BD10" s="79" t="str">
        <f>REPLACE(INDEX(GroupVertices[Group],MATCH(Edges[[#This Row],[Vertex 2]],GroupVertices[Vertex],0)),1,1,"")</f>
        <v>3</v>
      </c>
    </row>
    <row r="11" spans="1:56" ht="15">
      <c r="A11" s="65" t="s">
        <v>223</v>
      </c>
      <c r="B11" s="65" t="s">
        <v>712</v>
      </c>
      <c r="C11" s="66"/>
      <c r="D11" s="67"/>
      <c r="E11" s="68"/>
      <c r="F11" s="69"/>
      <c r="G11" s="66"/>
      <c r="H11" s="70"/>
      <c r="I11" s="71"/>
      <c r="J11" s="71"/>
      <c r="K11" s="34"/>
      <c r="L11" s="78">
        <v>11</v>
      </c>
      <c r="M11" s="78"/>
      <c r="N11" s="73"/>
      <c r="O11" s="80" t="s">
        <v>772</v>
      </c>
      <c r="P11" s="82">
        <v>43657.70887731481</v>
      </c>
      <c r="Q11" s="80" t="s">
        <v>780</v>
      </c>
      <c r="R11" s="80"/>
      <c r="S11" s="80"/>
      <c r="T11" s="80" t="s">
        <v>1062</v>
      </c>
      <c r="U11" s="83" t="s">
        <v>1144</v>
      </c>
      <c r="V11" s="83" t="s">
        <v>1144</v>
      </c>
      <c r="W11" s="82">
        <v>43657.70887731481</v>
      </c>
      <c r="X11" s="86">
        <v>43657</v>
      </c>
      <c r="Y11" s="88" t="s">
        <v>1516</v>
      </c>
      <c r="Z11" s="83" t="s">
        <v>1994</v>
      </c>
      <c r="AA11" s="80"/>
      <c r="AB11" s="80"/>
      <c r="AC11" s="88" t="s">
        <v>2543</v>
      </c>
      <c r="AD11" s="80"/>
      <c r="AE11" s="80" t="b">
        <v>0</v>
      </c>
      <c r="AF11" s="80">
        <v>0</v>
      </c>
      <c r="AG11" s="88" t="s">
        <v>3090</v>
      </c>
      <c r="AH11" s="80" t="b">
        <v>0</v>
      </c>
      <c r="AI11" s="80" t="s">
        <v>3099</v>
      </c>
      <c r="AJ11" s="80"/>
      <c r="AK11" s="88" t="s">
        <v>3090</v>
      </c>
      <c r="AL11" s="80" t="b">
        <v>0</v>
      </c>
      <c r="AM11" s="80">
        <v>497</v>
      </c>
      <c r="AN11" s="88" t="s">
        <v>3066</v>
      </c>
      <c r="AO11" s="80" t="s">
        <v>3113</v>
      </c>
      <c r="AP11" s="80" t="b">
        <v>0</v>
      </c>
      <c r="AQ11" s="88" t="s">
        <v>3066</v>
      </c>
      <c r="AR11" s="80" t="s">
        <v>178</v>
      </c>
      <c r="AS11" s="80">
        <v>0</v>
      </c>
      <c r="AT11" s="80">
        <v>0</v>
      </c>
      <c r="AU11" s="80"/>
      <c r="AV11" s="80"/>
      <c r="AW11" s="80"/>
      <c r="AX11" s="80"/>
      <c r="AY11" s="80"/>
      <c r="AZ11" s="80"/>
      <c r="BA11" s="80"/>
      <c r="BB11" s="80"/>
      <c r="BC11" s="79" t="str">
        <f>REPLACE(INDEX(GroupVertices[Group],MATCH(Edges[[#This Row],[Vertex 1]],GroupVertices[Vertex],0)),1,1,"")</f>
        <v>3</v>
      </c>
      <c r="BD11" s="79" t="str">
        <f>REPLACE(INDEX(GroupVertices[Group],MATCH(Edges[[#This Row],[Vertex 2]],GroupVertices[Vertex],0)),1,1,"")</f>
        <v>3</v>
      </c>
    </row>
    <row r="12" spans="1:56" ht="15">
      <c r="A12" s="65" t="s">
        <v>224</v>
      </c>
      <c r="B12" s="65" t="s">
        <v>711</v>
      </c>
      <c r="C12" s="66"/>
      <c r="D12" s="67"/>
      <c r="E12" s="68"/>
      <c r="F12" s="69"/>
      <c r="G12" s="66"/>
      <c r="H12" s="70"/>
      <c r="I12" s="71"/>
      <c r="J12" s="71"/>
      <c r="K12" s="34"/>
      <c r="L12" s="78">
        <v>12</v>
      </c>
      <c r="M12" s="78"/>
      <c r="N12" s="73"/>
      <c r="O12" s="80" t="s">
        <v>772</v>
      </c>
      <c r="P12" s="82">
        <v>43657.70899305555</v>
      </c>
      <c r="Q12" s="80" t="s">
        <v>781</v>
      </c>
      <c r="R12" s="80"/>
      <c r="S12" s="80"/>
      <c r="T12" s="80" t="s">
        <v>1063</v>
      </c>
      <c r="U12" s="83" t="s">
        <v>1145</v>
      </c>
      <c r="V12" s="83" t="s">
        <v>1145</v>
      </c>
      <c r="W12" s="82">
        <v>43657.70899305555</v>
      </c>
      <c r="X12" s="86">
        <v>43657</v>
      </c>
      <c r="Y12" s="88" t="s">
        <v>1517</v>
      </c>
      <c r="Z12" s="83" t="s">
        <v>1995</v>
      </c>
      <c r="AA12" s="80"/>
      <c r="AB12" s="80"/>
      <c r="AC12" s="88" t="s">
        <v>2544</v>
      </c>
      <c r="AD12" s="80"/>
      <c r="AE12" s="80" t="b">
        <v>0</v>
      </c>
      <c r="AF12" s="80">
        <v>0</v>
      </c>
      <c r="AG12" s="88" t="s">
        <v>3090</v>
      </c>
      <c r="AH12" s="80" t="b">
        <v>0</v>
      </c>
      <c r="AI12" s="80" t="s">
        <v>3099</v>
      </c>
      <c r="AJ12" s="80"/>
      <c r="AK12" s="88" t="s">
        <v>3090</v>
      </c>
      <c r="AL12" s="80" t="b">
        <v>0</v>
      </c>
      <c r="AM12" s="80">
        <v>470</v>
      </c>
      <c r="AN12" s="88" t="s">
        <v>3064</v>
      </c>
      <c r="AO12" s="80" t="s">
        <v>3113</v>
      </c>
      <c r="AP12" s="80" t="b">
        <v>0</v>
      </c>
      <c r="AQ12" s="88" t="s">
        <v>3064</v>
      </c>
      <c r="AR12" s="80" t="s">
        <v>178</v>
      </c>
      <c r="AS12" s="80">
        <v>0</v>
      </c>
      <c r="AT12" s="80">
        <v>0</v>
      </c>
      <c r="AU12" s="80"/>
      <c r="AV12" s="80"/>
      <c r="AW12" s="80"/>
      <c r="AX12" s="80"/>
      <c r="AY12" s="80"/>
      <c r="AZ12" s="80"/>
      <c r="BA12" s="80"/>
      <c r="BB12" s="80"/>
      <c r="BC12" s="79" t="str">
        <f>REPLACE(INDEX(GroupVertices[Group],MATCH(Edges[[#This Row],[Vertex 1]],GroupVertices[Vertex],0)),1,1,"")</f>
        <v>4</v>
      </c>
      <c r="BD12" s="79" t="str">
        <f>REPLACE(INDEX(GroupVertices[Group],MATCH(Edges[[#This Row],[Vertex 2]],GroupVertices[Vertex],0)),1,1,"")</f>
        <v>4</v>
      </c>
    </row>
    <row r="13" spans="1:56" ht="15">
      <c r="A13" s="65" t="s">
        <v>225</v>
      </c>
      <c r="B13" s="65" t="s">
        <v>714</v>
      </c>
      <c r="C13" s="66"/>
      <c r="D13" s="67"/>
      <c r="E13" s="68"/>
      <c r="F13" s="69"/>
      <c r="G13" s="66"/>
      <c r="H13" s="70"/>
      <c r="I13" s="71"/>
      <c r="J13" s="71"/>
      <c r="K13" s="34"/>
      <c r="L13" s="78">
        <v>13</v>
      </c>
      <c r="M13" s="78"/>
      <c r="N13" s="73"/>
      <c r="O13" s="80" t="s">
        <v>772</v>
      </c>
      <c r="P13" s="82">
        <v>43657.709027777775</v>
      </c>
      <c r="Q13" s="80" t="s">
        <v>782</v>
      </c>
      <c r="R13" s="80"/>
      <c r="S13" s="80"/>
      <c r="T13" s="80" t="s">
        <v>1062</v>
      </c>
      <c r="U13" s="83" t="s">
        <v>1146</v>
      </c>
      <c r="V13" s="83" t="s">
        <v>1146</v>
      </c>
      <c r="W13" s="82">
        <v>43657.709027777775</v>
      </c>
      <c r="X13" s="86">
        <v>43657</v>
      </c>
      <c r="Y13" s="88" t="s">
        <v>1518</v>
      </c>
      <c r="Z13" s="83" t="s">
        <v>1996</v>
      </c>
      <c r="AA13" s="80"/>
      <c r="AB13" s="80"/>
      <c r="AC13" s="88" t="s">
        <v>2545</v>
      </c>
      <c r="AD13" s="80"/>
      <c r="AE13" s="80" t="b">
        <v>0</v>
      </c>
      <c r="AF13" s="80">
        <v>0</v>
      </c>
      <c r="AG13" s="88" t="s">
        <v>3090</v>
      </c>
      <c r="AH13" s="80" t="b">
        <v>0</v>
      </c>
      <c r="AI13" s="80" t="s">
        <v>3099</v>
      </c>
      <c r="AJ13" s="80"/>
      <c r="AK13" s="88" t="s">
        <v>3090</v>
      </c>
      <c r="AL13" s="80" t="b">
        <v>0</v>
      </c>
      <c r="AM13" s="80">
        <v>15</v>
      </c>
      <c r="AN13" s="88" t="s">
        <v>3070</v>
      </c>
      <c r="AO13" s="80" t="s">
        <v>3114</v>
      </c>
      <c r="AP13" s="80" t="b">
        <v>0</v>
      </c>
      <c r="AQ13" s="88" t="s">
        <v>3070</v>
      </c>
      <c r="AR13" s="80" t="s">
        <v>178</v>
      </c>
      <c r="AS13" s="80">
        <v>0</v>
      </c>
      <c r="AT13" s="80">
        <v>0</v>
      </c>
      <c r="AU13" s="80"/>
      <c r="AV13" s="80"/>
      <c r="AW13" s="80"/>
      <c r="AX13" s="80"/>
      <c r="AY13" s="80"/>
      <c r="AZ13" s="80"/>
      <c r="BA13" s="80"/>
      <c r="BB13" s="80"/>
      <c r="BC13" s="79" t="str">
        <f>REPLACE(INDEX(GroupVertices[Group],MATCH(Edges[[#This Row],[Vertex 1]],GroupVertices[Vertex],0)),1,1,"")</f>
        <v>4</v>
      </c>
      <c r="BD13" s="79" t="str">
        <f>REPLACE(INDEX(GroupVertices[Group],MATCH(Edges[[#This Row],[Vertex 2]],GroupVertices[Vertex],0)),1,1,"")</f>
        <v>4</v>
      </c>
    </row>
    <row r="14" spans="1:56" ht="15">
      <c r="A14" s="65" t="s">
        <v>226</v>
      </c>
      <c r="B14" s="65" t="s">
        <v>226</v>
      </c>
      <c r="C14" s="66"/>
      <c r="D14" s="67"/>
      <c r="E14" s="68"/>
      <c r="F14" s="69"/>
      <c r="G14" s="66"/>
      <c r="H14" s="70"/>
      <c r="I14" s="71"/>
      <c r="J14" s="71"/>
      <c r="K14" s="34"/>
      <c r="L14" s="78">
        <v>14</v>
      </c>
      <c r="M14" s="78"/>
      <c r="N14" s="73"/>
      <c r="O14" s="80" t="s">
        <v>178</v>
      </c>
      <c r="P14" s="82">
        <v>43657.70903935185</v>
      </c>
      <c r="Q14" s="80" t="s">
        <v>783</v>
      </c>
      <c r="R14" s="80"/>
      <c r="S14" s="80"/>
      <c r="T14" s="80" t="s">
        <v>1062</v>
      </c>
      <c r="U14" s="80"/>
      <c r="V14" s="83" t="s">
        <v>1272</v>
      </c>
      <c r="W14" s="82">
        <v>43657.70903935185</v>
      </c>
      <c r="X14" s="86">
        <v>43657</v>
      </c>
      <c r="Y14" s="88" t="s">
        <v>1519</v>
      </c>
      <c r="Z14" s="83" t="s">
        <v>1997</v>
      </c>
      <c r="AA14" s="80"/>
      <c r="AB14" s="80"/>
      <c r="AC14" s="88" t="s">
        <v>2546</v>
      </c>
      <c r="AD14" s="80"/>
      <c r="AE14" s="80" t="b">
        <v>0</v>
      </c>
      <c r="AF14" s="80">
        <v>0</v>
      </c>
      <c r="AG14" s="88" t="s">
        <v>3090</v>
      </c>
      <c r="AH14" s="80" t="b">
        <v>0</v>
      </c>
      <c r="AI14" s="80" t="s">
        <v>3099</v>
      </c>
      <c r="AJ14" s="80"/>
      <c r="AK14" s="88" t="s">
        <v>3090</v>
      </c>
      <c r="AL14" s="80" t="b">
        <v>0</v>
      </c>
      <c r="AM14" s="80">
        <v>0</v>
      </c>
      <c r="AN14" s="88" t="s">
        <v>3090</v>
      </c>
      <c r="AO14" s="80" t="s">
        <v>3114</v>
      </c>
      <c r="AP14" s="80" t="b">
        <v>0</v>
      </c>
      <c r="AQ14" s="88" t="s">
        <v>2546</v>
      </c>
      <c r="AR14" s="80" t="s">
        <v>178</v>
      </c>
      <c r="AS14" s="80">
        <v>0</v>
      </c>
      <c r="AT14" s="80">
        <v>0</v>
      </c>
      <c r="AU14" s="80"/>
      <c r="AV14" s="80"/>
      <c r="AW14" s="80"/>
      <c r="AX14" s="80"/>
      <c r="AY14" s="80"/>
      <c r="AZ14" s="80"/>
      <c r="BA14" s="80"/>
      <c r="BB14" s="80"/>
      <c r="BC14" s="79" t="str">
        <f>REPLACE(INDEX(GroupVertices[Group],MATCH(Edges[[#This Row],[Vertex 1]],GroupVertices[Vertex],0)),1,1,"")</f>
        <v>183</v>
      </c>
      <c r="BD14" s="79" t="str">
        <f>REPLACE(INDEX(GroupVertices[Group],MATCH(Edges[[#This Row],[Vertex 2]],GroupVertices[Vertex],0)),1,1,"")</f>
        <v>183</v>
      </c>
    </row>
    <row r="15" spans="1:56" ht="15">
      <c r="A15" s="65" t="s">
        <v>227</v>
      </c>
      <c r="B15" s="65" t="s">
        <v>725</v>
      </c>
      <c r="C15" s="66"/>
      <c r="D15" s="67"/>
      <c r="E15" s="68"/>
      <c r="F15" s="69"/>
      <c r="G15" s="66"/>
      <c r="H15" s="70"/>
      <c r="I15" s="71"/>
      <c r="J15" s="71"/>
      <c r="K15" s="34"/>
      <c r="L15" s="78">
        <v>15</v>
      </c>
      <c r="M15" s="78"/>
      <c r="N15" s="73"/>
      <c r="O15" s="80" t="s">
        <v>772</v>
      </c>
      <c r="P15" s="82">
        <v>43657.709074074075</v>
      </c>
      <c r="Q15" s="80" t="s">
        <v>778</v>
      </c>
      <c r="R15" s="80"/>
      <c r="S15" s="80"/>
      <c r="T15" s="80" t="s">
        <v>1062</v>
      </c>
      <c r="U15" s="80"/>
      <c r="V15" s="83" t="s">
        <v>1273</v>
      </c>
      <c r="W15" s="82">
        <v>43657.709074074075</v>
      </c>
      <c r="X15" s="86">
        <v>43657</v>
      </c>
      <c r="Y15" s="88" t="s">
        <v>1520</v>
      </c>
      <c r="Z15" s="83" t="s">
        <v>1998</v>
      </c>
      <c r="AA15" s="80"/>
      <c r="AB15" s="80"/>
      <c r="AC15" s="88" t="s">
        <v>2547</v>
      </c>
      <c r="AD15" s="80"/>
      <c r="AE15" s="80" t="b">
        <v>0</v>
      </c>
      <c r="AF15" s="80">
        <v>0</v>
      </c>
      <c r="AG15" s="88" t="s">
        <v>3090</v>
      </c>
      <c r="AH15" s="80" t="b">
        <v>0</v>
      </c>
      <c r="AI15" s="80" t="s">
        <v>3099</v>
      </c>
      <c r="AJ15" s="80"/>
      <c r="AK15" s="88" t="s">
        <v>3090</v>
      </c>
      <c r="AL15" s="80" t="b">
        <v>0</v>
      </c>
      <c r="AM15" s="80">
        <v>1187</v>
      </c>
      <c r="AN15" s="88" t="s">
        <v>3085</v>
      </c>
      <c r="AO15" s="80" t="s">
        <v>3113</v>
      </c>
      <c r="AP15" s="80" t="b">
        <v>0</v>
      </c>
      <c r="AQ15" s="88" t="s">
        <v>3085</v>
      </c>
      <c r="AR15" s="80" t="s">
        <v>178</v>
      </c>
      <c r="AS15" s="80">
        <v>0</v>
      </c>
      <c r="AT15" s="80">
        <v>0</v>
      </c>
      <c r="AU15" s="80"/>
      <c r="AV15" s="80"/>
      <c r="AW15" s="80"/>
      <c r="AX15" s="80"/>
      <c r="AY15" s="80"/>
      <c r="AZ15" s="80"/>
      <c r="BA15" s="80"/>
      <c r="BB15" s="80"/>
      <c r="BC15" s="79" t="str">
        <f>REPLACE(INDEX(GroupVertices[Group],MATCH(Edges[[#This Row],[Vertex 1]],GroupVertices[Vertex],0)),1,1,"")</f>
        <v>1</v>
      </c>
      <c r="BD15" s="79" t="str">
        <f>REPLACE(INDEX(GroupVertices[Group],MATCH(Edges[[#This Row],[Vertex 2]],GroupVertices[Vertex],0)),1,1,"")</f>
        <v>1</v>
      </c>
    </row>
    <row r="16" spans="1:56" ht="15">
      <c r="A16" s="65" t="s">
        <v>228</v>
      </c>
      <c r="B16" s="65" t="s">
        <v>593</v>
      </c>
      <c r="C16" s="66"/>
      <c r="D16" s="67"/>
      <c r="E16" s="68"/>
      <c r="F16" s="69"/>
      <c r="G16" s="66"/>
      <c r="H16" s="70"/>
      <c r="I16" s="71"/>
      <c r="J16" s="71"/>
      <c r="K16" s="34"/>
      <c r="L16" s="78">
        <v>16</v>
      </c>
      <c r="M16" s="78"/>
      <c r="N16" s="73"/>
      <c r="O16" s="80" t="s">
        <v>772</v>
      </c>
      <c r="P16" s="82">
        <v>43657.70909722222</v>
      </c>
      <c r="Q16" s="80" t="s">
        <v>784</v>
      </c>
      <c r="R16" s="80"/>
      <c r="S16" s="80"/>
      <c r="T16" s="80"/>
      <c r="U16" s="80"/>
      <c r="V16" s="83" t="s">
        <v>1274</v>
      </c>
      <c r="W16" s="82">
        <v>43657.70909722222</v>
      </c>
      <c r="X16" s="86">
        <v>43657</v>
      </c>
      <c r="Y16" s="88" t="s">
        <v>1521</v>
      </c>
      <c r="Z16" s="83" t="s">
        <v>1999</v>
      </c>
      <c r="AA16" s="80"/>
      <c r="AB16" s="80"/>
      <c r="AC16" s="88" t="s">
        <v>2548</v>
      </c>
      <c r="AD16" s="80"/>
      <c r="AE16" s="80" t="b">
        <v>0</v>
      </c>
      <c r="AF16" s="80">
        <v>0</v>
      </c>
      <c r="AG16" s="88" t="s">
        <v>3090</v>
      </c>
      <c r="AH16" s="80" t="b">
        <v>0</v>
      </c>
      <c r="AI16" s="80" t="s">
        <v>3099</v>
      </c>
      <c r="AJ16" s="80"/>
      <c r="AK16" s="88" t="s">
        <v>3090</v>
      </c>
      <c r="AL16" s="80" t="b">
        <v>0</v>
      </c>
      <c r="AM16" s="80">
        <v>15</v>
      </c>
      <c r="AN16" s="88" t="s">
        <v>2935</v>
      </c>
      <c r="AO16" s="80" t="s">
        <v>3115</v>
      </c>
      <c r="AP16" s="80" t="b">
        <v>0</v>
      </c>
      <c r="AQ16" s="88" t="s">
        <v>2935</v>
      </c>
      <c r="AR16" s="80" t="s">
        <v>178</v>
      </c>
      <c r="AS16" s="80">
        <v>0</v>
      </c>
      <c r="AT16" s="80">
        <v>0</v>
      </c>
      <c r="AU16" s="80"/>
      <c r="AV16" s="80"/>
      <c r="AW16" s="80"/>
      <c r="AX16" s="80"/>
      <c r="AY16" s="80"/>
      <c r="AZ16" s="80"/>
      <c r="BA16" s="80"/>
      <c r="BB16" s="80"/>
      <c r="BC16" s="79" t="str">
        <f>REPLACE(INDEX(GroupVertices[Group],MATCH(Edges[[#This Row],[Vertex 1]],GroupVertices[Vertex],0)),1,1,"")</f>
        <v>2</v>
      </c>
      <c r="BD16" s="79" t="str">
        <f>REPLACE(INDEX(GroupVertices[Group],MATCH(Edges[[#This Row],[Vertex 2]],GroupVertices[Vertex],0)),1,1,"")</f>
        <v>2</v>
      </c>
    </row>
    <row r="17" spans="1:56" ht="15">
      <c r="A17" s="65" t="s">
        <v>228</v>
      </c>
      <c r="B17" s="65" t="s">
        <v>728</v>
      </c>
      <c r="C17" s="66"/>
      <c r="D17" s="67"/>
      <c r="E17" s="68"/>
      <c r="F17" s="69"/>
      <c r="G17" s="66"/>
      <c r="H17" s="70"/>
      <c r="I17" s="71"/>
      <c r="J17" s="71"/>
      <c r="K17" s="34"/>
      <c r="L17" s="78">
        <v>17</v>
      </c>
      <c r="M17" s="78"/>
      <c r="N17" s="73"/>
      <c r="O17" s="80" t="s">
        <v>774</v>
      </c>
      <c r="P17" s="82">
        <v>43657.70909722222</v>
      </c>
      <c r="Q17" s="80" t="s">
        <v>784</v>
      </c>
      <c r="R17" s="80"/>
      <c r="S17" s="80"/>
      <c r="T17" s="80"/>
      <c r="U17" s="80"/>
      <c r="V17" s="83" t="s">
        <v>1274</v>
      </c>
      <c r="W17" s="82">
        <v>43657.70909722222</v>
      </c>
      <c r="X17" s="86">
        <v>43657</v>
      </c>
      <c r="Y17" s="88" t="s">
        <v>1521</v>
      </c>
      <c r="Z17" s="83" t="s">
        <v>1999</v>
      </c>
      <c r="AA17" s="80"/>
      <c r="AB17" s="80"/>
      <c r="AC17" s="88" t="s">
        <v>2548</v>
      </c>
      <c r="AD17" s="80"/>
      <c r="AE17" s="80" t="b">
        <v>0</v>
      </c>
      <c r="AF17" s="80">
        <v>0</v>
      </c>
      <c r="AG17" s="88" t="s">
        <v>3090</v>
      </c>
      <c r="AH17" s="80" t="b">
        <v>0</v>
      </c>
      <c r="AI17" s="80" t="s">
        <v>3099</v>
      </c>
      <c r="AJ17" s="80"/>
      <c r="AK17" s="88" t="s">
        <v>3090</v>
      </c>
      <c r="AL17" s="80" t="b">
        <v>0</v>
      </c>
      <c r="AM17" s="80">
        <v>15</v>
      </c>
      <c r="AN17" s="88" t="s">
        <v>2935</v>
      </c>
      <c r="AO17" s="80" t="s">
        <v>3115</v>
      </c>
      <c r="AP17" s="80" t="b">
        <v>0</v>
      </c>
      <c r="AQ17" s="88" t="s">
        <v>2935</v>
      </c>
      <c r="AR17" s="80" t="s">
        <v>178</v>
      </c>
      <c r="AS17" s="80">
        <v>0</v>
      </c>
      <c r="AT17" s="80">
        <v>0</v>
      </c>
      <c r="AU17" s="80"/>
      <c r="AV17" s="80"/>
      <c r="AW17" s="80"/>
      <c r="AX17" s="80"/>
      <c r="AY17" s="80"/>
      <c r="AZ17" s="80"/>
      <c r="BA17" s="80"/>
      <c r="BB17" s="80"/>
      <c r="BC17" s="79" t="str">
        <f>REPLACE(INDEX(GroupVertices[Group],MATCH(Edges[[#This Row],[Vertex 1]],GroupVertices[Vertex],0)),1,1,"")</f>
        <v>2</v>
      </c>
      <c r="BD17" s="79" t="str">
        <f>REPLACE(INDEX(GroupVertices[Group],MATCH(Edges[[#This Row],[Vertex 2]],GroupVertices[Vertex],0)),1,1,"")</f>
        <v>2</v>
      </c>
    </row>
    <row r="18" spans="1:56" ht="15">
      <c r="A18" s="65" t="s">
        <v>228</v>
      </c>
      <c r="B18" s="65" t="s">
        <v>729</v>
      </c>
      <c r="C18" s="66"/>
      <c r="D18" s="67"/>
      <c r="E18" s="68"/>
      <c r="F18" s="69"/>
      <c r="G18" s="66"/>
      <c r="H18" s="70"/>
      <c r="I18" s="71"/>
      <c r="J18" s="71"/>
      <c r="K18" s="34"/>
      <c r="L18" s="78">
        <v>18</v>
      </c>
      <c r="M18" s="78"/>
      <c r="N18" s="73"/>
      <c r="O18" s="80" t="s">
        <v>774</v>
      </c>
      <c r="P18" s="82">
        <v>43657.70909722222</v>
      </c>
      <c r="Q18" s="80" t="s">
        <v>784</v>
      </c>
      <c r="R18" s="80"/>
      <c r="S18" s="80"/>
      <c r="T18" s="80"/>
      <c r="U18" s="80"/>
      <c r="V18" s="83" t="s">
        <v>1274</v>
      </c>
      <c r="W18" s="82">
        <v>43657.70909722222</v>
      </c>
      <c r="X18" s="86">
        <v>43657</v>
      </c>
      <c r="Y18" s="88" t="s">
        <v>1521</v>
      </c>
      <c r="Z18" s="83" t="s">
        <v>1999</v>
      </c>
      <c r="AA18" s="80"/>
      <c r="AB18" s="80"/>
      <c r="AC18" s="88" t="s">
        <v>2548</v>
      </c>
      <c r="AD18" s="80"/>
      <c r="AE18" s="80" t="b">
        <v>0</v>
      </c>
      <c r="AF18" s="80">
        <v>0</v>
      </c>
      <c r="AG18" s="88" t="s">
        <v>3090</v>
      </c>
      <c r="AH18" s="80" t="b">
        <v>0</v>
      </c>
      <c r="AI18" s="80" t="s">
        <v>3099</v>
      </c>
      <c r="AJ18" s="80"/>
      <c r="AK18" s="88" t="s">
        <v>3090</v>
      </c>
      <c r="AL18" s="80" t="b">
        <v>0</v>
      </c>
      <c r="AM18" s="80">
        <v>15</v>
      </c>
      <c r="AN18" s="88" t="s">
        <v>2935</v>
      </c>
      <c r="AO18" s="80" t="s">
        <v>3115</v>
      </c>
      <c r="AP18" s="80" t="b">
        <v>0</v>
      </c>
      <c r="AQ18" s="88" t="s">
        <v>2935</v>
      </c>
      <c r="AR18" s="80" t="s">
        <v>178</v>
      </c>
      <c r="AS18" s="80">
        <v>0</v>
      </c>
      <c r="AT18" s="80">
        <v>0</v>
      </c>
      <c r="AU18" s="80"/>
      <c r="AV18" s="80"/>
      <c r="AW18" s="80"/>
      <c r="AX18" s="80"/>
      <c r="AY18" s="80"/>
      <c r="AZ18" s="80"/>
      <c r="BA18" s="80"/>
      <c r="BB18" s="80"/>
      <c r="BC18" s="79" t="str">
        <f>REPLACE(INDEX(GroupVertices[Group],MATCH(Edges[[#This Row],[Vertex 1]],GroupVertices[Vertex],0)),1,1,"")</f>
        <v>2</v>
      </c>
      <c r="BD18" s="79" t="str">
        <f>REPLACE(INDEX(GroupVertices[Group],MATCH(Edges[[#This Row],[Vertex 2]],GroupVertices[Vertex],0)),1,1,"")</f>
        <v>2</v>
      </c>
    </row>
    <row r="19" spans="1:56" ht="15">
      <c r="A19" s="65" t="s">
        <v>229</v>
      </c>
      <c r="B19" s="65" t="s">
        <v>229</v>
      </c>
      <c r="C19" s="66"/>
      <c r="D19" s="67"/>
      <c r="E19" s="68"/>
      <c r="F19" s="69"/>
      <c r="G19" s="66"/>
      <c r="H19" s="70"/>
      <c r="I19" s="71"/>
      <c r="J19" s="71"/>
      <c r="K19" s="34"/>
      <c r="L19" s="78">
        <v>19</v>
      </c>
      <c r="M19" s="78"/>
      <c r="N19" s="73"/>
      <c r="O19" s="80" t="s">
        <v>178</v>
      </c>
      <c r="P19" s="82">
        <v>43657.70909722222</v>
      </c>
      <c r="Q19" s="80" t="s">
        <v>785</v>
      </c>
      <c r="R19" s="80"/>
      <c r="S19" s="80"/>
      <c r="T19" s="80" t="s">
        <v>1062</v>
      </c>
      <c r="U19" s="80"/>
      <c r="V19" s="83" t="s">
        <v>1275</v>
      </c>
      <c r="W19" s="82">
        <v>43657.70909722222</v>
      </c>
      <c r="X19" s="86">
        <v>43657</v>
      </c>
      <c r="Y19" s="88" t="s">
        <v>1521</v>
      </c>
      <c r="Z19" s="83" t="s">
        <v>2000</v>
      </c>
      <c r="AA19" s="80"/>
      <c r="AB19" s="80"/>
      <c r="AC19" s="88" t="s">
        <v>2549</v>
      </c>
      <c r="AD19" s="80"/>
      <c r="AE19" s="80" t="b">
        <v>0</v>
      </c>
      <c r="AF19" s="80">
        <v>0</v>
      </c>
      <c r="AG19" s="88" t="s">
        <v>3090</v>
      </c>
      <c r="AH19" s="80" t="b">
        <v>0</v>
      </c>
      <c r="AI19" s="80" t="s">
        <v>3099</v>
      </c>
      <c r="AJ19" s="80"/>
      <c r="AK19" s="88" t="s">
        <v>3090</v>
      </c>
      <c r="AL19" s="80" t="b">
        <v>0</v>
      </c>
      <c r="AM19" s="80">
        <v>0</v>
      </c>
      <c r="AN19" s="88" t="s">
        <v>3090</v>
      </c>
      <c r="AO19" s="80" t="s">
        <v>3113</v>
      </c>
      <c r="AP19" s="80" t="b">
        <v>0</v>
      </c>
      <c r="AQ19" s="88" t="s">
        <v>2549</v>
      </c>
      <c r="AR19" s="80" t="s">
        <v>178</v>
      </c>
      <c r="AS19" s="80">
        <v>0</v>
      </c>
      <c r="AT19" s="80">
        <v>0</v>
      </c>
      <c r="AU19" s="80"/>
      <c r="AV19" s="80"/>
      <c r="AW19" s="80"/>
      <c r="AX19" s="80"/>
      <c r="AY19" s="80"/>
      <c r="AZ19" s="80"/>
      <c r="BA19" s="80"/>
      <c r="BB19" s="80"/>
      <c r="BC19" s="79" t="str">
        <f>REPLACE(INDEX(GroupVertices[Group],MATCH(Edges[[#This Row],[Vertex 1]],GroupVertices[Vertex],0)),1,1,"")</f>
        <v>182</v>
      </c>
      <c r="BD19" s="79" t="str">
        <f>REPLACE(INDEX(GroupVertices[Group],MATCH(Edges[[#This Row],[Vertex 2]],GroupVertices[Vertex],0)),1,1,"")</f>
        <v>182</v>
      </c>
    </row>
    <row r="20" spans="1:56" ht="15">
      <c r="A20" s="65" t="s">
        <v>230</v>
      </c>
      <c r="B20" s="65" t="s">
        <v>230</v>
      </c>
      <c r="C20" s="66"/>
      <c r="D20" s="67"/>
      <c r="E20" s="68"/>
      <c r="F20" s="69"/>
      <c r="G20" s="66"/>
      <c r="H20" s="70"/>
      <c r="I20" s="71"/>
      <c r="J20" s="71"/>
      <c r="K20" s="34"/>
      <c r="L20" s="78">
        <v>20</v>
      </c>
      <c r="M20" s="78"/>
      <c r="N20" s="73"/>
      <c r="O20" s="80" t="s">
        <v>178</v>
      </c>
      <c r="P20" s="82">
        <v>43657.70915509259</v>
      </c>
      <c r="Q20" s="80" t="s">
        <v>786</v>
      </c>
      <c r="R20" s="80"/>
      <c r="S20" s="80"/>
      <c r="T20" s="80" t="s">
        <v>1064</v>
      </c>
      <c r="U20" s="80"/>
      <c r="V20" s="83" t="s">
        <v>1276</v>
      </c>
      <c r="W20" s="82">
        <v>43657.70915509259</v>
      </c>
      <c r="X20" s="86">
        <v>43657</v>
      </c>
      <c r="Y20" s="88" t="s">
        <v>1522</v>
      </c>
      <c r="Z20" s="83" t="s">
        <v>2001</v>
      </c>
      <c r="AA20" s="80"/>
      <c r="AB20" s="80"/>
      <c r="AC20" s="88" t="s">
        <v>2550</v>
      </c>
      <c r="AD20" s="80"/>
      <c r="AE20" s="80" t="b">
        <v>0</v>
      </c>
      <c r="AF20" s="80">
        <v>0</v>
      </c>
      <c r="AG20" s="88" t="s">
        <v>3090</v>
      </c>
      <c r="AH20" s="80" t="b">
        <v>0</v>
      </c>
      <c r="AI20" s="80" t="s">
        <v>3099</v>
      </c>
      <c r="AJ20" s="80"/>
      <c r="AK20" s="88" t="s">
        <v>3090</v>
      </c>
      <c r="AL20" s="80" t="b">
        <v>0</v>
      </c>
      <c r="AM20" s="80">
        <v>0</v>
      </c>
      <c r="AN20" s="88" t="s">
        <v>3090</v>
      </c>
      <c r="AO20" s="80" t="s">
        <v>3117</v>
      </c>
      <c r="AP20" s="80" t="b">
        <v>0</v>
      </c>
      <c r="AQ20" s="88" t="s">
        <v>2550</v>
      </c>
      <c r="AR20" s="80" t="s">
        <v>178</v>
      </c>
      <c r="AS20" s="80">
        <v>0</v>
      </c>
      <c r="AT20" s="80">
        <v>0</v>
      </c>
      <c r="AU20" s="80"/>
      <c r="AV20" s="80"/>
      <c r="AW20" s="80"/>
      <c r="AX20" s="80"/>
      <c r="AY20" s="80"/>
      <c r="AZ20" s="80"/>
      <c r="BA20" s="80"/>
      <c r="BB20" s="80"/>
      <c r="BC20" s="79" t="str">
        <f>REPLACE(INDEX(GroupVertices[Group],MATCH(Edges[[#This Row],[Vertex 1]],GroupVertices[Vertex],0)),1,1,"")</f>
        <v>181</v>
      </c>
      <c r="BD20" s="79" t="str">
        <f>REPLACE(INDEX(GroupVertices[Group],MATCH(Edges[[#This Row],[Vertex 2]],GroupVertices[Vertex],0)),1,1,"")</f>
        <v>181</v>
      </c>
    </row>
    <row r="21" spans="1:56" ht="15">
      <c r="A21" s="65" t="s">
        <v>231</v>
      </c>
      <c r="B21" s="65" t="s">
        <v>725</v>
      </c>
      <c r="C21" s="66"/>
      <c r="D21" s="67"/>
      <c r="E21" s="68"/>
      <c r="F21" s="69"/>
      <c r="G21" s="66"/>
      <c r="H21" s="70"/>
      <c r="I21" s="71"/>
      <c r="J21" s="71"/>
      <c r="K21" s="34"/>
      <c r="L21" s="78">
        <v>21</v>
      </c>
      <c r="M21" s="78"/>
      <c r="N21" s="73"/>
      <c r="O21" s="80" t="s">
        <v>772</v>
      </c>
      <c r="P21" s="82">
        <v>43657.709178240744</v>
      </c>
      <c r="Q21" s="80" t="s">
        <v>778</v>
      </c>
      <c r="R21" s="80"/>
      <c r="S21" s="80"/>
      <c r="T21" s="80" t="s">
        <v>1062</v>
      </c>
      <c r="U21" s="80"/>
      <c r="V21" s="83" t="s">
        <v>1277</v>
      </c>
      <c r="W21" s="82">
        <v>43657.709178240744</v>
      </c>
      <c r="X21" s="86">
        <v>43657</v>
      </c>
      <c r="Y21" s="88" t="s">
        <v>1523</v>
      </c>
      <c r="Z21" s="83" t="s">
        <v>2002</v>
      </c>
      <c r="AA21" s="80"/>
      <c r="AB21" s="80"/>
      <c r="AC21" s="88" t="s">
        <v>2551</v>
      </c>
      <c r="AD21" s="80"/>
      <c r="AE21" s="80" t="b">
        <v>0</v>
      </c>
      <c r="AF21" s="80">
        <v>0</v>
      </c>
      <c r="AG21" s="88" t="s">
        <v>3090</v>
      </c>
      <c r="AH21" s="80" t="b">
        <v>0</v>
      </c>
      <c r="AI21" s="80" t="s">
        <v>3099</v>
      </c>
      <c r="AJ21" s="80"/>
      <c r="AK21" s="88" t="s">
        <v>3090</v>
      </c>
      <c r="AL21" s="80" t="b">
        <v>0</v>
      </c>
      <c r="AM21" s="80">
        <v>1187</v>
      </c>
      <c r="AN21" s="88" t="s">
        <v>3085</v>
      </c>
      <c r="AO21" s="80" t="s">
        <v>3113</v>
      </c>
      <c r="AP21" s="80" t="b">
        <v>0</v>
      </c>
      <c r="AQ21" s="88" t="s">
        <v>3085</v>
      </c>
      <c r="AR21" s="80" t="s">
        <v>178</v>
      </c>
      <c r="AS21" s="80">
        <v>0</v>
      </c>
      <c r="AT21" s="80">
        <v>0</v>
      </c>
      <c r="AU21" s="80"/>
      <c r="AV21" s="80"/>
      <c r="AW21" s="80"/>
      <c r="AX21" s="80"/>
      <c r="AY21" s="80"/>
      <c r="AZ21" s="80"/>
      <c r="BA21" s="80"/>
      <c r="BB21" s="80"/>
      <c r="BC21" s="79" t="str">
        <f>REPLACE(INDEX(GroupVertices[Group],MATCH(Edges[[#This Row],[Vertex 1]],GroupVertices[Vertex],0)),1,1,"")</f>
        <v>1</v>
      </c>
      <c r="BD21" s="79" t="str">
        <f>REPLACE(INDEX(GroupVertices[Group],MATCH(Edges[[#This Row],[Vertex 2]],GroupVertices[Vertex],0)),1,1,"")</f>
        <v>1</v>
      </c>
    </row>
    <row r="22" spans="1:56" ht="15">
      <c r="A22" s="65" t="s">
        <v>232</v>
      </c>
      <c r="B22" s="65" t="s">
        <v>712</v>
      </c>
      <c r="C22" s="66"/>
      <c r="D22" s="67"/>
      <c r="E22" s="68"/>
      <c r="F22" s="69"/>
      <c r="G22" s="66"/>
      <c r="H22" s="70"/>
      <c r="I22" s="71"/>
      <c r="J22" s="71"/>
      <c r="K22" s="34"/>
      <c r="L22" s="78">
        <v>22</v>
      </c>
      <c r="M22" s="78"/>
      <c r="N22" s="73"/>
      <c r="O22" s="80" t="s">
        <v>772</v>
      </c>
      <c r="P22" s="82">
        <v>43657.70920138889</v>
      </c>
      <c r="Q22" s="80" t="s">
        <v>780</v>
      </c>
      <c r="R22" s="80"/>
      <c r="S22" s="80"/>
      <c r="T22" s="80" t="s">
        <v>1062</v>
      </c>
      <c r="U22" s="83" t="s">
        <v>1144</v>
      </c>
      <c r="V22" s="83" t="s">
        <v>1144</v>
      </c>
      <c r="W22" s="82">
        <v>43657.70920138889</v>
      </c>
      <c r="X22" s="86">
        <v>43657</v>
      </c>
      <c r="Y22" s="88" t="s">
        <v>1524</v>
      </c>
      <c r="Z22" s="83" t="s">
        <v>2003</v>
      </c>
      <c r="AA22" s="80"/>
      <c r="AB22" s="80"/>
      <c r="AC22" s="88" t="s">
        <v>2552</v>
      </c>
      <c r="AD22" s="80"/>
      <c r="AE22" s="80" t="b">
        <v>0</v>
      </c>
      <c r="AF22" s="80">
        <v>0</v>
      </c>
      <c r="AG22" s="88" t="s">
        <v>3090</v>
      </c>
      <c r="AH22" s="80" t="b">
        <v>0</v>
      </c>
      <c r="AI22" s="80" t="s">
        <v>3099</v>
      </c>
      <c r="AJ22" s="80"/>
      <c r="AK22" s="88" t="s">
        <v>3090</v>
      </c>
      <c r="AL22" s="80" t="b">
        <v>0</v>
      </c>
      <c r="AM22" s="80">
        <v>497</v>
      </c>
      <c r="AN22" s="88" t="s">
        <v>3066</v>
      </c>
      <c r="AO22" s="80" t="s">
        <v>3113</v>
      </c>
      <c r="AP22" s="80" t="b">
        <v>0</v>
      </c>
      <c r="AQ22" s="88" t="s">
        <v>3066</v>
      </c>
      <c r="AR22" s="80" t="s">
        <v>178</v>
      </c>
      <c r="AS22" s="80">
        <v>0</v>
      </c>
      <c r="AT22" s="80">
        <v>0</v>
      </c>
      <c r="AU22" s="80"/>
      <c r="AV22" s="80"/>
      <c r="AW22" s="80"/>
      <c r="AX22" s="80"/>
      <c r="AY22" s="80"/>
      <c r="AZ22" s="80"/>
      <c r="BA22" s="80"/>
      <c r="BB22" s="80"/>
      <c r="BC22" s="79" t="str">
        <f>REPLACE(INDEX(GroupVertices[Group],MATCH(Edges[[#This Row],[Vertex 1]],GroupVertices[Vertex],0)),1,1,"")</f>
        <v>3</v>
      </c>
      <c r="BD22" s="79" t="str">
        <f>REPLACE(INDEX(GroupVertices[Group],MATCH(Edges[[#This Row],[Vertex 2]],GroupVertices[Vertex],0)),1,1,"")</f>
        <v>3</v>
      </c>
    </row>
    <row r="23" spans="1:56" ht="15">
      <c r="A23" s="65" t="s">
        <v>233</v>
      </c>
      <c r="B23" s="65" t="s">
        <v>728</v>
      </c>
      <c r="C23" s="66"/>
      <c r="D23" s="67"/>
      <c r="E23" s="68"/>
      <c r="F23" s="69"/>
      <c r="G23" s="66"/>
      <c r="H23" s="70"/>
      <c r="I23" s="71"/>
      <c r="J23" s="71"/>
      <c r="K23" s="34"/>
      <c r="L23" s="78">
        <v>23</v>
      </c>
      <c r="M23" s="78"/>
      <c r="N23" s="73"/>
      <c r="O23" s="80" t="s">
        <v>774</v>
      </c>
      <c r="P23" s="82">
        <v>43657.70927083334</v>
      </c>
      <c r="Q23" s="80" t="s">
        <v>787</v>
      </c>
      <c r="R23" s="80"/>
      <c r="S23" s="80"/>
      <c r="T23" s="80" t="s">
        <v>1062</v>
      </c>
      <c r="U23" s="83" t="s">
        <v>1147</v>
      </c>
      <c r="V23" s="83" t="s">
        <v>1147</v>
      </c>
      <c r="W23" s="82">
        <v>43657.70927083334</v>
      </c>
      <c r="X23" s="86">
        <v>43657</v>
      </c>
      <c r="Y23" s="88" t="s">
        <v>1525</v>
      </c>
      <c r="Z23" s="83" t="s">
        <v>2004</v>
      </c>
      <c r="AA23" s="80"/>
      <c r="AB23" s="80"/>
      <c r="AC23" s="88" t="s">
        <v>2553</v>
      </c>
      <c r="AD23" s="80"/>
      <c r="AE23" s="80" t="b">
        <v>0</v>
      </c>
      <c r="AF23" s="80">
        <v>1</v>
      </c>
      <c r="AG23" s="88" t="s">
        <v>3090</v>
      </c>
      <c r="AH23" s="80" t="b">
        <v>0</v>
      </c>
      <c r="AI23" s="80" t="s">
        <v>3099</v>
      </c>
      <c r="AJ23" s="80"/>
      <c r="AK23" s="88" t="s">
        <v>3090</v>
      </c>
      <c r="AL23" s="80" t="b">
        <v>0</v>
      </c>
      <c r="AM23" s="80">
        <v>0</v>
      </c>
      <c r="AN23" s="88" t="s">
        <v>3090</v>
      </c>
      <c r="AO23" s="80" t="s">
        <v>3113</v>
      </c>
      <c r="AP23" s="80" t="b">
        <v>0</v>
      </c>
      <c r="AQ23" s="88" t="s">
        <v>2553</v>
      </c>
      <c r="AR23" s="80" t="s">
        <v>178</v>
      </c>
      <c r="AS23" s="80">
        <v>0</v>
      </c>
      <c r="AT23" s="80">
        <v>0</v>
      </c>
      <c r="AU23" s="80"/>
      <c r="AV23" s="80"/>
      <c r="AW23" s="80"/>
      <c r="AX23" s="80"/>
      <c r="AY23" s="80"/>
      <c r="AZ23" s="80"/>
      <c r="BA23" s="80"/>
      <c r="BB23" s="80"/>
      <c r="BC23" s="79" t="str">
        <f>REPLACE(INDEX(GroupVertices[Group],MATCH(Edges[[#This Row],[Vertex 1]],GroupVertices[Vertex],0)),1,1,"")</f>
        <v>2</v>
      </c>
      <c r="BD23" s="79" t="str">
        <f>REPLACE(INDEX(GroupVertices[Group],MATCH(Edges[[#This Row],[Vertex 2]],GroupVertices[Vertex],0)),1,1,"")</f>
        <v>2</v>
      </c>
    </row>
    <row r="24" spans="1:56" ht="15">
      <c r="A24" s="65" t="s">
        <v>234</v>
      </c>
      <c r="B24" s="65" t="s">
        <v>234</v>
      </c>
      <c r="C24" s="66"/>
      <c r="D24" s="67"/>
      <c r="E24" s="68"/>
      <c r="F24" s="69"/>
      <c r="G24" s="66"/>
      <c r="H24" s="70"/>
      <c r="I24" s="71"/>
      <c r="J24" s="71"/>
      <c r="K24" s="34"/>
      <c r="L24" s="78">
        <v>24</v>
      </c>
      <c r="M24" s="78"/>
      <c r="N24" s="73"/>
      <c r="O24" s="80" t="s">
        <v>178</v>
      </c>
      <c r="P24" s="82">
        <v>43657.70927083334</v>
      </c>
      <c r="Q24" s="80" t="s">
        <v>788</v>
      </c>
      <c r="R24" s="80"/>
      <c r="S24" s="80"/>
      <c r="T24" s="80" t="s">
        <v>1062</v>
      </c>
      <c r="U24" s="80"/>
      <c r="V24" s="83" t="s">
        <v>1278</v>
      </c>
      <c r="W24" s="82">
        <v>43657.70927083334</v>
      </c>
      <c r="X24" s="86">
        <v>43657</v>
      </c>
      <c r="Y24" s="88" t="s">
        <v>1525</v>
      </c>
      <c r="Z24" s="83" t="s">
        <v>2005</v>
      </c>
      <c r="AA24" s="80"/>
      <c r="AB24" s="80"/>
      <c r="AC24" s="88" t="s">
        <v>2554</v>
      </c>
      <c r="AD24" s="80"/>
      <c r="AE24" s="80" t="b">
        <v>0</v>
      </c>
      <c r="AF24" s="80">
        <v>0</v>
      </c>
      <c r="AG24" s="88" t="s">
        <v>3090</v>
      </c>
      <c r="AH24" s="80" t="b">
        <v>0</v>
      </c>
      <c r="AI24" s="80" t="s">
        <v>3099</v>
      </c>
      <c r="AJ24" s="80"/>
      <c r="AK24" s="88" t="s">
        <v>3090</v>
      </c>
      <c r="AL24" s="80" t="b">
        <v>0</v>
      </c>
      <c r="AM24" s="80">
        <v>0</v>
      </c>
      <c r="AN24" s="88" t="s">
        <v>3090</v>
      </c>
      <c r="AO24" s="80" t="s">
        <v>3113</v>
      </c>
      <c r="AP24" s="80" t="b">
        <v>0</v>
      </c>
      <c r="AQ24" s="88" t="s">
        <v>2554</v>
      </c>
      <c r="AR24" s="80" t="s">
        <v>178</v>
      </c>
      <c r="AS24" s="80">
        <v>0</v>
      </c>
      <c r="AT24" s="80">
        <v>0</v>
      </c>
      <c r="AU24" s="80"/>
      <c r="AV24" s="80"/>
      <c r="AW24" s="80"/>
      <c r="AX24" s="80"/>
      <c r="AY24" s="80"/>
      <c r="AZ24" s="80"/>
      <c r="BA24" s="80"/>
      <c r="BB24" s="80"/>
      <c r="BC24" s="79" t="str">
        <f>REPLACE(INDEX(GroupVertices[Group],MATCH(Edges[[#This Row],[Vertex 1]],GroupVertices[Vertex],0)),1,1,"")</f>
        <v>180</v>
      </c>
      <c r="BD24" s="79" t="str">
        <f>REPLACE(INDEX(GroupVertices[Group],MATCH(Edges[[#This Row],[Vertex 2]],GroupVertices[Vertex],0)),1,1,"")</f>
        <v>180</v>
      </c>
    </row>
    <row r="25" spans="1:56" ht="15">
      <c r="A25" s="65" t="s">
        <v>235</v>
      </c>
      <c r="B25" s="65" t="s">
        <v>235</v>
      </c>
      <c r="C25" s="66"/>
      <c r="D25" s="67"/>
      <c r="E25" s="68"/>
      <c r="F25" s="69"/>
      <c r="G25" s="66"/>
      <c r="H25" s="70"/>
      <c r="I25" s="71"/>
      <c r="J25" s="71"/>
      <c r="K25" s="34"/>
      <c r="L25" s="78">
        <v>25</v>
      </c>
      <c r="M25" s="78"/>
      <c r="N25" s="73"/>
      <c r="O25" s="80" t="s">
        <v>178</v>
      </c>
      <c r="P25" s="82">
        <v>43657.70935185185</v>
      </c>
      <c r="Q25" s="80" t="s">
        <v>789</v>
      </c>
      <c r="R25" s="80"/>
      <c r="S25" s="80"/>
      <c r="T25" s="80" t="s">
        <v>1062</v>
      </c>
      <c r="U25" s="80"/>
      <c r="V25" s="83" t="s">
        <v>1279</v>
      </c>
      <c r="W25" s="82">
        <v>43657.70935185185</v>
      </c>
      <c r="X25" s="86">
        <v>43657</v>
      </c>
      <c r="Y25" s="88" t="s">
        <v>1526</v>
      </c>
      <c r="Z25" s="83" t="s">
        <v>2006</v>
      </c>
      <c r="AA25" s="80"/>
      <c r="AB25" s="80"/>
      <c r="AC25" s="88" t="s">
        <v>2555</v>
      </c>
      <c r="AD25" s="80"/>
      <c r="AE25" s="80" t="b">
        <v>0</v>
      </c>
      <c r="AF25" s="80">
        <v>2</v>
      </c>
      <c r="AG25" s="88" t="s">
        <v>3090</v>
      </c>
      <c r="AH25" s="80" t="b">
        <v>0</v>
      </c>
      <c r="AI25" s="80" t="s">
        <v>3099</v>
      </c>
      <c r="AJ25" s="80"/>
      <c r="AK25" s="88" t="s">
        <v>3090</v>
      </c>
      <c r="AL25" s="80" t="b">
        <v>0</v>
      </c>
      <c r="AM25" s="80">
        <v>0</v>
      </c>
      <c r="AN25" s="88" t="s">
        <v>3090</v>
      </c>
      <c r="AO25" s="80" t="s">
        <v>3113</v>
      </c>
      <c r="AP25" s="80" t="b">
        <v>0</v>
      </c>
      <c r="AQ25" s="88" t="s">
        <v>2555</v>
      </c>
      <c r="AR25" s="80" t="s">
        <v>178</v>
      </c>
      <c r="AS25" s="80">
        <v>0</v>
      </c>
      <c r="AT25" s="80">
        <v>0</v>
      </c>
      <c r="AU25" s="80"/>
      <c r="AV25" s="80"/>
      <c r="AW25" s="80"/>
      <c r="AX25" s="80"/>
      <c r="AY25" s="80"/>
      <c r="AZ25" s="80"/>
      <c r="BA25" s="80"/>
      <c r="BB25" s="80"/>
      <c r="BC25" s="79" t="str">
        <f>REPLACE(INDEX(GroupVertices[Group],MATCH(Edges[[#This Row],[Vertex 1]],GroupVertices[Vertex],0)),1,1,"")</f>
        <v>179</v>
      </c>
      <c r="BD25" s="79" t="str">
        <f>REPLACE(INDEX(GroupVertices[Group],MATCH(Edges[[#This Row],[Vertex 2]],GroupVertices[Vertex],0)),1,1,"")</f>
        <v>179</v>
      </c>
    </row>
    <row r="26" spans="1:56" ht="15">
      <c r="A26" s="65" t="s">
        <v>236</v>
      </c>
      <c r="B26" s="65" t="s">
        <v>236</v>
      </c>
      <c r="C26" s="66"/>
      <c r="D26" s="67"/>
      <c r="E26" s="68"/>
      <c r="F26" s="69"/>
      <c r="G26" s="66"/>
      <c r="H26" s="70"/>
      <c r="I26" s="71"/>
      <c r="J26" s="71"/>
      <c r="K26" s="34"/>
      <c r="L26" s="78">
        <v>26</v>
      </c>
      <c r="M26" s="78"/>
      <c r="N26" s="73"/>
      <c r="O26" s="80" t="s">
        <v>178</v>
      </c>
      <c r="P26" s="82">
        <v>43657.70936342593</v>
      </c>
      <c r="Q26" s="80" t="s">
        <v>790</v>
      </c>
      <c r="R26" s="80"/>
      <c r="S26" s="80"/>
      <c r="T26" s="80" t="s">
        <v>1062</v>
      </c>
      <c r="U26" s="83" t="s">
        <v>1148</v>
      </c>
      <c r="V26" s="83" t="s">
        <v>1148</v>
      </c>
      <c r="W26" s="82">
        <v>43657.70936342593</v>
      </c>
      <c r="X26" s="86">
        <v>43657</v>
      </c>
      <c r="Y26" s="88" t="s">
        <v>1527</v>
      </c>
      <c r="Z26" s="83" t="s">
        <v>2007</v>
      </c>
      <c r="AA26" s="80"/>
      <c r="AB26" s="80"/>
      <c r="AC26" s="88" t="s">
        <v>2556</v>
      </c>
      <c r="AD26" s="80"/>
      <c r="AE26" s="80" t="b">
        <v>0</v>
      </c>
      <c r="AF26" s="80">
        <v>1</v>
      </c>
      <c r="AG26" s="88" t="s">
        <v>3090</v>
      </c>
      <c r="AH26" s="80" t="b">
        <v>0</v>
      </c>
      <c r="AI26" s="80" t="s">
        <v>3099</v>
      </c>
      <c r="AJ26" s="80"/>
      <c r="AK26" s="88" t="s">
        <v>3090</v>
      </c>
      <c r="AL26" s="80" t="b">
        <v>0</v>
      </c>
      <c r="AM26" s="80">
        <v>0</v>
      </c>
      <c r="AN26" s="88" t="s">
        <v>3090</v>
      </c>
      <c r="AO26" s="80" t="s">
        <v>3114</v>
      </c>
      <c r="AP26" s="80" t="b">
        <v>0</v>
      </c>
      <c r="AQ26" s="88" t="s">
        <v>2556</v>
      </c>
      <c r="AR26" s="80" t="s">
        <v>178</v>
      </c>
      <c r="AS26" s="80">
        <v>0</v>
      </c>
      <c r="AT26" s="80">
        <v>0</v>
      </c>
      <c r="AU26" s="80"/>
      <c r="AV26" s="80"/>
      <c r="AW26" s="80"/>
      <c r="AX26" s="80"/>
      <c r="AY26" s="80"/>
      <c r="AZ26" s="80"/>
      <c r="BA26" s="80"/>
      <c r="BB26" s="80"/>
      <c r="BC26" s="79" t="str">
        <f>REPLACE(INDEX(GroupVertices[Group],MATCH(Edges[[#This Row],[Vertex 1]],GroupVertices[Vertex],0)),1,1,"")</f>
        <v>178</v>
      </c>
      <c r="BD26" s="79" t="str">
        <f>REPLACE(INDEX(GroupVertices[Group],MATCH(Edges[[#This Row],[Vertex 2]],GroupVertices[Vertex],0)),1,1,"")</f>
        <v>178</v>
      </c>
    </row>
    <row r="27" spans="1:56" ht="15">
      <c r="A27" s="65" t="s">
        <v>237</v>
      </c>
      <c r="B27" s="65" t="s">
        <v>708</v>
      </c>
      <c r="C27" s="66"/>
      <c r="D27" s="67"/>
      <c r="E27" s="68"/>
      <c r="F27" s="69"/>
      <c r="G27" s="66"/>
      <c r="H27" s="70"/>
      <c r="I27" s="71"/>
      <c r="J27" s="71"/>
      <c r="K27" s="34"/>
      <c r="L27" s="78">
        <v>27</v>
      </c>
      <c r="M27" s="78"/>
      <c r="N27" s="73"/>
      <c r="O27" s="80" t="s">
        <v>772</v>
      </c>
      <c r="P27" s="82">
        <v>43657.709375</v>
      </c>
      <c r="Q27" s="80" t="s">
        <v>791</v>
      </c>
      <c r="R27" s="80"/>
      <c r="S27" s="80"/>
      <c r="T27" s="80" t="s">
        <v>1062</v>
      </c>
      <c r="U27" s="83" t="s">
        <v>1149</v>
      </c>
      <c r="V27" s="83" t="s">
        <v>1149</v>
      </c>
      <c r="W27" s="82">
        <v>43657.709375</v>
      </c>
      <c r="X27" s="86">
        <v>43657</v>
      </c>
      <c r="Y27" s="88" t="s">
        <v>1528</v>
      </c>
      <c r="Z27" s="83" t="s">
        <v>2008</v>
      </c>
      <c r="AA27" s="80"/>
      <c r="AB27" s="80"/>
      <c r="AC27" s="88" t="s">
        <v>2557</v>
      </c>
      <c r="AD27" s="80"/>
      <c r="AE27" s="80" t="b">
        <v>0</v>
      </c>
      <c r="AF27" s="80">
        <v>0</v>
      </c>
      <c r="AG27" s="88" t="s">
        <v>3090</v>
      </c>
      <c r="AH27" s="80" t="b">
        <v>0</v>
      </c>
      <c r="AI27" s="80" t="s">
        <v>3099</v>
      </c>
      <c r="AJ27" s="80"/>
      <c r="AK27" s="88" t="s">
        <v>3090</v>
      </c>
      <c r="AL27" s="80" t="b">
        <v>0</v>
      </c>
      <c r="AM27" s="80">
        <v>361</v>
      </c>
      <c r="AN27" s="88" t="s">
        <v>3060</v>
      </c>
      <c r="AO27" s="80" t="s">
        <v>3113</v>
      </c>
      <c r="AP27" s="80" t="b">
        <v>0</v>
      </c>
      <c r="AQ27" s="88" t="s">
        <v>3060</v>
      </c>
      <c r="AR27" s="80" t="s">
        <v>178</v>
      </c>
      <c r="AS27" s="80">
        <v>0</v>
      </c>
      <c r="AT27" s="80">
        <v>0</v>
      </c>
      <c r="AU27" s="80"/>
      <c r="AV27" s="80"/>
      <c r="AW27" s="80"/>
      <c r="AX27" s="80"/>
      <c r="AY27" s="80"/>
      <c r="AZ27" s="80"/>
      <c r="BA27" s="80"/>
      <c r="BB27" s="80"/>
      <c r="BC27" s="79" t="str">
        <f>REPLACE(INDEX(GroupVertices[Group],MATCH(Edges[[#This Row],[Vertex 1]],GroupVertices[Vertex],0)),1,1,"")</f>
        <v>5</v>
      </c>
      <c r="BD27" s="79" t="str">
        <f>REPLACE(INDEX(GroupVertices[Group],MATCH(Edges[[#This Row],[Vertex 2]],GroupVertices[Vertex],0)),1,1,"")</f>
        <v>5</v>
      </c>
    </row>
    <row r="28" spans="1:56" ht="15">
      <c r="A28" s="65" t="s">
        <v>238</v>
      </c>
      <c r="B28" s="65" t="s">
        <v>238</v>
      </c>
      <c r="C28" s="66"/>
      <c r="D28" s="67"/>
      <c r="E28" s="68"/>
      <c r="F28" s="69"/>
      <c r="G28" s="66"/>
      <c r="H28" s="70"/>
      <c r="I28" s="71"/>
      <c r="J28" s="71"/>
      <c r="K28" s="34"/>
      <c r="L28" s="78">
        <v>28</v>
      </c>
      <c r="M28" s="78"/>
      <c r="N28" s="73"/>
      <c r="O28" s="80" t="s">
        <v>178</v>
      </c>
      <c r="P28" s="82">
        <v>43657.54267361111</v>
      </c>
      <c r="Q28" s="80" t="s">
        <v>792</v>
      </c>
      <c r="R28" s="80"/>
      <c r="S28" s="80"/>
      <c r="T28" s="80" t="s">
        <v>1062</v>
      </c>
      <c r="U28" s="83" t="s">
        <v>1150</v>
      </c>
      <c r="V28" s="83" t="s">
        <v>1150</v>
      </c>
      <c r="W28" s="82">
        <v>43657.54267361111</v>
      </c>
      <c r="X28" s="86">
        <v>43657</v>
      </c>
      <c r="Y28" s="88" t="s">
        <v>1529</v>
      </c>
      <c r="Z28" s="83" t="s">
        <v>2009</v>
      </c>
      <c r="AA28" s="80"/>
      <c r="AB28" s="80"/>
      <c r="AC28" s="88" t="s">
        <v>2558</v>
      </c>
      <c r="AD28" s="80"/>
      <c r="AE28" s="80" t="b">
        <v>0</v>
      </c>
      <c r="AF28" s="80">
        <v>229</v>
      </c>
      <c r="AG28" s="88" t="s">
        <v>3090</v>
      </c>
      <c r="AH28" s="80" t="b">
        <v>0</v>
      </c>
      <c r="AI28" s="80" t="s">
        <v>3099</v>
      </c>
      <c r="AJ28" s="80"/>
      <c r="AK28" s="88" t="s">
        <v>3090</v>
      </c>
      <c r="AL28" s="80" t="b">
        <v>0</v>
      </c>
      <c r="AM28" s="80">
        <v>34</v>
      </c>
      <c r="AN28" s="88" t="s">
        <v>3090</v>
      </c>
      <c r="AO28" s="80" t="s">
        <v>3115</v>
      </c>
      <c r="AP28" s="80" t="b">
        <v>0</v>
      </c>
      <c r="AQ28" s="88" t="s">
        <v>2558</v>
      </c>
      <c r="AR28" s="80" t="s">
        <v>772</v>
      </c>
      <c r="AS28" s="80">
        <v>0</v>
      </c>
      <c r="AT28" s="80">
        <v>0</v>
      </c>
      <c r="AU28" s="80"/>
      <c r="AV28" s="80"/>
      <c r="AW28" s="80"/>
      <c r="AX28" s="80"/>
      <c r="AY28" s="80"/>
      <c r="AZ28" s="80"/>
      <c r="BA28" s="80"/>
      <c r="BB28" s="80"/>
      <c r="BC28" s="79" t="str">
        <f>REPLACE(INDEX(GroupVertices[Group],MATCH(Edges[[#This Row],[Vertex 1]],GroupVertices[Vertex],0)),1,1,"")</f>
        <v>22</v>
      </c>
      <c r="BD28" s="79" t="str">
        <f>REPLACE(INDEX(GroupVertices[Group],MATCH(Edges[[#This Row],[Vertex 2]],GroupVertices[Vertex],0)),1,1,"")</f>
        <v>22</v>
      </c>
    </row>
    <row r="29" spans="1:56" ht="15">
      <c r="A29" s="65" t="s">
        <v>239</v>
      </c>
      <c r="B29" s="65" t="s">
        <v>238</v>
      </c>
      <c r="C29" s="66"/>
      <c r="D29" s="67"/>
      <c r="E29" s="68"/>
      <c r="F29" s="69"/>
      <c r="G29" s="66"/>
      <c r="H29" s="70"/>
      <c r="I29" s="71"/>
      <c r="J29" s="71"/>
      <c r="K29" s="34"/>
      <c r="L29" s="78">
        <v>29</v>
      </c>
      <c r="M29" s="78"/>
      <c r="N29" s="73"/>
      <c r="O29" s="80" t="s">
        <v>772</v>
      </c>
      <c r="P29" s="82">
        <v>43657.708703703705</v>
      </c>
      <c r="Q29" s="80" t="s">
        <v>792</v>
      </c>
      <c r="R29" s="80"/>
      <c r="S29" s="80"/>
      <c r="T29" s="80"/>
      <c r="U29" s="80"/>
      <c r="V29" s="83" t="s">
        <v>1280</v>
      </c>
      <c r="W29" s="82">
        <v>43657.708703703705</v>
      </c>
      <c r="X29" s="86">
        <v>43657</v>
      </c>
      <c r="Y29" s="88" t="s">
        <v>1513</v>
      </c>
      <c r="Z29" s="83" t="s">
        <v>2010</v>
      </c>
      <c r="AA29" s="80"/>
      <c r="AB29" s="80"/>
      <c r="AC29" s="88" t="s">
        <v>2559</v>
      </c>
      <c r="AD29" s="80"/>
      <c r="AE29" s="80" t="b">
        <v>0</v>
      </c>
      <c r="AF29" s="80">
        <v>0</v>
      </c>
      <c r="AG29" s="88" t="s">
        <v>3090</v>
      </c>
      <c r="AH29" s="80" t="b">
        <v>0</v>
      </c>
      <c r="AI29" s="80" t="s">
        <v>3099</v>
      </c>
      <c r="AJ29" s="80"/>
      <c r="AK29" s="88" t="s">
        <v>3090</v>
      </c>
      <c r="AL29" s="80" t="b">
        <v>0</v>
      </c>
      <c r="AM29" s="80">
        <v>34</v>
      </c>
      <c r="AN29" s="88" t="s">
        <v>2558</v>
      </c>
      <c r="AO29" s="80" t="s">
        <v>3115</v>
      </c>
      <c r="AP29" s="80" t="b">
        <v>0</v>
      </c>
      <c r="AQ29" s="88" t="s">
        <v>2558</v>
      </c>
      <c r="AR29" s="80" t="s">
        <v>178</v>
      </c>
      <c r="AS29" s="80">
        <v>0</v>
      </c>
      <c r="AT29" s="80">
        <v>0</v>
      </c>
      <c r="AU29" s="80"/>
      <c r="AV29" s="80"/>
      <c r="AW29" s="80"/>
      <c r="AX29" s="80"/>
      <c r="AY29" s="80"/>
      <c r="AZ29" s="80"/>
      <c r="BA29" s="80"/>
      <c r="BB29" s="80"/>
      <c r="BC29" s="79" t="str">
        <f>REPLACE(INDEX(GroupVertices[Group],MATCH(Edges[[#This Row],[Vertex 1]],GroupVertices[Vertex],0)),1,1,"")</f>
        <v>22</v>
      </c>
      <c r="BD29" s="79" t="str">
        <f>REPLACE(INDEX(GroupVertices[Group],MATCH(Edges[[#This Row],[Vertex 2]],GroupVertices[Vertex],0)),1,1,"")</f>
        <v>22</v>
      </c>
    </row>
    <row r="30" spans="1:56" ht="15">
      <c r="A30" s="65" t="s">
        <v>239</v>
      </c>
      <c r="B30" s="65" t="s">
        <v>303</v>
      </c>
      <c r="C30" s="66"/>
      <c r="D30" s="67"/>
      <c r="E30" s="68"/>
      <c r="F30" s="69"/>
      <c r="G30" s="66"/>
      <c r="H30" s="70"/>
      <c r="I30" s="71"/>
      <c r="J30" s="71"/>
      <c r="K30" s="34"/>
      <c r="L30" s="78">
        <v>30</v>
      </c>
      <c r="M30" s="78"/>
      <c r="N30" s="73"/>
      <c r="O30" s="80" t="s">
        <v>772</v>
      </c>
      <c r="P30" s="82">
        <v>43657.70940972222</v>
      </c>
      <c r="Q30" s="80" t="s">
        <v>793</v>
      </c>
      <c r="R30" s="80"/>
      <c r="S30" s="80"/>
      <c r="T30" s="80" t="s">
        <v>1062</v>
      </c>
      <c r="U30" s="83" t="s">
        <v>1151</v>
      </c>
      <c r="V30" s="83" t="s">
        <v>1151</v>
      </c>
      <c r="W30" s="82">
        <v>43657.70940972222</v>
      </c>
      <c r="X30" s="86">
        <v>43657</v>
      </c>
      <c r="Y30" s="88" t="s">
        <v>1530</v>
      </c>
      <c r="Z30" s="83" t="s">
        <v>2011</v>
      </c>
      <c r="AA30" s="80"/>
      <c r="AB30" s="80"/>
      <c r="AC30" s="88" t="s">
        <v>2560</v>
      </c>
      <c r="AD30" s="80"/>
      <c r="AE30" s="80" t="b">
        <v>0</v>
      </c>
      <c r="AF30" s="80">
        <v>0</v>
      </c>
      <c r="AG30" s="88" t="s">
        <v>3090</v>
      </c>
      <c r="AH30" s="80" t="b">
        <v>0</v>
      </c>
      <c r="AI30" s="80" t="s">
        <v>3099</v>
      </c>
      <c r="AJ30" s="80"/>
      <c r="AK30" s="88" t="s">
        <v>3090</v>
      </c>
      <c r="AL30" s="80" t="b">
        <v>0</v>
      </c>
      <c r="AM30" s="80">
        <v>14</v>
      </c>
      <c r="AN30" s="88" t="s">
        <v>2627</v>
      </c>
      <c r="AO30" s="80" t="s">
        <v>3115</v>
      </c>
      <c r="AP30" s="80" t="b">
        <v>0</v>
      </c>
      <c r="AQ30" s="88" t="s">
        <v>2627</v>
      </c>
      <c r="AR30" s="80" t="s">
        <v>178</v>
      </c>
      <c r="AS30" s="80">
        <v>0</v>
      </c>
      <c r="AT30" s="80">
        <v>0</v>
      </c>
      <c r="AU30" s="80"/>
      <c r="AV30" s="80"/>
      <c r="AW30" s="80"/>
      <c r="AX30" s="80"/>
      <c r="AY30" s="80"/>
      <c r="AZ30" s="80"/>
      <c r="BA30" s="80"/>
      <c r="BB30" s="80"/>
      <c r="BC30" s="79" t="str">
        <f>REPLACE(INDEX(GroupVertices[Group],MATCH(Edges[[#This Row],[Vertex 1]],GroupVertices[Vertex],0)),1,1,"")</f>
        <v>22</v>
      </c>
      <c r="BD30" s="79" t="str">
        <f>REPLACE(INDEX(GroupVertices[Group],MATCH(Edges[[#This Row],[Vertex 2]],GroupVertices[Vertex],0)),1,1,"")</f>
        <v>22</v>
      </c>
    </row>
    <row r="31" spans="1:56" ht="15">
      <c r="A31" s="65" t="s">
        <v>240</v>
      </c>
      <c r="B31" s="65" t="s">
        <v>240</v>
      </c>
      <c r="C31" s="66"/>
      <c r="D31" s="67"/>
      <c r="E31" s="68"/>
      <c r="F31" s="69"/>
      <c r="G31" s="66"/>
      <c r="H31" s="70"/>
      <c r="I31" s="71"/>
      <c r="J31" s="71"/>
      <c r="K31" s="34"/>
      <c r="L31" s="78">
        <v>31</v>
      </c>
      <c r="M31" s="78"/>
      <c r="N31" s="73"/>
      <c r="O31" s="80" t="s">
        <v>178</v>
      </c>
      <c r="P31" s="82">
        <v>43657.709502314814</v>
      </c>
      <c r="Q31" s="80" t="s">
        <v>794</v>
      </c>
      <c r="R31" s="80"/>
      <c r="S31" s="80"/>
      <c r="T31" s="80" t="s">
        <v>1065</v>
      </c>
      <c r="U31" s="83" t="s">
        <v>1152</v>
      </c>
      <c r="V31" s="83" t="s">
        <v>1152</v>
      </c>
      <c r="W31" s="82">
        <v>43657.709502314814</v>
      </c>
      <c r="X31" s="86">
        <v>43657</v>
      </c>
      <c r="Y31" s="88" t="s">
        <v>1531</v>
      </c>
      <c r="Z31" s="83" t="s">
        <v>2012</v>
      </c>
      <c r="AA31" s="80"/>
      <c r="AB31" s="80"/>
      <c r="AC31" s="88" t="s">
        <v>2561</v>
      </c>
      <c r="AD31" s="80"/>
      <c r="AE31" s="80" t="b">
        <v>0</v>
      </c>
      <c r="AF31" s="80">
        <v>1</v>
      </c>
      <c r="AG31" s="88" t="s">
        <v>3090</v>
      </c>
      <c r="AH31" s="80" t="b">
        <v>0</v>
      </c>
      <c r="AI31" s="80" t="s">
        <v>3099</v>
      </c>
      <c r="AJ31" s="80"/>
      <c r="AK31" s="88" t="s">
        <v>3090</v>
      </c>
      <c r="AL31" s="80" t="b">
        <v>0</v>
      </c>
      <c r="AM31" s="80">
        <v>0</v>
      </c>
      <c r="AN31" s="88" t="s">
        <v>3090</v>
      </c>
      <c r="AO31" s="80" t="s">
        <v>3113</v>
      </c>
      <c r="AP31" s="80" t="b">
        <v>0</v>
      </c>
      <c r="AQ31" s="88" t="s">
        <v>2561</v>
      </c>
      <c r="AR31" s="80" t="s">
        <v>178</v>
      </c>
      <c r="AS31" s="80">
        <v>0</v>
      </c>
      <c r="AT31" s="80">
        <v>0</v>
      </c>
      <c r="AU31" s="80"/>
      <c r="AV31" s="80"/>
      <c r="AW31" s="80"/>
      <c r="AX31" s="80"/>
      <c r="AY31" s="80"/>
      <c r="AZ31" s="80"/>
      <c r="BA31" s="80"/>
      <c r="BB31" s="80"/>
      <c r="BC31" s="79" t="str">
        <f>REPLACE(INDEX(GroupVertices[Group],MATCH(Edges[[#This Row],[Vertex 1]],GroupVertices[Vertex],0)),1,1,"")</f>
        <v>177</v>
      </c>
      <c r="BD31" s="79" t="str">
        <f>REPLACE(INDEX(GroupVertices[Group],MATCH(Edges[[#This Row],[Vertex 2]],GroupVertices[Vertex],0)),1,1,"")</f>
        <v>177</v>
      </c>
    </row>
    <row r="32" spans="1:56" ht="15">
      <c r="A32" s="65" t="s">
        <v>241</v>
      </c>
      <c r="B32" s="65" t="s">
        <v>603</v>
      </c>
      <c r="C32" s="66"/>
      <c r="D32" s="67"/>
      <c r="E32" s="68"/>
      <c r="F32" s="69"/>
      <c r="G32" s="66"/>
      <c r="H32" s="70"/>
      <c r="I32" s="71"/>
      <c r="J32" s="71"/>
      <c r="K32" s="34"/>
      <c r="L32" s="78">
        <v>32</v>
      </c>
      <c r="M32" s="78"/>
      <c r="N32" s="73"/>
      <c r="O32" s="80" t="s">
        <v>772</v>
      </c>
      <c r="P32" s="82">
        <v>43657.70952546296</v>
      </c>
      <c r="Q32" s="80" t="s">
        <v>795</v>
      </c>
      <c r="R32" s="83" t="s">
        <v>1001</v>
      </c>
      <c r="S32" s="80" t="s">
        <v>1042</v>
      </c>
      <c r="T32" s="80" t="s">
        <v>1062</v>
      </c>
      <c r="U32" s="83" t="s">
        <v>1153</v>
      </c>
      <c r="V32" s="83" t="s">
        <v>1153</v>
      </c>
      <c r="W32" s="82">
        <v>43657.70952546296</v>
      </c>
      <c r="X32" s="86">
        <v>43657</v>
      </c>
      <c r="Y32" s="88" t="s">
        <v>1532</v>
      </c>
      <c r="Z32" s="83" t="s">
        <v>2013</v>
      </c>
      <c r="AA32" s="80"/>
      <c r="AB32" s="80"/>
      <c r="AC32" s="88" t="s">
        <v>2562</v>
      </c>
      <c r="AD32" s="80"/>
      <c r="AE32" s="80" t="b">
        <v>0</v>
      </c>
      <c r="AF32" s="80">
        <v>0</v>
      </c>
      <c r="AG32" s="88" t="s">
        <v>3090</v>
      </c>
      <c r="AH32" s="80" t="b">
        <v>0</v>
      </c>
      <c r="AI32" s="80" t="s">
        <v>3099</v>
      </c>
      <c r="AJ32" s="80"/>
      <c r="AK32" s="88" t="s">
        <v>3090</v>
      </c>
      <c r="AL32" s="80" t="b">
        <v>0</v>
      </c>
      <c r="AM32" s="80">
        <v>3</v>
      </c>
      <c r="AN32" s="88" t="s">
        <v>2945</v>
      </c>
      <c r="AO32" s="80" t="s">
        <v>3115</v>
      </c>
      <c r="AP32" s="80" t="b">
        <v>0</v>
      </c>
      <c r="AQ32" s="88" t="s">
        <v>2945</v>
      </c>
      <c r="AR32" s="80" t="s">
        <v>178</v>
      </c>
      <c r="AS32" s="80">
        <v>0</v>
      </c>
      <c r="AT32" s="80">
        <v>0</v>
      </c>
      <c r="AU32" s="80"/>
      <c r="AV32" s="80"/>
      <c r="AW32" s="80"/>
      <c r="AX32" s="80"/>
      <c r="AY32" s="80"/>
      <c r="AZ32" s="80"/>
      <c r="BA32" s="80"/>
      <c r="BB32" s="80"/>
      <c r="BC32" s="79" t="str">
        <f>REPLACE(INDEX(GroupVertices[Group],MATCH(Edges[[#This Row],[Vertex 1]],GroupVertices[Vertex],0)),1,1,"")</f>
        <v>18</v>
      </c>
      <c r="BD32" s="79" t="str">
        <f>REPLACE(INDEX(GroupVertices[Group],MATCH(Edges[[#This Row],[Vertex 2]],GroupVertices[Vertex],0)),1,1,"")</f>
        <v>18</v>
      </c>
    </row>
    <row r="33" spans="1:56" ht="15">
      <c r="A33" s="65" t="s">
        <v>242</v>
      </c>
      <c r="B33" s="65" t="s">
        <v>708</v>
      </c>
      <c r="C33" s="66"/>
      <c r="D33" s="67"/>
      <c r="E33" s="68"/>
      <c r="F33" s="69"/>
      <c r="G33" s="66"/>
      <c r="H33" s="70"/>
      <c r="I33" s="71"/>
      <c r="J33" s="71"/>
      <c r="K33" s="34"/>
      <c r="L33" s="78">
        <v>33</v>
      </c>
      <c r="M33" s="78"/>
      <c r="N33" s="73"/>
      <c r="O33" s="80" t="s">
        <v>772</v>
      </c>
      <c r="P33" s="82">
        <v>43657.70960648148</v>
      </c>
      <c r="Q33" s="80" t="s">
        <v>791</v>
      </c>
      <c r="R33" s="80"/>
      <c r="S33" s="80"/>
      <c r="T33" s="80" t="s">
        <v>1062</v>
      </c>
      <c r="U33" s="83" t="s">
        <v>1149</v>
      </c>
      <c r="V33" s="83" t="s">
        <v>1149</v>
      </c>
      <c r="W33" s="82">
        <v>43657.70960648148</v>
      </c>
      <c r="X33" s="86">
        <v>43657</v>
      </c>
      <c r="Y33" s="88" t="s">
        <v>1533</v>
      </c>
      <c r="Z33" s="83" t="s">
        <v>2014</v>
      </c>
      <c r="AA33" s="80"/>
      <c r="AB33" s="80"/>
      <c r="AC33" s="88" t="s">
        <v>2563</v>
      </c>
      <c r="AD33" s="80"/>
      <c r="AE33" s="80" t="b">
        <v>0</v>
      </c>
      <c r="AF33" s="80">
        <v>0</v>
      </c>
      <c r="AG33" s="88" t="s">
        <v>3090</v>
      </c>
      <c r="AH33" s="80" t="b">
        <v>0</v>
      </c>
      <c r="AI33" s="80" t="s">
        <v>3099</v>
      </c>
      <c r="AJ33" s="80"/>
      <c r="AK33" s="88" t="s">
        <v>3090</v>
      </c>
      <c r="AL33" s="80" t="b">
        <v>0</v>
      </c>
      <c r="AM33" s="80">
        <v>361</v>
      </c>
      <c r="AN33" s="88" t="s">
        <v>3060</v>
      </c>
      <c r="AO33" s="80" t="s">
        <v>3113</v>
      </c>
      <c r="AP33" s="80" t="b">
        <v>0</v>
      </c>
      <c r="AQ33" s="88" t="s">
        <v>3060</v>
      </c>
      <c r="AR33" s="80" t="s">
        <v>178</v>
      </c>
      <c r="AS33" s="80">
        <v>0</v>
      </c>
      <c r="AT33" s="80">
        <v>0</v>
      </c>
      <c r="AU33" s="80"/>
      <c r="AV33" s="80"/>
      <c r="AW33" s="80"/>
      <c r="AX33" s="80"/>
      <c r="AY33" s="80"/>
      <c r="AZ33" s="80"/>
      <c r="BA33" s="80"/>
      <c r="BB33" s="80"/>
      <c r="BC33" s="79" t="str">
        <f>REPLACE(INDEX(GroupVertices[Group],MATCH(Edges[[#This Row],[Vertex 1]],GroupVertices[Vertex],0)),1,1,"")</f>
        <v>5</v>
      </c>
      <c r="BD33" s="79" t="str">
        <f>REPLACE(INDEX(GroupVertices[Group],MATCH(Edges[[#This Row],[Vertex 2]],GroupVertices[Vertex],0)),1,1,"")</f>
        <v>5</v>
      </c>
    </row>
    <row r="34" spans="1:56" ht="15">
      <c r="A34" s="65" t="s">
        <v>243</v>
      </c>
      <c r="B34" s="65" t="s">
        <v>243</v>
      </c>
      <c r="C34" s="66"/>
      <c r="D34" s="67"/>
      <c r="E34" s="68"/>
      <c r="F34" s="69"/>
      <c r="G34" s="66"/>
      <c r="H34" s="70"/>
      <c r="I34" s="71"/>
      <c r="J34" s="71"/>
      <c r="K34" s="34"/>
      <c r="L34" s="78">
        <v>34</v>
      </c>
      <c r="M34" s="78"/>
      <c r="N34" s="73"/>
      <c r="O34" s="80" t="s">
        <v>178</v>
      </c>
      <c r="P34" s="82">
        <v>43657.70961805555</v>
      </c>
      <c r="Q34" s="80" t="s">
        <v>796</v>
      </c>
      <c r="R34" s="83" t="s">
        <v>1002</v>
      </c>
      <c r="S34" s="80" t="s">
        <v>1043</v>
      </c>
      <c r="T34" s="80" t="s">
        <v>1062</v>
      </c>
      <c r="U34" s="80"/>
      <c r="V34" s="83" t="s">
        <v>1281</v>
      </c>
      <c r="W34" s="82">
        <v>43657.70961805555</v>
      </c>
      <c r="X34" s="86">
        <v>43657</v>
      </c>
      <c r="Y34" s="88" t="s">
        <v>1534</v>
      </c>
      <c r="Z34" s="83" t="s">
        <v>2015</v>
      </c>
      <c r="AA34" s="80"/>
      <c r="AB34" s="80"/>
      <c r="AC34" s="88" t="s">
        <v>2564</v>
      </c>
      <c r="AD34" s="80"/>
      <c r="AE34" s="80" t="b">
        <v>0</v>
      </c>
      <c r="AF34" s="80">
        <v>2</v>
      </c>
      <c r="AG34" s="88" t="s">
        <v>3090</v>
      </c>
      <c r="AH34" s="80" t="b">
        <v>1</v>
      </c>
      <c r="AI34" s="80" t="s">
        <v>3099</v>
      </c>
      <c r="AJ34" s="80"/>
      <c r="AK34" s="88" t="s">
        <v>3105</v>
      </c>
      <c r="AL34" s="80" t="b">
        <v>0</v>
      </c>
      <c r="AM34" s="80">
        <v>0</v>
      </c>
      <c r="AN34" s="88" t="s">
        <v>3090</v>
      </c>
      <c r="AO34" s="80" t="s">
        <v>3117</v>
      </c>
      <c r="AP34" s="80" t="b">
        <v>0</v>
      </c>
      <c r="AQ34" s="88" t="s">
        <v>2564</v>
      </c>
      <c r="AR34" s="80" t="s">
        <v>178</v>
      </c>
      <c r="AS34" s="80">
        <v>0</v>
      </c>
      <c r="AT34" s="80">
        <v>0</v>
      </c>
      <c r="AU34" s="80"/>
      <c r="AV34" s="80"/>
      <c r="AW34" s="80"/>
      <c r="AX34" s="80"/>
      <c r="AY34" s="80"/>
      <c r="AZ34" s="80"/>
      <c r="BA34" s="80"/>
      <c r="BB34" s="80"/>
      <c r="BC34" s="79" t="str">
        <f>REPLACE(INDEX(GroupVertices[Group],MATCH(Edges[[#This Row],[Vertex 1]],GroupVertices[Vertex],0)),1,1,"")</f>
        <v>176</v>
      </c>
      <c r="BD34" s="79" t="str">
        <f>REPLACE(INDEX(GroupVertices[Group],MATCH(Edges[[#This Row],[Vertex 2]],GroupVertices[Vertex],0)),1,1,"")</f>
        <v>176</v>
      </c>
    </row>
    <row r="35" spans="1:56" ht="15">
      <c r="A35" s="65" t="s">
        <v>244</v>
      </c>
      <c r="B35" s="65" t="s">
        <v>711</v>
      </c>
      <c r="C35" s="66"/>
      <c r="D35" s="67"/>
      <c r="E35" s="68"/>
      <c r="F35" s="69"/>
      <c r="G35" s="66"/>
      <c r="H35" s="70"/>
      <c r="I35" s="71"/>
      <c r="J35" s="71"/>
      <c r="K35" s="34"/>
      <c r="L35" s="78">
        <v>35</v>
      </c>
      <c r="M35" s="78"/>
      <c r="N35" s="73"/>
      <c r="O35" s="80" t="s">
        <v>772</v>
      </c>
      <c r="P35" s="82">
        <v>43657.70967592593</v>
      </c>
      <c r="Q35" s="80" t="s">
        <v>781</v>
      </c>
      <c r="R35" s="80"/>
      <c r="S35" s="80"/>
      <c r="T35" s="80" t="s">
        <v>1063</v>
      </c>
      <c r="U35" s="83" t="s">
        <v>1145</v>
      </c>
      <c r="V35" s="83" t="s">
        <v>1145</v>
      </c>
      <c r="W35" s="82">
        <v>43657.70967592593</v>
      </c>
      <c r="X35" s="86">
        <v>43657</v>
      </c>
      <c r="Y35" s="88" t="s">
        <v>1535</v>
      </c>
      <c r="Z35" s="83" t="s">
        <v>2016</v>
      </c>
      <c r="AA35" s="80"/>
      <c r="AB35" s="80"/>
      <c r="AC35" s="88" t="s">
        <v>2565</v>
      </c>
      <c r="AD35" s="80"/>
      <c r="AE35" s="80" t="b">
        <v>0</v>
      </c>
      <c r="AF35" s="80">
        <v>0</v>
      </c>
      <c r="AG35" s="88" t="s">
        <v>3090</v>
      </c>
      <c r="AH35" s="80" t="b">
        <v>0</v>
      </c>
      <c r="AI35" s="80" t="s">
        <v>3099</v>
      </c>
      <c r="AJ35" s="80"/>
      <c r="AK35" s="88" t="s">
        <v>3090</v>
      </c>
      <c r="AL35" s="80" t="b">
        <v>0</v>
      </c>
      <c r="AM35" s="80">
        <v>470</v>
      </c>
      <c r="AN35" s="88" t="s">
        <v>3064</v>
      </c>
      <c r="AO35" s="80" t="s">
        <v>3113</v>
      </c>
      <c r="AP35" s="80" t="b">
        <v>0</v>
      </c>
      <c r="AQ35" s="88" t="s">
        <v>3064</v>
      </c>
      <c r="AR35" s="80" t="s">
        <v>178</v>
      </c>
      <c r="AS35" s="80">
        <v>0</v>
      </c>
      <c r="AT35" s="80">
        <v>0</v>
      </c>
      <c r="AU35" s="80"/>
      <c r="AV35" s="80"/>
      <c r="AW35" s="80"/>
      <c r="AX35" s="80"/>
      <c r="AY35" s="80"/>
      <c r="AZ35" s="80"/>
      <c r="BA35" s="80"/>
      <c r="BB35" s="80"/>
      <c r="BC35" s="79" t="str">
        <f>REPLACE(INDEX(GroupVertices[Group],MATCH(Edges[[#This Row],[Vertex 1]],GroupVertices[Vertex],0)),1,1,"")</f>
        <v>4</v>
      </c>
      <c r="BD35" s="79" t="str">
        <f>REPLACE(INDEX(GroupVertices[Group],MATCH(Edges[[#This Row],[Vertex 2]],GroupVertices[Vertex],0)),1,1,"")</f>
        <v>4</v>
      </c>
    </row>
    <row r="36" spans="1:56" ht="15">
      <c r="A36" s="65" t="s">
        <v>245</v>
      </c>
      <c r="B36" s="65" t="s">
        <v>725</v>
      </c>
      <c r="C36" s="66"/>
      <c r="D36" s="67"/>
      <c r="E36" s="68"/>
      <c r="F36" s="69"/>
      <c r="G36" s="66"/>
      <c r="H36" s="70"/>
      <c r="I36" s="71"/>
      <c r="J36" s="71"/>
      <c r="K36" s="34"/>
      <c r="L36" s="78">
        <v>36</v>
      </c>
      <c r="M36" s="78"/>
      <c r="N36" s="73"/>
      <c r="O36" s="80" t="s">
        <v>772</v>
      </c>
      <c r="P36" s="82">
        <v>43657.70978009259</v>
      </c>
      <c r="Q36" s="80" t="s">
        <v>778</v>
      </c>
      <c r="R36" s="80"/>
      <c r="S36" s="80"/>
      <c r="T36" s="80" t="s">
        <v>1062</v>
      </c>
      <c r="U36" s="80"/>
      <c r="V36" s="83" t="s">
        <v>1282</v>
      </c>
      <c r="W36" s="82">
        <v>43657.70978009259</v>
      </c>
      <c r="X36" s="86">
        <v>43657</v>
      </c>
      <c r="Y36" s="88" t="s">
        <v>1536</v>
      </c>
      <c r="Z36" s="83" t="s">
        <v>2017</v>
      </c>
      <c r="AA36" s="80"/>
      <c r="AB36" s="80"/>
      <c r="AC36" s="88" t="s">
        <v>2566</v>
      </c>
      <c r="AD36" s="80"/>
      <c r="AE36" s="80" t="b">
        <v>0</v>
      </c>
      <c r="AF36" s="80">
        <v>0</v>
      </c>
      <c r="AG36" s="88" t="s">
        <v>3090</v>
      </c>
      <c r="AH36" s="80" t="b">
        <v>0</v>
      </c>
      <c r="AI36" s="80" t="s">
        <v>3099</v>
      </c>
      <c r="AJ36" s="80"/>
      <c r="AK36" s="88" t="s">
        <v>3090</v>
      </c>
      <c r="AL36" s="80" t="b">
        <v>0</v>
      </c>
      <c r="AM36" s="80">
        <v>1187</v>
      </c>
      <c r="AN36" s="88" t="s">
        <v>3085</v>
      </c>
      <c r="AO36" s="80" t="s">
        <v>3113</v>
      </c>
      <c r="AP36" s="80" t="b">
        <v>0</v>
      </c>
      <c r="AQ36" s="88" t="s">
        <v>3085</v>
      </c>
      <c r="AR36" s="80" t="s">
        <v>178</v>
      </c>
      <c r="AS36" s="80">
        <v>0</v>
      </c>
      <c r="AT36" s="80">
        <v>0</v>
      </c>
      <c r="AU36" s="80"/>
      <c r="AV36" s="80"/>
      <c r="AW36" s="80"/>
      <c r="AX36" s="80"/>
      <c r="AY36" s="80"/>
      <c r="AZ36" s="80"/>
      <c r="BA36" s="80"/>
      <c r="BB36" s="80"/>
      <c r="BC36" s="79" t="str">
        <f>REPLACE(INDEX(GroupVertices[Group],MATCH(Edges[[#This Row],[Vertex 1]],GroupVertices[Vertex],0)),1,1,"")</f>
        <v>1</v>
      </c>
      <c r="BD36" s="79" t="str">
        <f>REPLACE(INDEX(GroupVertices[Group],MATCH(Edges[[#This Row],[Vertex 2]],GroupVertices[Vertex],0)),1,1,"")</f>
        <v>1</v>
      </c>
    </row>
    <row r="37" spans="1:56" ht="15">
      <c r="A37" s="65" t="s">
        <v>246</v>
      </c>
      <c r="B37" s="65" t="s">
        <v>712</v>
      </c>
      <c r="C37" s="66"/>
      <c r="D37" s="67"/>
      <c r="E37" s="68"/>
      <c r="F37" s="69"/>
      <c r="G37" s="66"/>
      <c r="H37" s="70"/>
      <c r="I37" s="71"/>
      <c r="J37" s="71"/>
      <c r="K37" s="34"/>
      <c r="L37" s="78">
        <v>37</v>
      </c>
      <c r="M37" s="78"/>
      <c r="N37" s="73"/>
      <c r="O37" s="80" t="s">
        <v>772</v>
      </c>
      <c r="P37" s="82">
        <v>43657.70980324074</v>
      </c>
      <c r="Q37" s="80" t="s">
        <v>780</v>
      </c>
      <c r="R37" s="80"/>
      <c r="S37" s="80"/>
      <c r="T37" s="80" t="s">
        <v>1062</v>
      </c>
      <c r="U37" s="83" t="s">
        <v>1144</v>
      </c>
      <c r="V37" s="83" t="s">
        <v>1144</v>
      </c>
      <c r="W37" s="82">
        <v>43657.70980324074</v>
      </c>
      <c r="X37" s="86">
        <v>43657</v>
      </c>
      <c r="Y37" s="88" t="s">
        <v>1537</v>
      </c>
      <c r="Z37" s="83" t="s">
        <v>2018</v>
      </c>
      <c r="AA37" s="80"/>
      <c r="AB37" s="80"/>
      <c r="AC37" s="88" t="s">
        <v>2567</v>
      </c>
      <c r="AD37" s="80"/>
      <c r="AE37" s="80" t="b">
        <v>0</v>
      </c>
      <c r="AF37" s="80">
        <v>0</v>
      </c>
      <c r="AG37" s="88" t="s">
        <v>3090</v>
      </c>
      <c r="AH37" s="80" t="b">
        <v>0</v>
      </c>
      <c r="AI37" s="80" t="s">
        <v>3099</v>
      </c>
      <c r="AJ37" s="80"/>
      <c r="AK37" s="88" t="s">
        <v>3090</v>
      </c>
      <c r="AL37" s="80" t="b">
        <v>0</v>
      </c>
      <c r="AM37" s="80">
        <v>497</v>
      </c>
      <c r="AN37" s="88" t="s">
        <v>3066</v>
      </c>
      <c r="AO37" s="80" t="s">
        <v>3115</v>
      </c>
      <c r="AP37" s="80" t="b">
        <v>0</v>
      </c>
      <c r="AQ37" s="88" t="s">
        <v>3066</v>
      </c>
      <c r="AR37" s="80" t="s">
        <v>178</v>
      </c>
      <c r="AS37" s="80">
        <v>0</v>
      </c>
      <c r="AT37" s="80">
        <v>0</v>
      </c>
      <c r="AU37" s="80"/>
      <c r="AV37" s="80"/>
      <c r="AW37" s="80"/>
      <c r="AX37" s="80"/>
      <c r="AY37" s="80"/>
      <c r="AZ37" s="80"/>
      <c r="BA37" s="80"/>
      <c r="BB37" s="80"/>
      <c r="BC37" s="79" t="str">
        <f>REPLACE(INDEX(GroupVertices[Group],MATCH(Edges[[#This Row],[Vertex 1]],GroupVertices[Vertex],0)),1,1,"")</f>
        <v>3</v>
      </c>
      <c r="BD37" s="79" t="str">
        <f>REPLACE(INDEX(GroupVertices[Group],MATCH(Edges[[#This Row],[Vertex 2]],GroupVertices[Vertex],0)),1,1,"")</f>
        <v>3</v>
      </c>
    </row>
    <row r="38" spans="1:56" ht="15">
      <c r="A38" s="65" t="s">
        <v>247</v>
      </c>
      <c r="B38" s="65" t="s">
        <v>725</v>
      </c>
      <c r="C38" s="66"/>
      <c r="D38" s="67"/>
      <c r="E38" s="68"/>
      <c r="F38" s="69"/>
      <c r="G38" s="66"/>
      <c r="H38" s="70"/>
      <c r="I38" s="71"/>
      <c r="J38" s="71"/>
      <c r="K38" s="34"/>
      <c r="L38" s="78">
        <v>38</v>
      </c>
      <c r="M38" s="78"/>
      <c r="N38" s="73"/>
      <c r="O38" s="80" t="s">
        <v>772</v>
      </c>
      <c r="P38" s="82">
        <v>43657.709965277776</v>
      </c>
      <c r="Q38" s="80" t="s">
        <v>778</v>
      </c>
      <c r="R38" s="80"/>
      <c r="S38" s="80"/>
      <c r="T38" s="80" t="s">
        <v>1062</v>
      </c>
      <c r="U38" s="80"/>
      <c r="V38" s="83" t="s">
        <v>1283</v>
      </c>
      <c r="W38" s="82">
        <v>43657.709965277776</v>
      </c>
      <c r="X38" s="86">
        <v>43657</v>
      </c>
      <c r="Y38" s="88" t="s">
        <v>1538</v>
      </c>
      <c r="Z38" s="83" t="s">
        <v>2019</v>
      </c>
      <c r="AA38" s="80"/>
      <c r="AB38" s="80"/>
      <c r="AC38" s="88" t="s">
        <v>2568</v>
      </c>
      <c r="AD38" s="80"/>
      <c r="AE38" s="80" t="b">
        <v>0</v>
      </c>
      <c r="AF38" s="80">
        <v>0</v>
      </c>
      <c r="AG38" s="88" t="s">
        <v>3090</v>
      </c>
      <c r="AH38" s="80" t="b">
        <v>0</v>
      </c>
      <c r="AI38" s="80" t="s">
        <v>3099</v>
      </c>
      <c r="AJ38" s="80"/>
      <c r="AK38" s="88" t="s">
        <v>3090</v>
      </c>
      <c r="AL38" s="80" t="b">
        <v>0</v>
      </c>
      <c r="AM38" s="80">
        <v>1187</v>
      </c>
      <c r="AN38" s="88" t="s">
        <v>3085</v>
      </c>
      <c r="AO38" s="80" t="s">
        <v>3113</v>
      </c>
      <c r="AP38" s="80" t="b">
        <v>0</v>
      </c>
      <c r="AQ38" s="88" t="s">
        <v>3085</v>
      </c>
      <c r="AR38" s="80" t="s">
        <v>178</v>
      </c>
      <c r="AS38" s="80">
        <v>0</v>
      </c>
      <c r="AT38" s="80">
        <v>0</v>
      </c>
      <c r="AU38" s="80"/>
      <c r="AV38" s="80"/>
      <c r="AW38" s="80"/>
      <c r="AX38" s="80"/>
      <c r="AY38" s="80"/>
      <c r="AZ38" s="80"/>
      <c r="BA38" s="80"/>
      <c r="BB38" s="80"/>
      <c r="BC38" s="79" t="str">
        <f>REPLACE(INDEX(GroupVertices[Group],MATCH(Edges[[#This Row],[Vertex 1]],GroupVertices[Vertex],0)),1,1,"")</f>
        <v>1</v>
      </c>
      <c r="BD38" s="79" t="str">
        <f>REPLACE(INDEX(GroupVertices[Group],MATCH(Edges[[#This Row],[Vertex 2]],GroupVertices[Vertex],0)),1,1,"")</f>
        <v>1</v>
      </c>
    </row>
    <row r="39" spans="1:56" ht="15">
      <c r="A39" s="65" t="s">
        <v>248</v>
      </c>
      <c r="B39" s="65" t="s">
        <v>711</v>
      </c>
      <c r="C39" s="66"/>
      <c r="D39" s="67"/>
      <c r="E39" s="68"/>
      <c r="F39" s="69"/>
      <c r="G39" s="66"/>
      <c r="H39" s="70"/>
      <c r="I39" s="71"/>
      <c r="J39" s="71"/>
      <c r="K39" s="34"/>
      <c r="L39" s="78">
        <v>39</v>
      </c>
      <c r="M39" s="78"/>
      <c r="N39" s="73"/>
      <c r="O39" s="80" t="s">
        <v>772</v>
      </c>
      <c r="P39" s="82">
        <v>43657.71008101852</v>
      </c>
      <c r="Q39" s="80" t="s">
        <v>781</v>
      </c>
      <c r="R39" s="80"/>
      <c r="S39" s="80"/>
      <c r="T39" s="80" t="s">
        <v>1063</v>
      </c>
      <c r="U39" s="83" t="s">
        <v>1145</v>
      </c>
      <c r="V39" s="83" t="s">
        <v>1145</v>
      </c>
      <c r="W39" s="82">
        <v>43657.71008101852</v>
      </c>
      <c r="X39" s="86">
        <v>43657</v>
      </c>
      <c r="Y39" s="88" t="s">
        <v>1539</v>
      </c>
      <c r="Z39" s="83" t="s">
        <v>2020</v>
      </c>
      <c r="AA39" s="80"/>
      <c r="AB39" s="80"/>
      <c r="AC39" s="88" t="s">
        <v>2569</v>
      </c>
      <c r="AD39" s="80"/>
      <c r="AE39" s="80" t="b">
        <v>0</v>
      </c>
      <c r="AF39" s="80">
        <v>0</v>
      </c>
      <c r="AG39" s="88" t="s">
        <v>3090</v>
      </c>
      <c r="AH39" s="80" t="b">
        <v>0</v>
      </c>
      <c r="AI39" s="80" t="s">
        <v>3099</v>
      </c>
      <c r="AJ39" s="80"/>
      <c r="AK39" s="88" t="s">
        <v>3090</v>
      </c>
      <c r="AL39" s="80" t="b">
        <v>0</v>
      </c>
      <c r="AM39" s="80">
        <v>470</v>
      </c>
      <c r="AN39" s="88" t="s">
        <v>3064</v>
      </c>
      <c r="AO39" s="80" t="s">
        <v>3113</v>
      </c>
      <c r="AP39" s="80" t="b">
        <v>0</v>
      </c>
      <c r="AQ39" s="88" t="s">
        <v>3064</v>
      </c>
      <c r="AR39" s="80" t="s">
        <v>178</v>
      </c>
      <c r="AS39" s="80">
        <v>0</v>
      </c>
      <c r="AT39" s="80">
        <v>0</v>
      </c>
      <c r="AU39" s="80"/>
      <c r="AV39" s="80"/>
      <c r="AW39" s="80"/>
      <c r="AX39" s="80"/>
      <c r="AY39" s="80"/>
      <c r="AZ39" s="80"/>
      <c r="BA39" s="80"/>
      <c r="BB39" s="80"/>
      <c r="BC39" s="79" t="str">
        <f>REPLACE(INDEX(GroupVertices[Group],MATCH(Edges[[#This Row],[Vertex 1]],GroupVertices[Vertex],0)),1,1,"")</f>
        <v>4</v>
      </c>
      <c r="BD39" s="79" t="str">
        <f>REPLACE(INDEX(GroupVertices[Group],MATCH(Edges[[#This Row],[Vertex 2]],GroupVertices[Vertex],0)),1,1,"")</f>
        <v>4</v>
      </c>
    </row>
    <row r="40" spans="1:56" ht="15">
      <c r="A40" s="65" t="s">
        <v>249</v>
      </c>
      <c r="B40" s="65" t="s">
        <v>249</v>
      </c>
      <c r="C40" s="66"/>
      <c r="D40" s="67"/>
      <c r="E40" s="68"/>
      <c r="F40" s="69"/>
      <c r="G40" s="66"/>
      <c r="H40" s="70"/>
      <c r="I40" s="71"/>
      <c r="J40" s="71"/>
      <c r="K40" s="34"/>
      <c r="L40" s="78">
        <v>40</v>
      </c>
      <c r="M40" s="78"/>
      <c r="N40" s="73"/>
      <c r="O40" s="80" t="s">
        <v>178</v>
      </c>
      <c r="P40" s="82">
        <v>43657.69664351852</v>
      </c>
      <c r="Q40" s="80" t="s">
        <v>797</v>
      </c>
      <c r="R40" s="80"/>
      <c r="S40" s="80"/>
      <c r="T40" s="80" t="s">
        <v>1066</v>
      </c>
      <c r="U40" s="83" t="s">
        <v>1154</v>
      </c>
      <c r="V40" s="83" t="s">
        <v>1154</v>
      </c>
      <c r="W40" s="82">
        <v>43657.69664351852</v>
      </c>
      <c r="X40" s="86">
        <v>43657</v>
      </c>
      <c r="Y40" s="88" t="s">
        <v>1540</v>
      </c>
      <c r="Z40" s="83" t="s">
        <v>2021</v>
      </c>
      <c r="AA40" s="80"/>
      <c r="AB40" s="80"/>
      <c r="AC40" s="88" t="s">
        <v>2570</v>
      </c>
      <c r="AD40" s="80"/>
      <c r="AE40" s="80" t="b">
        <v>0</v>
      </c>
      <c r="AF40" s="80">
        <v>3</v>
      </c>
      <c r="AG40" s="88" t="s">
        <v>3090</v>
      </c>
      <c r="AH40" s="80" t="b">
        <v>0</v>
      </c>
      <c r="AI40" s="80" t="s">
        <v>3101</v>
      </c>
      <c r="AJ40" s="80"/>
      <c r="AK40" s="88" t="s">
        <v>3090</v>
      </c>
      <c r="AL40" s="80" t="b">
        <v>0</v>
      </c>
      <c r="AM40" s="80">
        <v>1</v>
      </c>
      <c r="AN40" s="88" t="s">
        <v>3090</v>
      </c>
      <c r="AO40" s="80" t="s">
        <v>3113</v>
      </c>
      <c r="AP40" s="80" t="b">
        <v>0</v>
      </c>
      <c r="AQ40" s="88" t="s">
        <v>2570</v>
      </c>
      <c r="AR40" s="80" t="s">
        <v>772</v>
      </c>
      <c r="AS40" s="80">
        <v>0</v>
      </c>
      <c r="AT40" s="80">
        <v>0</v>
      </c>
      <c r="AU40" s="80"/>
      <c r="AV40" s="80"/>
      <c r="AW40" s="80"/>
      <c r="AX40" s="80"/>
      <c r="AY40" s="80"/>
      <c r="AZ40" s="80"/>
      <c r="BA40" s="80"/>
      <c r="BB40" s="80"/>
      <c r="BC40" s="79" t="str">
        <f>REPLACE(INDEX(GroupVertices[Group],MATCH(Edges[[#This Row],[Vertex 1]],GroupVertices[Vertex],0)),1,1,"")</f>
        <v>54</v>
      </c>
      <c r="BD40" s="79" t="str">
        <f>REPLACE(INDEX(GroupVertices[Group],MATCH(Edges[[#This Row],[Vertex 2]],GroupVertices[Vertex],0)),1,1,"")</f>
        <v>54</v>
      </c>
    </row>
    <row r="41" spans="1:56" ht="15">
      <c r="A41" s="65" t="s">
        <v>250</v>
      </c>
      <c r="B41" s="65" t="s">
        <v>249</v>
      </c>
      <c r="C41" s="66"/>
      <c r="D41" s="67"/>
      <c r="E41" s="68"/>
      <c r="F41" s="69"/>
      <c r="G41" s="66"/>
      <c r="H41" s="70"/>
      <c r="I41" s="71"/>
      <c r="J41" s="71"/>
      <c r="K41" s="34"/>
      <c r="L41" s="78">
        <v>41</v>
      </c>
      <c r="M41" s="78"/>
      <c r="N41" s="73"/>
      <c r="O41" s="80" t="s">
        <v>772</v>
      </c>
      <c r="P41" s="82">
        <v>43657.71020833333</v>
      </c>
      <c r="Q41" s="80" t="s">
        <v>797</v>
      </c>
      <c r="R41" s="80"/>
      <c r="S41" s="80"/>
      <c r="T41" s="80" t="s">
        <v>1066</v>
      </c>
      <c r="U41" s="83" t="s">
        <v>1154</v>
      </c>
      <c r="V41" s="83" t="s">
        <v>1154</v>
      </c>
      <c r="W41" s="82">
        <v>43657.71020833333</v>
      </c>
      <c r="X41" s="86">
        <v>43657</v>
      </c>
      <c r="Y41" s="88" t="s">
        <v>1541</v>
      </c>
      <c r="Z41" s="83" t="s">
        <v>2022</v>
      </c>
      <c r="AA41" s="80"/>
      <c r="AB41" s="80"/>
      <c r="AC41" s="88" t="s">
        <v>2571</v>
      </c>
      <c r="AD41" s="80"/>
      <c r="AE41" s="80" t="b">
        <v>0</v>
      </c>
      <c r="AF41" s="80">
        <v>0</v>
      </c>
      <c r="AG41" s="88" t="s">
        <v>3090</v>
      </c>
      <c r="AH41" s="80" t="b">
        <v>0</v>
      </c>
      <c r="AI41" s="80" t="s">
        <v>3101</v>
      </c>
      <c r="AJ41" s="80"/>
      <c r="AK41" s="88" t="s">
        <v>3090</v>
      </c>
      <c r="AL41" s="80" t="b">
        <v>0</v>
      </c>
      <c r="AM41" s="80">
        <v>1</v>
      </c>
      <c r="AN41" s="88" t="s">
        <v>2570</v>
      </c>
      <c r="AO41" s="80" t="s">
        <v>3115</v>
      </c>
      <c r="AP41" s="80" t="b">
        <v>0</v>
      </c>
      <c r="AQ41" s="88" t="s">
        <v>2570</v>
      </c>
      <c r="AR41" s="80" t="s">
        <v>178</v>
      </c>
      <c r="AS41" s="80">
        <v>0</v>
      </c>
      <c r="AT41" s="80">
        <v>0</v>
      </c>
      <c r="AU41" s="80"/>
      <c r="AV41" s="80"/>
      <c r="AW41" s="80"/>
      <c r="AX41" s="80"/>
      <c r="AY41" s="80"/>
      <c r="AZ41" s="80"/>
      <c r="BA41" s="80"/>
      <c r="BB41" s="80"/>
      <c r="BC41" s="79" t="str">
        <f>REPLACE(INDEX(GroupVertices[Group],MATCH(Edges[[#This Row],[Vertex 1]],GroupVertices[Vertex],0)),1,1,"")</f>
        <v>54</v>
      </c>
      <c r="BD41" s="79" t="str">
        <f>REPLACE(INDEX(GroupVertices[Group],MATCH(Edges[[#This Row],[Vertex 2]],GroupVertices[Vertex],0)),1,1,"")</f>
        <v>54</v>
      </c>
    </row>
    <row r="42" spans="1:56" ht="15">
      <c r="A42" s="65" t="s">
        <v>251</v>
      </c>
      <c r="B42" s="65" t="s">
        <v>251</v>
      </c>
      <c r="C42" s="66"/>
      <c r="D42" s="67"/>
      <c r="E42" s="68"/>
      <c r="F42" s="69"/>
      <c r="G42" s="66"/>
      <c r="H42" s="70"/>
      <c r="I42" s="71"/>
      <c r="J42" s="71"/>
      <c r="K42" s="34"/>
      <c r="L42" s="78">
        <v>42</v>
      </c>
      <c r="M42" s="78"/>
      <c r="N42" s="73"/>
      <c r="O42" s="80" t="s">
        <v>178</v>
      </c>
      <c r="P42" s="82">
        <v>43657.710335648146</v>
      </c>
      <c r="Q42" s="80" t="s">
        <v>798</v>
      </c>
      <c r="R42" s="80"/>
      <c r="S42" s="80"/>
      <c r="T42" s="80" t="s">
        <v>1067</v>
      </c>
      <c r="U42" s="80"/>
      <c r="V42" s="83" t="s">
        <v>1284</v>
      </c>
      <c r="W42" s="82">
        <v>43657.710335648146</v>
      </c>
      <c r="X42" s="86">
        <v>43657</v>
      </c>
      <c r="Y42" s="88" t="s">
        <v>1542</v>
      </c>
      <c r="Z42" s="83" t="s">
        <v>2023</v>
      </c>
      <c r="AA42" s="80"/>
      <c r="AB42" s="80"/>
      <c r="AC42" s="88" t="s">
        <v>2572</v>
      </c>
      <c r="AD42" s="80"/>
      <c r="AE42" s="80" t="b">
        <v>0</v>
      </c>
      <c r="AF42" s="80">
        <v>0</v>
      </c>
      <c r="AG42" s="88" t="s">
        <v>3090</v>
      </c>
      <c r="AH42" s="80" t="b">
        <v>0</v>
      </c>
      <c r="AI42" s="80" t="s">
        <v>3099</v>
      </c>
      <c r="AJ42" s="80"/>
      <c r="AK42" s="88" t="s">
        <v>3090</v>
      </c>
      <c r="AL42" s="80" t="b">
        <v>0</v>
      </c>
      <c r="AM42" s="80">
        <v>0</v>
      </c>
      <c r="AN42" s="88" t="s">
        <v>3090</v>
      </c>
      <c r="AO42" s="80" t="s">
        <v>3114</v>
      </c>
      <c r="AP42" s="80" t="b">
        <v>0</v>
      </c>
      <c r="AQ42" s="88" t="s">
        <v>2572</v>
      </c>
      <c r="AR42" s="80" t="s">
        <v>178</v>
      </c>
      <c r="AS42" s="80">
        <v>0</v>
      </c>
      <c r="AT42" s="80">
        <v>0</v>
      </c>
      <c r="AU42" s="80"/>
      <c r="AV42" s="80"/>
      <c r="AW42" s="80"/>
      <c r="AX42" s="80"/>
      <c r="AY42" s="80"/>
      <c r="AZ42" s="80"/>
      <c r="BA42" s="80"/>
      <c r="BB42" s="80"/>
      <c r="BC42" s="79" t="str">
        <f>REPLACE(INDEX(GroupVertices[Group],MATCH(Edges[[#This Row],[Vertex 1]],GroupVertices[Vertex],0)),1,1,"")</f>
        <v>175</v>
      </c>
      <c r="BD42" s="79" t="str">
        <f>REPLACE(INDEX(GroupVertices[Group],MATCH(Edges[[#This Row],[Vertex 2]],GroupVertices[Vertex],0)),1,1,"")</f>
        <v>175</v>
      </c>
    </row>
    <row r="43" spans="1:56" ht="15">
      <c r="A43" s="65" t="s">
        <v>252</v>
      </c>
      <c r="B43" s="65" t="s">
        <v>712</v>
      </c>
      <c r="C43" s="66"/>
      <c r="D43" s="67"/>
      <c r="E43" s="68"/>
      <c r="F43" s="69"/>
      <c r="G43" s="66"/>
      <c r="H43" s="70"/>
      <c r="I43" s="71"/>
      <c r="J43" s="71"/>
      <c r="K43" s="34"/>
      <c r="L43" s="78">
        <v>43</v>
      </c>
      <c r="M43" s="78"/>
      <c r="N43" s="73"/>
      <c r="O43" s="80" t="s">
        <v>772</v>
      </c>
      <c r="P43" s="82">
        <v>43657.71034722222</v>
      </c>
      <c r="Q43" s="80" t="s">
        <v>780</v>
      </c>
      <c r="R43" s="80"/>
      <c r="S43" s="80"/>
      <c r="T43" s="80" t="s">
        <v>1062</v>
      </c>
      <c r="U43" s="83" t="s">
        <v>1144</v>
      </c>
      <c r="V43" s="83" t="s">
        <v>1144</v>
      </c>
      <c r="W43" s="82">
        <v>43657.71034722222</v>
      </c>
      <c r="X43" s="86">
        <v>43657</v>
      </c>
      <c r="Y43" s="88" t="s">
        <v>1543</v>
      </c>
      <c r="Z43" s="83" t="s">
        <v>2024</v>
      </c>
      <c r="AA43" s="80"/>
      <c r="AB43" s="80"/>
      <c r="AC43" s="88" t="s">
        <v>2573</v>
      </c>
      <c r="AD43" s="80"/>
      <c r="AE43" s="80" t="b">
        <v>0</v>
      </c>
      <c r="AF43" s="80">
        <v>0</v>
      </c>
      <c r="AG43" s="88" t="s">
        <v>3090</v>
      </c>
      <c r="AH43" s="80" t="b">
        <v>0</v>
      </c>
      <c r="AI43" s="80" t="s">
        <v>3099</v>
      </c>
      <c r="AJ43" s="80"/>
      <c r="AK43" s="88" t="s">
        <v>3090</v>
      </c>
      <c r="AL43" s="80" t="b">
        <v>0</v>
      </c>
      <c r="AM43" s="80">
        <v>497</v>
      </c>
      <c r="AN43" s="88" t="s">
        <v>3066</v>
      </c>
      <c r="AO43" s="80" t="s">
        <v>3113</v>
      </c>
      <c r="AP43" s="80" t="b">
        <v>0</v>
      </c>
      <c r="AQ43" s="88" t="s">
        <v>3066</v>
      </c>
      <c r="AR43" s="80" t="s">
        <v>178</v>
      </c>
      <c r="AS43" s="80">
        <v>0</v>
      </c>
      <c r="AT43" s="80">
        <v>0</v>
      </c>
      <c r="AU43" s="80"/>
      <c r="AV43" s="80"/>
      <c r="AW43" s="80"/>
      <c r="AX43" s="80"/>
      <c r="AY43" s="80"/>
      <c r="AZ43" s="80"/>
      <c r="BA43" s="80"/>
      <c r="BB43" s="80"/>
      <c r="BC43" s="79" t="str">
        <f>REPLACE(INDEX(GroupVertices[Group],MATCH(Edges[[#This Row],[Vertex 1]],GroupVertices[Vertex],0)),1,1,"")</f>
        <v>3</v>
      </c>
      <c r="BD43" s="79" t="str">
        <f>REPLACE(INDEX(GroupVertices[Group],MATCH(Edges[[#This Row],[Vertex 2]],GroupVertices[Vertex],0)),1,1,"")</f>
        <v>3</v>
      </c>
    </row>
    <row r="44" spans="1:56" ht="15">
      <c r="A44" s="65" t="s">
        <v>253</v>
      </c>
      <c r="B44" s="65" t="s">
        <v>728</v>
      </c>
      <c r="C44" s="66"/>
      <c r="D44" s="67"/>
      <c r="E44" s="68"/>
      <c r="F44" s="69"/>
      <c r="G44" s="66"/>
      <c r="H44" s="70"/>
      <c r="I44" s="71"/>
      <c r="J44" s="71"/>
      <c r="K44" s="34"/>
      <c r="L44" s="78">
        <v>44</v>
      </c>
      <c r="M44" s="78"/>
      <c r="N44" s="73"/>
      <c r="O44" s="80" t="s">
        <v>774</v>
      </c>
      <c r="P44" s="82">
        <v>43657.71040509259</v>
      </c>
      <c r="Q44" s="80" t="s">
        <v>799</v>
      </c>
      <c r="R44" s="80"/>
      <c r="S44" s="80"/>
      <c r="T44" s="80" t="s">
        <v>1062</v>
      </c>
      <c r="U44" s="83" t="s">
        <v>1155</v>
      </c>
      <c r="V44" s="83" t="s">
        <v>1155</v>
      </c>
      <c r="W44" s="82">
        <v>43657.71040509259</v>
      </c>
      <c r="X44" s="86">
        <v>43657</v>
      </c>
      <c r="Y44" s="88" t="s">
        <v>1544</v>
      </c>
      <c r="Z44" s="83" t="s">
        <v>2025</v>
      </c>
      <c r="AA44" s="80"/>
      <c r="AB44" s="80"/>
      <c r="AC44" s="88" t="s">
        <v>2574</v>
      </c>
      <c r="AD44" s="80"/>
      <c r="AE44" s="80" t="b">
        <v>0</v>
      </c>
      <c r="AF44" s="80">
        <v>1</v>
      </c>
      <c r="AG44" s="88" t="s">
        <v>3090</v>
      </c>
      <c r="AH44" s="80" t="b">
        <v>0</v>
      </c>
      <c r="AI44" s="80" t="s">
        <v>3099</v>
      </c>
      <c r="AJ44" s="80"/>
      <c r="AK44" s="88" t="s">
        <v>3090</v>
      </c>
      <c r="AL44" s="80" t="b">
        <v>0</v>
      </c>
      <c r="AM44" s="80">
        <v>0</v>
      </c>
      <c r="AN44" s="88" t="s">
        <v>3090</v>
      </c>
      <c r="AO44" s="80" t="s">
        <v>3113</v>
      </c>
      <c r="AP44" s="80" t="b">
        <v>0</v>
      </c>
      <c r="AQ44" s="88" t="s">
        <v>2574</v>
      </c>
      <c r="AR44" s="80" t="s">
        <v>178</v>
      </c>
      <c r="AS44" s="80">
        <v>0</v>
      </c>
      <c r="AT44" s="80">
        <v>0</v>
      </c>
      <c r="AU44" s="80" t="s">
        <v>3135</v>
      </c>
      <c r="AV44" s="80" t="s">
        <v>3148</v>
      </c>
      <c r="AW44" s="80" t="s">
        <v>3150</v>
      </c>
      <c r="AX44" s="80" t="s">
        <v>3152</v>
      </c>
      <c r="AY44" s="80" t="s">
        <v>3164</v>
      </c>
      <c r="AZ44" s="80" t="s">
        <v>3152</v>
      </c>
      <c r="BA44" s="80" t="s">
        <v>3187</v>
      </c>
      <c r="BB44" s="83" t="s">
        <v>3191</v>
      </c>
      <c r="BC44" s="79" t="str">
        <f>REPLACE(INDEX(GroupVertices[Group],MATCH(Edges[[#This Row],[Vertex 1]],GroupVertices[Vertex],0)),1,1,"")</f>
        <v>2</v>
      </c>
      <c r="BD44" s="79" t="str">
        <f>REPLACE(INDEX(GroupVertices[Group],MATCH(Edges[[#This Row],[Vertex 2]],GroupVertices[Vertex],0)),1,1,"")</f>
        <v>2</v>
      </c>
    </row>
    <row r="45" spans="1:56" ht="15">
      <c r="A45" s="65" t="s">
        <v>254</v>
      </c>
      <c r="B45" s="65" t="s">
        <v>730</v>
      </c>
      <c r="C45" s="66"/>
      <c r="D45" s="67"/>
      <c r="E45" s="68"/>
      <c r="F45" s="69"/>
      <c r="G45" s="66"/>
      <c r="H45" s="70"/>
      <c r="I45" s="71"/>
      <c r="J45" s="71"/>
      <c r="K45" s="34"/>
      <c r="L45" s="78">
        <v>45</v>
      </c>
      <c r="M45" s="78"/>
      <c r="N45" s="73"/>
      <c r="O45" s="80" t="s">
        <v>774</v>
      </c>
      <c r="P45" s="82">
        <v>43657.71042824074</v>
      </c>
      <c r="Q45" s="80" t="s">
        <v>800</v>
      </c>
      <c r="R45" s="80"/>
      <c r="S45" s="80"/>
      <c r="T45" s="80" t="s">
        <v>1068</v>
      </c>
      <c r="U45" s="80"/>
      <c r="V45" s="83" t="s">
        <v>1285</v>
      </c>
      <c r="W45" s="82">
        <v>43657.71042824074</v>
      </c>
      <c r="X45" s="86">
        <v>43657</v>
      </c>
      <c r="Y45" s="88" t="s">
        <v>1545</v>
      </c>
      <c r="Z45" s="83" t="s">
        <v>2026</v>
      </c>
      <c r="AA45" s="80"/>
      <c r="AB45" s="80"/>
      <c r="AC45" s="88" t="s">
        <v>2575</v>
      </c>
      <c r="AD45" s="80"/>
      <c r="AE45" s="80" t="b">
        <v>0</v>
      </c>
      <c r="AF45" s="80">
        <v>0</v>
      </c>
      <c r="AG45" s="88" t="s">
        <v>3090</v>
      </c>
      <c r="AH45" s="80" t="b">
        <v>0</v>
      </c>
      <c r="AI45" s="80" t="s">
        <v>3099</v>
      </c>
      <c r="AJ45" s="80"/>
      <c r="AK45" s="88" t="s">
        <v>3090</v>
      </c>
      <c r="AL45" s="80" t="b">
        <v>0</v>
      </c>
      <c r="AM45" s="80">
        <v>0</v>
      </c>
      <c r="AN45" s="88" t="s">
        <v>3090</v>
      </c>
      <c r="AO45" s="80" t="s">
        <v>3113</v>
      </c>
      <c r="AP45" s="80" t="b">
        <v>0</v>
      </c>
      <c r="AQ45" s="88" t="s">
        <v>2575</v>
      </c>
      <c r="AR45" s="80" t="s">
        <v>178</v>
      </c>
      <c r="AS45" s="80">
        <v>0</v>
      </c>
      <c r="AT45" s="80">
        <v>0</v>
      </c>
      <c r="AU45" s="80"/>
      <c r="AV45" s="80"/>
      <c r="AW45" s="80"/>
      <c r="AX45" s="80"/>
      <c r="AY45" s="80"/>
      <c r="AZ45" s="80"/>
      <c r="BA45" s="80"/>
      <c r="BB45" s="80"/>
      <c r="BC45" s="79" t="str">
        <f>REPLACE(INDEX(GroupVertices[Group],MATCH(Edges[[#This Row],[Vertex 1]],GroupVertices[Vertex],0)),1,1,"")</f>
        <v>53</v>
      </c>
      <c r="BD45" s="79" t="str">
        <f>REPLACE(INDEX(GroupVertices[Group],MATCH(Edges[[#This Row],[Vertex 2]],GroupVertices[Vertex],0)),1,1,"")</f>
        <v>53</v>
      </c>
    </row>
    <row r="46" spans="1:56" ht="15">
      <c r="A46" s="65" t="s">
        <v>255</v>
      </c>
      <c r="B46" s="65" t="s">
        <v>728</v>
      </c>
      <c r="C46" s="66"/>
      <c r="D46" s="67"/>
      <c r="E46" s="68"/>
      <c r="F46" s="69"/>
      <c r="G46" s="66"/>
      <c r="H46" s="70"/>
      <c r="I46" s="71"/>
      <c r="J46" s="71"/>
      <c r="K46" s="34"/>
      <c r="L46" s="78">
        <v>46</v>
      </c>
      <c r="M46" s="78"/>
      <c r="N46" s="73"/>
      <c r="O46" s="80" t="s">
        <v>774</v>
      </c>
      <c r="P46" s="82">
        <v>43657.71046296296</v>
      </c>
      <c r="Q46" s="80" t="s">
        <v>801</v>
      </c>
      <c r="R46" s="83" t="s">
        <v>1003</v>
      </c>
      <c r="S46" s="80" t="s">
        <v>1044</v>
      </c>
      <c r="T46" s="80" t="s">
        <v>1069</v>
      </c>
      <c r="U46" s="83" t="s">
        <v>1156</v>
      </c>
      <c r="V46" s="83" t="s">
        <v>1156</v>
      </c>
      <c r="W46" s="82">
        <v>43657.71046296296</v>
      </c>
      <c r="X46" s="86">
        <v>43657</v>
      </c>
      <c r="Y46" s="88" t="s">
        <v>1546</v>
      </c>
      <c r="Z46" s="83" t="s">
        <v>2027</v>
      </c>
      <c r="AA46" s="80"/>
      <c r="AB46" s="80"/>
      <c r="AC46" s="88" t="s">
        <v>2576</v>
      </c>
      <c r="AD46" s="80"/>
      <c r="AE46" s="80" t="b">
        <v>0</v>
      </c>
      <c r="AF46" s="80">
        <v>2</v>
      </c>
      <c r="AG46" s="88" t="s">
        <v>3090</v>
      </c>
      <c r="AH46" s="80" t="b">
        <v>0</v>
      </c>
      <c r="AI46" s="80" t="s">
        <v>3099</v>
      </c>
      <c r="AJ46" s="80"/>
      <c r="AK46" s="88" t="s">
        <v>3090</v>
      </c>
      <c r="AL46" s="80" t="b">
        <v>0</v>
      </c>
      <c r="AM46" s="80">
        <v>0</v>
      </c>
      <c r="AN46" s="88" t="s">
        <v>3090</v>
      </c>
      <c r="AO46" s="80" t="s">
        <v>3118</v>
      </c>
      <c r="AP46" s="80" t="b">
        <v>0</v>
      </c>
      <c r="AQ46" s="88" t="s">
        <v>2576</v>
      </c>
      <c r="AR46" s="80" t="s">
        <v>178</v>
      </c>
      <c r="AS46" s="80">
        <v>0</v>
      </c>
      <c r="AT46" s="80">
        <v>0</v>
      </c>
      <c r="AU46" s="80"/>
      <c r="AV46" s="80"/>
      <c r="AW46" s="80"/>
      <c r="AX46" s="80"/>
      <c r="AY46" s="80"/>
      <c r="AZ46" s="80"/>
      <c r="BA46" s="80"/>
      <c r="BB46" s="80"/>
      <c r="BC46" s="79" t="str">
        <f>REPLACE(INDEX(GroupVertices[Group],MATCH(Edges[[#This Row],[Vertex 1]],GroupVertices[Vertex],0)),1,1,"")</f>
        <v>2</v>
      </c>
      <c r="BD46" s="79" t="str">
        <f>REPLACE(INDEX(GroupVertices[Group],MATCH(Edges[[#This Row],[Vertex 2]],GroupVertices[Vertex],0)),1,1,"")</f>
        <v>2</v>
      </c>
    </row>
    <row r="47" spans="1:56" ht="15">
      <c r="A47" s="65" t="s">
        <v>256</v>
      </c>
      <c r="B47" s="65" t="s">
        <v>725</v>
      </c>
      <c r="C47" s="66"/>
      <c r="D47" s="67"/>
      <c r="E47" s="68"/>
      <c r="F47" s="69"/>
      <c r="G47" s="66"/>
      <c r="H47" s="70"/>
      <c r="I47" s="71"/>
      <c r="J47" s="71"/>
      <c r="K47" s="34"/>
      <c r="L47" s="78">
        <v>47</v>
      </c>
      <c r="M47" s="78"/>
      <c r="N47" s="73"/>
      <c r="O47" s="80" t="s">
        <v>772</v>
      </c>
      <c r="P47" s="82">
        <v>43657.71050925926</v>
      </c>
      <c r="Q47" s="80" t="s">
        <v>778</v>
      </c>
      <c r="R47" s="80"/>
      <c r="S47" s="80"/>
      <c r="T47" s="80" t="s">
        <v>1062</v>
      </c>
      <c r="U47" s="80"/>
      <c r="V47" s="83" t="s">
        <v>1286</v>
      </c>
      <c r="W47" s="82">
        <v>43657.71050925926</v>
      </c>
      <c r="X47" s="86">
        <v>43657</v>
      </c>
      <c r="Y47" s="88" t="s">
        <v>1547</v>
      </c>
      <c r="Z47" s="83" t="s">
        <v>2028</v>
      </c>
      <c r="AA47" s="80"/>
      <c r="AB47" s="80"/>
      <c r="AC47" s="88" t="s">
        <v>2577</v>
      </c>
      <c r="AD47" s="80"/>
      <c r="AE47" s="80" t="b">
        <v>0</v>
      </c>
      <c r="AF47" s="80">
        <v>0</v>
      </c>
      <c r="AG47" s="88" t="s">
        <v>3090</v>
      </c>
      <c r="AH47" s="80" t="b">
        <v>0</v>
      </c>
      <c r="AI47" s="80" t="s">
        <v>3099</v>
      </c>
      <c r="AJ47" s="80"/>
      <c r="AK47" s="88" t="s">
        <v>3090</v>
      </c>
      <c r="AL47" s="80" t="b">
        <v>0</v>
      </c>
      <c r="AM47" s="80">
        <v>1187</v>
      </c>
      <c r="AN47" s="88" t="s">
        <v>3085</v>
      </c>
      <c r="AO47" s="80" t="s">
        <v>3113</v>
      </c>
      <c r="AP47" s="80" t="b">
        <v>0</v>
      </c>
      <c r="AQ47" s="88" t="s">
        <v>3085</v>
      </c>
      <c r="AR47" s="80" t="s">
        <v>178</v>
      </c>
      <c r="AS47" s="80">
        <v>0</v>
      </c>
      <c r="AT47" s="80">
        <v>0</v>
      </c>
      <c r="AU47" s="80"/>
      <c r="AV47" s="80"/>
      <c r="AW47" s="80"/>
      <c r="AX47" s="80"/>
      <c r="AY47" s="80"/>
      <c r="AZ47" s="80"/>
      <c r="BA47" s="80"/>
      <c r="BB47" s="80"/>
      <c r="BC47" s="79" t="str">
        <f>REPLACE(INDEX(GroupVertices[Group],MATCH(Edges[[#This Row],[Vertex 1]],GroupVertices[Vertex],0)),1,1,"")</f>
        <v>1</v>
      </c>
      <c r="BD47" s="79" t="str">
        <f>REPLACE(INDEX(GroupVertices[Group],MATCH(Edges[[#This Row],[Vertex 2]],GroupVertices[Vertex],0)),1,1,"")</f>
        <v>1</v>
      </c>
    </row>
    <row r="48" spans="1:56" ht="15">
      <c r="A48" s="65" t="s">
        <v>257</v>
      </c>
      <c r="B48" s="65" t="s">
        <v>725</v>
      </c>
      <c r="C48" s="66"/>
      <c r="D48" s="67"/>
      <c r="E48" s="68"/>
      <c r="F48" s="69"/>
      <c r="G48" s="66"/>
      <c r="H48" s="70"/>
      <c r="I48" s="71"/>
      <c r="J48" s="71"/>
      <c r="K48" s="34"/>
      <c r="L48" s="78">
        <v>48</v>
      </c>
      <c r="M48" s="78"/>
      <c r="N48" s="73"/>
      <c r="O48" s="80" t="s">
        <v>772</v>
      </c>
      <c r="P48" s="82">
        <v>43657.71053240741</v>
      </c>
      <c r="Q48" s="80" t="s">
        <v>778</v>
      </c>
      <c r="R48" s="80"/>
      <c r="S48" s="80"/>
      <c r="T48" s="80" t="s">
        <v>1062</v>
      </c>
      <c r="U48" s="80"/>
      <c r="V48" s="83" t="s">
        <v>1287</v>
      </c>
      <c r="W48" s="82">
        <v>43657.71053240741</v>
      </c>
      <c r="X48" s="86">
        <v>43657</v>
      </c>
      <c r="Y48" s="88" t="s">
        <v>1548</v>
      </c>
      <c r="Z48" s="83" t="s">
        <v>2029</v>
      </c>
      <c r="AA48" s="80"/>
      <c r="AB48" s="80"/>
      <c r="AC48" s="88" t="s">
        <v>2578</v>
      </c>
      <c r="AD48" s="80"/>
      <c r="AE48" s="80" t="b">
        <v>0</v>
      </c>
      <c r="AF48" s="80">
        <v>0</v>
      </c>
      <c r="AG48" s="88" t="s">
        <v>3090</v>
      </c>
      <c r="AH48" s="80" t="b">
        <v>0</v>
      </c>
      <c r="AI48" s="80" t="s">
        <v>3099</v>
      </c>
      <c r="AJ48" s="80"/>
      <c r="AK48" s="88" t="s">
        <v>3090</v>
      </c>
      <c r="AL48" s="80" t="b">
        <v>0</v>
      </c>
      <c r="AM48" s="80">
        <v>1187</v>
      </c>
      <c r="AN48" s="88" t="s">
        <v>3085</v>
      </c>
      <c r="AO48" s="80" t="s">
        <v>3113</v>
      </c>
      <c r="AP48" s="80" t="b">
        <v>0</v>
      </c>
      <c r="AQ48" s="88" t="s">
        <v>3085</v>
      </c>
      <c r="AR48" s="80" t="s">
        <v>178</v>
      </c>
      <c r="AS48" s="80">
        <v>0</v>
      </c>
      <c r="AT48" s="80">
        <v>0</v>
      </c>
      <c r="AU48" s="80"/>
      <c r="AV48" s="80"/>
      <c r="AW48" s="80"/>
      <c r="AX48" s="80"/>
      <c r="AY48" s="80"/>
      <c r="AZ48" s="80"/>
      <c r="BA48" s="80"/>
      <c r="BB48" s="80"/>
      <c r="BC48" s="79" t="str">
        <f>REPLACE(INDEX(GroupVertices[Group],MATCH(Edges[[#This Row],[Vertex 1]],GroupVertices[Vertex],0)),1,1,"")</f>
        <v>1</v>
      </c>
      <c r="BD48" s="79" t="str">
        <f>REPLACE(INDEX(GroupVertices[Group],MATCH(Edges[[#This Row],[Vertex 2]],GroupVertices[Vertex],0)),1,1,"")</f>
        <v>1</v>
      </c>
    </row>
    <row r="49" spans="1:56" ht="15">
      <c r="A49" s="65" t="s">
        <v>258</v>
      </c>
      <c r="B49" s="65" t="s">
        <v>725</v>
      </c>
      <c r="C49" s="66"/>
      <c r="D49" s="67"/>
      <c r="E49" s="68"/>
      <c r="F49" s="69"/>
      <c r="G49" s="66"/>
      <c r="H49" s="70"/>
      <c r="I49" s="71"/>
      <c r="J49" s="71"/>
      <c r="K49" s="34"/>
      <c r="L49" s="78">
        <v>49</v>
      </c>
      <c r="M49" s="78"/>
      <c r="N49" s="73"/>
      <c r="O49" s="80" t="s">
        <v>772</v>
      </c>
      <c r="P49" s="82">
        <v>43657.71059027778</v>
      </c>
      <c r="Q49" s="80" t="s">
        <v>778</v>
      </c>
      <c r="R49" s="80"/>
      <c r="S49" s="80"/>
      <c r="T49" s="80" t="s">
        <v>1062</v>
      </c>
      <c r="U49" s="80"/>
      <c r="V49" s="83" t="s">
        <v>1288</v>
      </c>
      <c r="W49" s="82">
        <v>43657.71059027778</v>
      </c>
      <c r="X49" s="86">
        <v>43657</v>
      </c>
      <c r="Y49" s="88" t="s">
        <v>1549</v>
      </c>
      <c r="Z49" s="83" t="s">
        <v>2030</v>
      </c>
      <c r="AA49" s="80"/>
      <c r="AB49" s="80"/>
      <c r="AC49" s="88" t="s">
        <v>2579</v>
      </c>
      <c r="AD49" s="80"/>
      <c r="AE49" s="80" t="b">
        <v>0</v>
      </c>
      <c r="AF49" s="80">
        <v>0</v>
      </c>
      <c r="AG49" s="88" t="s">
        <v>3090</v>
      </c>
      <c r="AH49" s="80" t="b">
        <v>0</v>
      </c>
      <c r="AI49" s="80" t="s">
        <v>3099</v>
      </c>
      <c r="AJ49" s="80"/>
      <c r="AK49" s="88" t="s">
        <v>3090</v>
      </c>
      <c r="AL49" s="80" t="b">
        <v>0</v>
      </c>
      <c r="AM49" s="80">
        <v>1187</v>
      </c>
      <c r="AN49" s="88" t="s">
        <v>3085</v>
      </c>
      <c r="AO49" s="80" t="s">
        <v>3114</v>
      </c>
      <c r="AP49" s="80" t="b">
        <v>0</v>
      </c>
      <c r="AQ49" s="88" t="s">
        <v>3085</v>
      </c>
      <c r="AR49" s="80" t="s">
        <v>178</v>
      </c>
      <c r="AS49" s="80">
        <v>0</v>
      </c>
      <c r="AT49" s="80">
        <v>0</v>
      </c>
      <c r="AU49" s="80"/>
      <c r="AV49" s="80"/>
      <c r="AW49" s="80"/>
      <c r="AX49" s="80"/>
      <c r="AY49" s="80"/>
      <c r="AZ49" s="80"/>
      <c r="BA49" s="80"/>
      <c r="BB49" s="80"/>
      <c r="BC49" s="79" t="str">
        <f>REPLACE(INDEX(GroupVertices[Group],MATCH(Edges[[#This Row],[Vertex 1]],GroupVertices[Vertex],0)),1,1,"")</f>
        <v>1</v>
      </c>
      <c r="BD49" s="79" t="str">
        <f>REPLACE(INDEX(GroupVertices[Group],MATCH(Edges[[#This Row],[Vertex 2]],GroupVertices[Vertex],0)),1,1,"")</f>
        <v>1</v>
      </c>
    </row>
    <row r="50" spans="1:56" ht="15">
      <c r="A50" s="65" t="s">
        <v>259</v>
      </c>
      <c r="B50" s="65" t="s">
        <v>259</v>
      </c>
      <c r="C50" s="66"/>
      <c r="D50" s="67"/>
      <c r="E50" s="68"/>
      <c r="F50" s="69"/>
      <c r="G50" s="66"/>
      <c r="H50" s="70"/>
      <c r="I50" s="71"/>
      <c r="J50" s="71"/>
      <c r="K50" s="34"/>
      <c r="L50" s="78">
        <v>50</v>
      </c>
      <c r="M50" s="78"/>
      <c r="N50" s="73"/>
      <c r="O50" s="80" t="s">
        <v>178</v>
      </c>
      <c r="P50" s="82">
        <v>43657.71063657408</v>
      </c>
      <c r="Q50" s="80" t="s">
        <v>802</v>
      </c>
      <c r="R50" s="80"/>
      <c r="S50" s="80"/>
      <c r="T50" s="80" t="s">
        <v>1070</v>
      </c>
      <c r="U50" s="83" t="s">
        <v>1157</v>
      </c>
      <c r="V50" s="83" t="s">
        <v>1157</v>
      </c>
      <c r="W50" s="82">
        <v>43657.71063657408</v>
      </c>
      <c r="X50" s="86">
        <v>43657</v>
      </c>
      <c r="Y50" s="88" t="s">
        <v>1550</v>
      </c>
      <c r="Z50" s="83" t="s">
        <v>2031</v>
      </c>
      <c r="AA50" s="80"/>
      <c r="AB50" s="80"/>
      <c r="AC50" s="88" t="s">
        <v>2580</v>
      </c>
      <c r="AD50" s="80"/>
      <c r="AE50" s="80" t="b">
        <v>0</v>
      </c>
      <c r="AF50" s="80">
        <v>1</v>
      </c>
      <c r="AG50" s="88" t="s">
        <v>3090</v>
      </c>
      <c r="AH50" s="80" t="b">
        <v>0</v>
      </c>
      <c r="AI50" s="80" t="s">
        <v>3099</v>
      </c>
      <c r="AJ50" s="80"/>
      <c r="AK50" s="88" t="s">
        <v>3090</v>
      </c>
      <c r="AL50" s="80" t="b">
        <v>0</v>
      </c>
      <c r="AM50" s="80">
        <v>0</v>
      </c>
      <c r="AN50" s="88" t="s">
        <v>3090</v>
      </c>
      <c r="AO50" s="80" t="s">
        <v>3113</v>
      </c>
      <c r="AP50" s="80" t="b">
        <v>0</v>
      </c>
      <c r="AQ50" s="88" t="s">
        <v>2580</v>
      </c>
      <c r="AR50" s="80" t="s">
        <v>178</v>
      </c>
      <c r="AS50" s="80">
        <v>0</v>
      </c>
      <c r="AT50" s="80">
        <v>0</v>
      </c>
      <c r="AU50" s="80"/>
      <c r="AV50" s="80"/>
      <c r="AW50" s="80"/>
      <c r="AX50" s="80"/>
      <c r="AY50" s="80"/>
      <c r="AZ50" s="80"/>
      <c r="BA50" s="80"/>
      <c r="BB50" s="80"/>
      <c r="BC50" s="79" t="str">
        <f>REPLACE(INDEX(GroupVertices[Group],MATCH(Edges[[#This Row],[Vertex 1]],GroupVertices[Vertex],0)),1,1,"")</f>
        <v>174</v>
      </c>
      <c r="BD50" s="79" t="str">
        <f>REPLACE(INDEX(GroupVertices[Group],MATCH(Edges[[#This Row],[Vertex 2]],GroupVertices[Vertex],0)),1,1,"")</f>
        <v>174</v>
      </c>
    </row>
    <row r="51" spans="1:56" ht="15">
      <c r="A51" s="65" t="s">
        <v>260</v>
      </c>
      <c r="B51" s="65" t="s">
        <v>260</v>
      </c>
      <c r="C51" s="66"/>
      <c r="D51" s="67"/>
      <c r="E51" s="68"/>
      <c r="F51" s="69"/>
      <c r="G51" s="66"/>
      <c r="H51" s="70"/>
      <c r="I51" s="71"/>
      <c r="J51" s="71"/>
      <c r="K51" s="34"/>
      <c r="L51" s="78">
        <v>51</v>
      </c>
      <c r="M51" s="78"/>
      <c r="N51" s="73"/>
      <c r="O51" s="80" t="s">
        <v>178</v>
      </c>
      <c r="P51" s="82">
        <v>43657.710648148146</v>
      </c>
      <c r="Q51" s="80" t="s">
        <v>803</v>
      </c>
      <c r="R51" s="80"/>
      <c r="S51" s="80"/>
      <c r="T51" s="80" t="s">
        <v>1062</v>
      </c>
      <c r="U51" s="83" t="s">
        <v>1158</v>
      </c>
      <c r="V51" s="83" t="s">
        <v>1158</v>
      </c>
      <c r="W51" s="82">
        <v>43657.710648148146</v>
      </c>
      <c r="X51" s="86">
        <v>43657</v>
      </c>
      <c r="Y51" s="88" t="s">
        <v>1551</v>
      </c>
      <c r="Z51" s="83" t="s">
        <v>2032</v>
      </c>
      <c r="AA51" s="80"/>
      <c r="AB51" s="80"/>
      <c r="AC51" s="88" t="s">
        <v>2581</v>
      </c>
      <c r="AD51" s="80"/>
      <c r="AE51" s="80" t="b">
        <v>0</v>
      </c>
      <c r="AF51" s="80">
        <v>0</v>
      </c>
      <c r="AG51" s="88" t="s">
        <v>3090</v>
      </c>
      <c r="AH51" s="80" t="b">
        <v>0</v>
      </c>
      <c r="AI51" s="80" t="s">
        <v>3099</v>
      </c>
      <c r="AJ51" s="80"/>
      <c r="AK51" s="88" t="s">
        <v>3090</v>
      </c>
      <c r="AL51" s="80" t="b">
        <v>0</v>
      </c>
      <c r="AM51" s="80">
        <v>0</v>
      </c>
      <c r="AN51" s="88" t="s">
        <v>3090</v>
      </c>
      <c r="AO51" s="80" t="s">
        <v>3113</v>
      </c>
      <c r="AP51" s="80" t="b">
        <v>0</v>
      </c>
      <c r="AQ51" s="88" t="s">
        <v>2581</v>
      </c>
      <c r="AR51" s="80" t="s">
        <v>178</v>
      </c>
      <c r="AS51" s="80">
        <v>0</v>
      </c>
      <c r="AT51" s="80">
        <v>0</v>
      </c>
      <c r="AU51" s="80" t="s">
        <v>3136</v>
      </c>
      <c r="AV51" s="80" t="s">
        <v>3148</v>
      </c>
      <c r="AW51" s="80" t="s">
        <v>3150</v>
      </c>
      <c r="AX51" s="80" t="s">
        <v>3153</v>
      </c>
      <c r="AY51" s="80" t="s">
        <v>3165</v>
      </c>
      <c r="AZ51" s="80" t="s">
        <v>3177</v>
      </c>
      <c r="BA51" s="80" t="s">
        <v>3188</v>
      </c>
      <c r="BB51" s="83" t="s">
        <v>3192</v>
      </c>
      <c r="BC51" s="79" t="str">
        <f>REPLACE(INDEX(GroupVertices[Group],MATCH(Edges[[#This Row],[Vertex 1]],GroupVertices[Vertex],0)),1,1,"")</f>
        <v>173</v>
      </c>
      <c r="BD51" s="79" t="str">
        <f>REPLACE(INDEX(GroupVertices[Group],MATCH(Edges[[#This Row],[Vertex 2]],GroupVertices[Vertex],0)),1,1,"")</f>
        <v>173</v>
      </c>
    </row>
    <row r="52" spans="1:56" ht="15">
      <c r="A52" s="65" t="s">
        <v>261</v>
      </c>
      <c r="B52" s="65" t="s">
        <v>565</v>
      </c>
      <c r="C52" s="66"/>
      <c r="D52" s="67"/>
      <c r="E52" s="68"/>
      <c r="F52" s="69"/>
      <c r="G52" s="66"/>
      <c r="H52" s="70"/>
      <c r="I52" s="71"/>
      <c r="J52" s="71"/>
      <c r="K52" s="34"/>
      <c r="L52" s="78">
        <v>52</v>
      </c>
      <c r="M52" s="78"/>
      <c r="N52" s="73"/>
      <c r="O52" s="80" t="s">
        <v>772</v>
      </c>
      <c r="P52" s="82">
        <v>43657.71068287037</v>
      </c>
      <c r="Q52" s="80" t="s">
        <v>804</v>
      </c>
      <c r="R52" s="83" t="s">
        <v>1004</v>
      </c>
      <c r="S52" s="80" t="s">
        <v>1043</v>
      </c>
      <c r="T52" s="80" t="s">
        <v>1062</v>
      </c>
      <c r="U52" s="80"/>
      <c r="V52" s="83" t="s">
        <v>1289</v>
      </c>
      <c r="W52" s="82">
        <v>43657.71068287037</v>
      </c>
      <c r="X52" s="86">
        <v>43657</v>
      </c>
      <c r="Y52" s="88" t="s">
        <v>1552</v>
      </c>
      <c r="Z52" s="83" t="s">
        <v>2033</v>
      </c>
      <c r="AA52" s="80"/>
      <c r="AB52" s="80"/>
      <c r="AC52" s="88" t="s">
        <v>2582</v>
      </c>
      <c r="AD52" s="80"/>
      <c r="AE52" s="80" t="b">
        <v>0</v>
      </c>
      <c r="AF52" s="80">
        <v>0</v>
      </c>
      <c r="AG52" s="88" t="s">
        <v>3090</v>
      </c>
      <c r="AH52" s="80" t="b">
        <v>1</v>
      </c>
      <c r="AI52" s="80" t="s">
        <v>3099</v>
      </c>
      <c r="AJ52" s="80"/>
      <c r="AK52" s="88" t="s">
        <v>3106</v>
      </c>
      <c r="AL52" s="80" t="b">
        <v>0</v>
      </c>
      <c r="AM52" s="80">
        <v>28</v>
      </c>
      <c r="AN52" s="88" t="s">
        <v>2904</v>
      </c>
      <c r="AO52" s="80" t="s">
        <v>3117</v>
      </c>
      <c r="AP52" s="80" t="b">
        <v>0</v>
      </c>
      <c r="AQ52" s="88" t="s">
        <v>2904</v>
      </c>
      <c r="AR52" s="80" t="s">
        <v>178</v>
      </c>
      <c r="AS52" s="80">
        <v>0</v>
      </c>
      <c r="AT52" s="80">
        <v>0</v>
      </c>
      <c r="AU52" s="80"/>
      <c r="AV52" s="80"/>
      <c r="AW52" s="80"/>
      <c r="AX52" s="80"/>
      <c r="AY52" s="80"/>
      <c r="AZ52" s="80"/>
      <c r="BA52" s="80"/>
      <c r="BB52" s="80"/>
      <c r="BC52" s="79" t="str">
        <f>REPLACE(INDEX(GroupVertices[Group],MATCH(Edges[[#This Row],[Vertex 1]],GroupVertices[Vertex],0)),1,1,"")</f>
        <v>6</v>
      </c>
      <c r="BD52" s="79" t="str">
        <f>REPLACE(INDEX(GroupVertices[Group],MATCH(Edges[[#This Row],[Vertex 2]],GroupVertices[Vertex],0)),1,1,"")</f>
        <v>6</v>
      </c>
    </row>
    <row r="53" spans="1:56" ht="15">
      <c r="A53" s="65" t="s">
        <v>262</v>
      </c>
      <c r="B53" s="65" t="s">
        <v>725</v>
      </c>
      <c r="C53" s="66"/>
      <c r="D53" s="67"/>
      <c r="E53" s="68"/>
      <c r="F53" s="69"/>
      <c r="G53" s="66"/>
      <c r="H53" s="70"/>
      <c r="I53" s="71"/>
      <c r="J53" s="71"/>
      <c r="K53" s="34"/>
      <c r="L53" s="78">
        <v>53</v>
      </c>
      <c r="M53" s="78"/>
      <c r="N53" s="73"/>
      <c r="O53" s="80" t="s">
        <v>772</v>
      </c>
      <c r="P53" s="82">
        <v>43657.71052083333</v>
      </c>
      <c r="Q53" s="80" t="s">
        <v>778</v>
      </c>
      <c r="R53" s="80"/>
      <c r="S53" s="80"/>
      <c r="T53" s="80" t="s">
        <v>1062</v>
      </c>
      <c r="U53" s="80"/>
      <c r="V53" s="83" t="s">
        <v>1290</v>
      </c>
      <c r="W53" s="82">
        <v>43657.71052083333</v>
      </c>
      <c r="X53" s="86">
        <v>43657</v>
      </c>
      <c r="Y53" s="88" t="s">
        <v>1553</v>
      </c>
      <c r="Z53" s="83" t="s">
        <v>2034</v>
      </c>
      <c r="AA53" s="80"/>
      <c r="AB53" s="80"/>
      <c r="AC53" s="88" t="s">
        <v>2583</v>
      </c>
      <c r="AD53" s="80"/>
      <c r="AE53" s="80" t="b">
        <v>0</v>
      </c>
      <c r="AF53" s="80">
        <v>0</v>
      </c>
      <c r="AG53" s="88" t="s">
        <v>3090</v>
      </c>
      <c r="AH53" s="80" t="b">
        <v>0</v>
      </c>
      <c r="AI53" s="80" t="s">
        <v>3099</v>
      </c>
      <c r="AJ53" s="80"/>
      <c r="AK53" s="88" t="s">
        <v>3090</v>
      </c>
      <c r="AL53" s="80" t="b">
        <v>0</v>
      </c>
      <c r="AM53" s="80">
        <v>1187</v>
      </c>
      <c r="AN53" s="88" t="s">
        <v>3085</v>
      </c>
      <c r="AO53" s="80" t="s">
        <v>3113</v>
      </c>
      <c r="AP53" s="80" t="b">
        <v>0</v>
      </c>
      <c r="AQ53" s="88" t="s">
        <v>3085</v>
      </c>
      <c r="AR53" s="80" t="s">
        <v>178</v>
      </c>
      <c r="AS53" s="80">
        <v>0</v>
      </c>
      <c r="AT53" s="80">
        <v>0</v>
      </c>
      <c r="AU53" s="80"/>
      <c r="AV53" s="80"/>
      <c r="AW53" s="80"/>
      <c r="AX53" s="80"/>
      <c r="AY53" s="80"/>
      <c r="AZ53" s="80"/>
      <c r="BA53" s="80"/>
      <c r="BB53" s="80"/>
      <c r="BC53" s="79" t="str">
        <f>REPLACE(INDEX(GroupVertices[Group],MATCH(Edges[[#This Row],[Vertex 1]],GroupVertices[Vertex],0)),1,1,"")</f>
        <v>7</v>
      </c>
      <c r="BD53" s="79" t="str">
        <f>REPLACE(INDEX(GroupVertices[Group],MATCH(Edges[[#This Row],[Vertex 2]],GroupVertices[Vertex],0)),1,1,"")</f>
        <v>1</v>
      </c>
    </row>
    <row r="54" spans="1:56" ht="15">
      <c r="A54" s="65" t="s">
        <v>262</v>
      </c>
      <c r="B54" s="65" t="s">
        <v>702</v>
      </c>
      <c r="C54" s="66"/>
      <c r="D54" s="67"/>
      <c r="E54" s="68"/>
      <c r="F54" s="69"/>
      <c r="G54" s="66"/>
      <c r="H54" s="70"/>
      <c r="I54" s="71"/>
      <c r="J54" s="71"/>
      <c r="K54" s="34"/>
      <c r="L54" s="78">
        <v>54</v>
      </c>
      <c r="M54" s="78"/>
      <c r="N54" s="73"/>
      <c r="O54" s="80" t="s">
        <v>772</v>
      </c>
      <c r="P54" s="82">
        <v>43657.71071759259</v>
      </c>
      <c r="Q54" s="80" t="s">
        <v>779</v>
      </c>
      <c r="R54" s="80"/>
      <c r="S54" s="80"/>
      <c r="T54" s="80" t="s">
        <v>1062</v>
      </c>
      <c r="U54" s="83" t="s">
        <v>1143</v>
      </c>
      <c r="V54" s="83" t="s">
        <v>1143</v>
      </c>
      <c r="W54" s="82">
        <v>43657.71071759259</v>
      </c>
      <c r="X54" s="86">
        <v>43657</v>
      </c>
      <c r="Y54" s="88" t="s">
        <v>1554</v>
      </c>
      <c r="Z54" s="83" t="s">
        <v>2035</v>
      </c>
      <c r="AA54" s="80"/>
      <c r="AB54" s="80"/>
      <c r="AC54" s="88" t="s">
        <v>2584</v>
      </c>
      <c r="AD54" s="80"/>
      <c r="AE54" s="80" t="b">
        <v>0</v>
      </c>
      <c r="AF54" s="80">
        <v>0</v>
      </c>
      <c r="AG54" s="88" t="s">
        <v>3090</v>
      </c>
      <c r="AH54" s="80" t="b">
        <v>0</v>
      </c>
      <c r="AI54" s="80" t="s">
        <v>3099</v>
      </c>
      <c r="AJ54" s="80"/>
      <c r="AK54" s="88" t="s">
        <v>3090</v>
      </c>
      <c r="AL54" s="80" t="b">
        <v>0</v>
      </c>
      <c r="AM54" s="80">
        <v>166</v>
      </c>
      <c r="AN54" s="88" t="s">
        <v>3051</v>
      </c>
      <c r="AO54" s="80" t="s">
        <v>3113</v>
      </c>
      <c r="AP54" s="80" t="b">
        <v>0</v>
      </c>
      <c r="AQ54" s="88" t="s">
        <v>3051</v>
      </c>
      <c r="AR54" s="80" t="s">
        <v>178</v>
      </c>
      <c r="AS54" s="80">
        <v>0</v>
      </c>
      <c r="AT54" s="80">
        <v>0</v>
      </c>
      <c r="AU54" s="80"/>
      <c r="AV54" s="80"/>
      <c r="AW54" s="80"/>
      <c r="AX54" s="80"/>
      <c r="AY54" s="80"/>
      <c r="AZ54" s="80"/>
      <c r="BA54" s="80"/>
      <c r="BB54" s="80"/>
      <c r="BC54" s="79" t="str">
        <f>REPLACE(INDEX(GroupVertices[Group],MATCH(Edges[[#This Row],[Vertex 1]],GroupVertices[Vertex],0)),1,1,"")</f>
        <v>7</v>
      </c>
      <c r="BD54" s="79" t="str">
        <f>REPLACE(INDEX(GroupVertices[Group],MATCH(Edges[[#This Row],[Vertex 2]],GroupVertices[Vertex],0)),1,1,"")</f>
        <v>7</v>
      </c>
    </row>
    <row r="55" spans="1:56" ht="15">
      <c r="A55" s="65" t="s">
        <v>263</v>
      </c>
      <c r="B55" s="65" t="s">
        <v>544</v>
      </c>
      <c r="C55" s="66"/>
      <c r="D55" s="67"/>
      <c r="E55" s="68"/>
      <c r="F55" s="69"/>
      <c r="G55" s="66"/>
      <c r="H55" s="70"/>
      <c r="I55" s="71"/>
      <c r="J55" s="71"/>
      <c r="K55" s="34"/>
      <c r="L55" s="78">
        <v>55</v>
      </c>
      <c r="M55" s="78"/>
      <c r="N55" s="73"/>
      <c r="O55" s="80" t="s">
        <v>772</v>
      </c>
      <c r="P55" s="82">
        <v>43657.71071759259</v>
      </c>
      <c r="Q55" s="80" t="s">
        <v>776</v>
      </c>
      <c r="R55" s="80"/>
      <c r="S55" s="80"/>
      <c r="T55" s="80" t="s">
        <v>1063</v>
      </c>
      <c r="U55" s="83" t="s">
        <v>1142</v>
      </c>
      <c r="V55" s="83" t="s">
        <v>1142</v>
      </c>
      <c r="W55" s="82">
        <v>43657.71071759259</v>
      </c>
      <c r="X55" s="86">
        <v>43657</v>
      </c>
      <c r="Y55" s="88" t="s">
        <v>1554</v>
      </c>
      <c r="Z55" s="83" t="s">
        <v>2036</v>
      </c>
      <c r="AA55" s="80"/>
      <c r="AB55" s="80"/>
      <c r="AC55" s="88" t="s">
        <v>2585</v>
      </c>
      <c r="AD55" s="80"/>
      <c r="AE55" s="80" t="b">
        <v>0</v>
      </c>
      <c r="AF55" s="80">
        <v>0</v>
      </c>
      <c r="AG55" s="88" t="s">
        <v>3090</v>
      </c>
      <c r="AH55" s="80" t="b">
        <v>0</v>
      </c>
      <c r="AI55" s="80" t="s">
        <v>3100</v>
      </c>
      <c r="AJ55" s="80"/>
      <c r="AK55" s="88" t="s">
        <v>3090</v>
      </c>
      <c r="AL55" s="80" t="b">
        <v>0</v>
      </c>
      <c r="AM55" s="80">
        <v>49</v>
      </c>
      <c r="AN55" s="88" t="s">
        <v>2881</v>
      </c>
      <c r="AO55" s="80" t="s">
        <v>3113</v>
      </c>
      <c r="AP55" s="80" t="b">
        <v>0</v>
      </c>
      <c r="AQ55" s="88" t="s">
        <v>2881</v>
      </c>
      <c r="AR55" s="80" t="s">
        <v>178</v>
      </c>
      <c r="AS55" s="80">
        <v>0</v>
      </c>
      <c r="AT55" s="80">
        <v>0</v>
      </c>
      <c r="AU55" s="80"/>
      <c r="AV55" s="80"/>
      <c r="AW55" s="80"/>
      <c r="AX55" s="80"/>
      <c r="AY55" s="80"/>
      <c r="AZ55" s="80"/>
      <c r="BA55" s="80"/>
      <c r="BB55" s="80"/>
      <c r="BC55" s="79" t="str">
        <f>REPLACE(INDEX(GroupVertices[Group],MATCH(Edges[[#This Row],[Vertex 1]],GroupVertices[Vertex],0)),1,1,"")</f>
        <v>8</v>
      </c>
      <c r="BD55" s="79" t="str">
        <f>REPLACE(INDEX(GroupVertices[Group],MATCH(Edges[[#This Row],[Vertex 2]],GroupVertices[Vertex],0)),1,1,"")</f>
        <v>8</v>
      </c>
    </row>
    <row r="56" spans="1:56" ht="15">
      <c r="A56" s="65" t="s">
        <v>264</v>
      </c>
      <c r="B56" s="65" t="s">
        <v>728</v>
      </c>
      <c r="C56" s="66"/>
      <c r="D56" s="67"/>
      <c r="E56" s="68"/>
      <c r="F56" s="69"/>
      <c r="G56" s="66"/>
      <c r="H56" s="70"/>
      <c r="I56" s="71"/>
      <c r="J56" s="71"/>
      <c r="K56" s="34"/>
      <c r="L56" s="78">
        <v>56</v>
      </c>
      <c r="M56" s="78"/>
      <c r="N56" s="73"/>
      <c r="O56" s="80" t="s">
        <v>774</v>
      </c>
      <c r="P56" s="82">
        <v>43657.53125</v>
      </c>
      <c r="Q56" s="80" t="s">
        <v>805</v>
      </c>
      <c r="R56" s="80"/>
      <c r="S56" s="80"/>
      <c r="T56" s="80" t="s">
        <v>1062</v>
      </c>
      <c r="U56" s="83" t="s">
        <v>1159</v>
      </c>
      <c r="V56" s="83" t="s">
        <v>1159</v>
      </c>
      <c r="W56" s="82">
        <v>43657.53125</v>
      </c>
      <c r="X56" s="86">
        <v>43657</v>
      </c>
      <c r="Y56" s="88" t="s">
        <v>1555</v>
      </c>
      <c r="Z56" s="83" t="s">
        <v>2037</v>
      </c>
      <c r="AA56" s="80"/>
      <c r="AB56" s="80"/>
      <c r="AC56" s="88" t="s">
        <v>2586</v>
      </c>
      <c r="AD56" s="80"/>
      <c r="AE56" s="80" t="b">
        <v>0</v>
      </c>
      <c r="AF56" s="80">
        <v>401</v>
      </c>
      <c r="AG56" s="88" t="s">
        <v>3090</v>
      </c>
      <c r="AH56" s="80" t="b">
        <v>0</v>
      </c>
      <c r="AI56" s="80" t="s">
        <v>3099</v>
      </c>
      <c r="AJ56" s="80"/>
      <c r="AK56" s="88" t="s">
        <v>3090</v>
      </c>
      <c r="AL56" s="80" t="b">
        <v>0</v>
      </c>
      <c r="AM56" s="80">
        <v>185</v>
      </c>
      <c r="AN56" s="88" t="s">
        <v>3090</v>
      </c>
      <c r="AO56" s="80" t="s">
        <v>3119</v>
      </c>
      <c r="AP56" s="80" t="b">
        <v>0</v>
      </c>
      <c r="AQ56" s="88" t="s">
        <v>2586</v>
      </c>
      <c r="AR56" s="80" t="s">
        <v>772</v>
      </c>
      <c r="AS56" s="80">
        <v>0</v>
      </c>
      <c r="AT56" s="80">
        <v>0</v>
      </c>
      <c r="AU56" s="80"/>
      <c r="AV56" s="80"/>
      <c r="AW56" s="80"/>
      <c r="AX56" s="80"/>
      <c r="AY56" s="80"/>
      <c r="AZ56" s="80"/>
      <c r="BA56" s="80"/>
      <c r="BB56" s="80"/>
      <c r="BC56" s="79" t="str">
        <f>REPLACE(INDEX(GroupVertices[Group],MATCH(Edges[[#This Row],[Vertex 1]],GroupVertices[Vertex],0)),1,1,"")</f>
        <v>2</v>
      </c>
      <c r="BD56" s="79" t="str">
        <f>REPLACE(INDEX(GroupVertices[Group],MATCH(Edges[[#This Row],[Vertex 2]],GroupVertices[Vertex],0)),1,1,"")</f>
        <v>2</v>
      </c>
    </row>
    <row r="57" spans="1:56" ht="15">
      <c r="A57" s="65" t="s">
        <v>265</v>
      </c>
      <c r="B57" s="65" t="s">
        <v>264</v>
      </c>
      <c r="C57" s="66"/>
      <c r="D57" s="67"/>
      <c r="E57" s="68"/>
      <c r="F57" s="69"/>
      <c r="G57" s="66"/>
      <c r="H57" s="70"/>
      <c r="I57" s="71"/>
      <c r="J57" s="71"/>
      <c r="K57" s="34"/>
      <c r="L57" s="78">
        <v>57</v>
      </c>
      <c r="M57" s="78"/>
      <c r="N57" s="73"/>
      <c r="O57" s="80" t="s">
        <v>772</v>
      </c>
      <c r="P57" s="82">
        <v>43657.71072916667</v>
      </c>
      <c r="Q57" s="80" t="s">
        <v>805</v>
      </c>
      <c r="R57" s="80"/>
      <c r="S57" s="80"/>
      <c r="T57" s="80" t="s">
        <v>1062</v>
      </c>
      <c r="U57" s="80"/>
      <c r="V57" s="83" t="s">
        <v>1291</v>
      </c>
      <c r="W57" s="82">
        <v>43657.71072916667</v>
      </c>
      <c r="X57" s="86">
        <v>43657</v>
      </c>
      <c r="Y57" s="88" t="s">
        <v>1556</v>
      </c>
      <c r="Z57" s="83" t="s">
        <v>2038</v>
      </c>
      <c r="AA57" s="80"/>
      <c r="AB57" s="80"/>
      <c r="AC57" s="88" t="s">
        <v>2587</v>
      </c>
      <c r="AD57" s="80"/>
      <c r="AE57" s="80" t="b">
        <v>0</v>
      </c>
      <c r="AF57" s="80">
        <v>0</v>
      </c>
      <c r="AG57" s="88" t="s">
        <v>3090</v>
      </c>
      <c r="AH57" s="80" t="b">
        <v>0</v>
      </c>
      <c r="AI57" s="80" t="s">
        <v>3099</v>
      </c>
      <c r="AJ57" s="80"/>
      <c r="AK57" s="88" t="s">
        <v>3090</v>
      </c>
      <c r="AL57" s="80" t="b">
        <v>0</v>
      </c>
      <c r="AM57" s="80">
        <v>185</v>
      </c>
      <c r="AN57" s="88" t="s">
        <v>2586</v>
      </c>
      <c r="AO57" s="80" t="s">
        <v>3113</v>
      </c>
      <c r="AP57" s="80" t="b">
        <v>0</v>
      </c>
      <c r="AQ57" s="88" t="s">
        <v>2586</v>
      </c>
      <c r="AR57" s="80" t="s">
        <v>178</v>
      </c>
      <c r="AS57" s="80">
        <v>0</v>
      </c>
      <c r="AT57" s="80">
        <v>0</v>
      </c>
      <c r="AU57" s="80"/>
      <c r="AV57" s="80"/>
      <c r="AW57" s="80"/>
      <c r="AX57" s="80"/>
      <c r="AY57" s="80"/>
      <c r="AZ57" s="80"/>
      <c r="BA57" s="80"/>
      <c r="BB57" s="80"/>
      <c r="BC57" s="79" t="str">
        <f>REPLACE(INDEX(GroupVertices[Group],MATCH(Edges[[#This Row],[Vertex 1]],GroupVertices[Vertex],0)),1,1,"")</f>
        <v>2</v>
      </c>
      <c r="BD57" s="79" t="str">
        <f>REPLACE(INDEX(GroupVertices[Group],MATCH(Edges[[#This Row],[Vertex 2]],GroupVertices[Vertex],0)),1,1,"")</f>
        <v>2</v>
      </c>
    </row>
    <row r="58" spans="1:56" ht="15">
      <c r="A58" s="65" t="s">
        <v>265</v>
      </c>
      <c r="B58" s="65" t="s">
        <v>728</v>
      </c>
      <c r="C58" s="66"/>
      <c r="D58" s="67"/>
      <c r="E58" s="68"/>
      <c r="F58" s="69"/>
      <c r="G58" s="66"/>
      <c r="H58" s="70"/>
      <c r="I58" s="71"/>
      <c r="J58" s="71"/>
      <c r="K58" s="34"/>
      <c r="L58" s="78">
        <v>58</v>
      </c>
      <c r="M58" s="78"/>
      <c r="N58" s="73"/>
      <c r="O58" s="80" t="s">
        <v>774</v>
      </c>
      <c r="P58" s="82">
        <v>43657.71072916667</v>
      </c>
      <c r="Q58" s="80" t="s">
        <v>805</v>
      </c>
      <c r="R58" s="80"/>
      <c r="S58" s="80"/>
      <c r="T58" s="80" t="s">
        <v>1062</v>
      </c>
      <c r="U58" s="80"/>
      <c r="V58" s="83" t="s">
        <v>1291</v>
      </c>
      <c r="W58" s="82">
        <v>43657.71072916667</v>
      </c>
      <c r="X58" s="86">
        <v>43657</v>
      </c>
      <c r="Y58" s="88" t="s">
        <v>1556</v>
      </c>
      <c r="Z58" s="83" t="s">
        <v>2038</v>
      </c>
      <c r="AA58" s="80"/>
      <c r="AB58" s="80"/>
      <c r="AC58" s="88" t="s">
        <v>2587</v>
      </c>
      <c r="AD58" s="80"/>
      <c r="AE58" s="80" t="b">
        <v>0</v>
      </c>
      <c r="AF58" s="80">
        <v>0</v>
      </c>
      <c r="AG58" s="88" t="s">
        <v>3090</v>
      </c>
      <c r="AH58" s="80" t="b">
        <v>0</v>
      </c>
      <c r="AI58" s="80" t="s">
        <v>3099</v>
      </c>
      <c r="AJ58" s="80"/>
      <c r="AK58" s="88" t="s">
        <v>3090</v>
      </c>
      <c r="AL58" s="80" t="b">
        <v>0</v>
      </c>
      <c r="AM58" s="80">
        <v>185</v>
      </c>
      <c r="AN58" s="88" t="s">
        <v>2586</v>
      </c>
      <c r="AO58" s="80" t="s">
        <v>3113</v>
      </c>
      <c r="AP58" s="80" t="b">
        <v>0</v>
      </c>
      <c r="AQ58" s="88" t="s">
        <v>2586</v>
      </c>
      <c r="AR58" s="80" t="s">
        <v>178</v>
      </c>
      <c r="AS58" s="80">
        <v>0</v>
      </c>
      <c r="AT58" s="80">
        <v>0</v>
      </c>
      <c r="AU58" s="80"/>
      <c r="AV58" s="80"/>
      <c r="AW58" s="80"/>
      <c r="AX58" s="80"/>
      <c r="AY58" s="80"/>
      <c r="AZ58" s="80"/>
      <c r="BA58" s="80"/>
      <c r="BB58" s="80"/>
      <c r="BC58" s="79" t="str">
        <f>REPLACE(INDEX(GroupVertices[Group],MATCH(Edges[[#This Row],[Vertex 1]],GroupVertices[Vertex],0)),1,1,"")</f>
        <v>2</v>
      </c>
      <c r="BD58" s="79" t="str">
        <f>REPLACE(INDEX(GroupVertices[Group],MATCH(Edges[[#This Row],[Vertex 2]],GroupVertices[Vertex],0)),1,1,"")</f>
        <v>2</v>
      </c>
    </row>
    <row r="59" spans="1:56" ht="15">
      <c r="A59" s="65" t="s">
        <v>266</v>
      </c>
      <c r="B59" s="65" t="s">
        <v>266</v>
      </c>
      <c r="C59" s="66"/>
      <c r="D59" s="67"/>
      <c r="E59" s="68"/>
      <c r="F59" s="69"/>
      <c r="G59" s="66"/>
      <c r="H59" s="70"/>
      <c r="I59" s="71"/>
      <c r="J59" s="71"/>
      <c r="K59" s="34"/>
      <c r="L59" s="78">
        <v>59</v>
      </c>
      <c r="M59" s="78"/>
      <c r="N59" s="73"/>
      <c r="O59" s="80" t="s">
        <v>178</v>
      </c>
      <c r="P59" s="82">
        <v>43657.71072916667</v>
      </c>
      <c r="Q59" s="80" t="s">
        <v>806</v>
      </c>
      <c r="R59" s="83" t="s">
        <v>1005</v>
      </c>
      <c r="S59" s="80" t="s">
        <v>1045</v>
      </c>
      <c r="T59" s="80" t="s">
        <v>1071</v>
      </c>
      <c r="U59" s="80"/>
      <c r="V59" s="83" t="s">
        <v>1292</v>
      </c>
      <c r="W59" s="82">
        <v>43657.71072916667</v>
      </c>
      <c r="X59" s="86">
        <v>43657</v>
      </c>
      <c r="Y59" s="88" t="s">
        <v>1556</v>
      </c>
      <c r="Z59" s="83" t="s">
        <v>2039</v>
      </c>
      <c r="AA59" s="80"/>
      <c r="AB59" s="80"/>
      <c r="AC59" s="88" t="s">
        <v>2588</v>
      </c>
      <c r="AD59" s="80"/>
      <c r="AE59" s="80" t="b">
        <v>0</v>
      </c>
      <c r="AF59" s="80">
        <v>0</v>
      </c>
      <c r="AG59" s="88" t="s">
        <v>3090</v>
      </c>
      <c r="AH59" s="80" t="b">
        <v>0</v>
      </c>
      <c r="AI59" s="80" t="s">
        <v>3099</v>
      </c>
      <c r="AJ59" s="80"/>
      <c r="AK59" s="88" t="s">
        <v>3090</v>
      </c>
      <c r="AL59" s="80" t="b">
        <v>0</v>
      </c>
      <c r="AM59" s="80">
        <v>0</v>
      </c>
      <c r="AN59" s="88" t="s">
        <v>3090</v>
      </c>
      <c r="AO59" s="80" t="s">
        <v>3114</v>
      </c>
      <c r="AP59" s="80" t="b">
        <v>0</v>
      </c>
      <c r="AQ59" s="88" t="s">
        <v>2588</v>
      </c>
      <c r="AR59" s="80" t="s">
        <v>178</v>
      </c>
      <c r="AS59" s="80">
        <v>0</v>
      </c>
      <c r="AT59" s="80">
        <v>0</v>
      </c>
      <c r="AU59" s="80"/>
      <c r="AV59" s="80"/>
      <c r="AW59" s="80"/>
      <c r="AX59" s="80"/>
      <c r="AY59" s="80"/>
      <c r="AZ59" s="80"/>
      <c r="BA59" s="80"/>
      <c r="BB59" s="80"/>
      <c r="BC59" s="79" t="str">
        <f>REPLACE(INDEX(GroupVertices[Group],MATCH(Edges[[#This Row],[Vertex 1]],GroupVertices[Vertex],0)),1,1,"")</f>
        <v>172</v>
      </c>
      <c r="BD59" s="79" t="str">
        <f>REPLACE(INDEX(GroupVertices[Group],MATCH(Edges[[#This Row],[Vertex 2]],GroupVertices[Vertex],0)),1,1,"")</f>
        <v>172</v>
      </c>
    </row>
    <row r="60" spans="1:56" ht="15">
      <c r="A60" s="65" t="s">
        <v>267</v>
      </c>
      <c r="B60" s="65" t="s">
        <v>267</v>
      </c>
      <c r="C60" s="66"/>
      <c r="D60" s="67"/>
      <c r="E60" s="68"/>
      <c r="F60" s="69"/>
      <c r="G60" s="66"/>
      <c r="H60" s="70"/>
      <c r="I60" s="71"/>
      <c r="J60" s="71"/>
      <c r="K60" s="34"/>
      <c r="L60" s="78">
        <v>60</v>
      </c>
      <c r="M60" s="78"/>
      <c r="N60" s="73"/>
      <c r="O60" s="80" t="s">
        <v>178</v>
      </c>
      <c r="P60" s="82">
        <v>43657.71030092592</v>
      </c>
      <c r="Q60" s="80" t="s">
        <v>807</v>
      </c>
      <c r="R60" s="83" t="s">
        <v>1006</v>
      </c>
      <c r="S60" s="80" t="s">
        <v>1046</v>
      </c>
      <c r="T60" s="80" t="s">
        <v>1072</v>
      </c>
      <c r="U60" s="80"/>
      <c r="V60" s="83" t="s">
        <v>1293</v>
      </c>
      <c r="W60" s="82">
        <v>43657.71030092592</v>
      </c>
      <c r="X60" s="86">
        <v>43657</v>
      </c>
      <c r="Y60" s="88" t="s">
        <v>1557</v>
      </c>
      <c r="Z60" s="83" t="s">
        <v>2040</v>
      </c>
      <c r="AA60" s="80"/>
      <c r="AB60" s="80"/>
      <c r="AC60" s="88" t="s">
        <v>2589</v>
      </c>
      <c r="AD60" s="80"/>
      <c r="AE60" s="80" t="b">
        <v>0</v>
      </c>
      <c r="AF60" s="80">
        <v>4</v>
      </c>
      <c r="AG60" s="88" t="s">
        <v>3090</v>
      </c>
      <c r="AH60" s="80" t="b">
        <v>0</v>
      </c>
      <c r="AI60" s="80" t="s">
        <v>3099</v>
      </c>
      <c r="AJ60" s="80"/>
      <c r="AK60" s="88" t="s">
        <v>3090</v>
      </c>
      <c r="AL60" s="80" t="b">
        <v>0</v>
      </c>
      <c r="AM60" s="80">
        <v>1</v>
      </c>
      <c r="AN60" s="88" t="s">
        <v>3090</v>
      </c>
      <c r="AO60" s="80" t="s">
        <v>3114</v>
      </c>
      <c r="AP60" s="80" t="b">
        <v>0</v>
      </c>
      <c r="AQ60" s="88" t="s">
        <v>2589</v>
      </c>
      <c r="AR60" s="80" t="s">
        <v>178</v>
      </c>
      <c r="AS60" s="80">
        <v>0</v>
      </c>
      <c r="AT60" s="80">
        <v>0</v>
      </c>
      <c r="AU60" s="80"/>
      <c r="AV60" s="80"/>
      <c r="AW60" s="80"/>
      <c r="AX60" s="80"/>
      <c r="AY60" s="80"/>
      <c r="AZ60" s="80"/>
      <c r="BA60" s="80"/>
      <c r="BB60" s="80"/>
      <c r="BC60" s="79" t="str">
        <f>REPLACE(INDEX(GroupVertices[Group],MATCH(Edges[[#This Row],[Vertex 1]],GroupVertices[Vertex],0)),1,1,"")</f>
        <v>52</v>
      </c>
      <c r="BD60" s="79" t="str">
        <f>REPLACE(INDEX(GroupVertices[Group],MATCH(Edges[[#This Row],[Vertex 2]],GroupVertices[Vertex],0)),1,1,"")</f>
        <v>52</v>
      </c>
    </row>
    <row r="61" spans="1:56" ht="15">
      <c r="A61" s="65" t="s">
        <v>268</v>
      </c>
      <c r="B61" s="65" t="s">
        <v>267</v>
      </c>
      <c r="C61" s="66"/>
      <c r="D61" s="67"/>
      <c r="E61" s="68"/>
      <c r="F61" s="69"/>
      <c r="G61" s="66"/>
      <c r="H61" s="70"/>
      <c r="I61" s="71"/>
      <c r="J61" s="71"/>
      <c r="K61" s="34"/>
      <c r="L61" s="78">
        <v>61</v>
      </c>
      <c r="M61" s="78"/>
      <c r="N61" s="73"/>
      <c r="O61" s="80" t="s">
        <v>772</v>
      </c>
      <c r="P61" s="82">
        <v>43657.710752314815</v>
      </c>
      <c r="Q61" s="80" t="s">
        <v>807</v>
      </c>
      <c r="R61" s="83" t="s">
        <v>1006</v>
      </c>
      <c r="S61" s="80" t="s">
        <v>1046</v>
      </c>
      <c r="T61" s="80" t="s">
        <v>1073</v>
      </c>
      <c r="U61" s="80"/>
      <c r="V61" s="83" t="s">
        <v>1294</v>
      </c>
      <c r="W61" s="82">
        <v>43657.710752314815</v>
      </c>
      <c r="X61" s="86">
        <v>43657</v>
      </c>
      <c r="Y61" s="88" t="s">
        <v>1558</v>
      </c>
      <c r="Z61" s="83" t="s">
        <v>2041</v>
      </c>
      <c r="AA61" s="80"/>
      <c r="AB61" s="80"/>
      <c r="AC61" s="88" t="s">
        <v>2590</v>
      </c>
      <c r="AD61" s="80"/>
      <c r="AE61" s="80" t="b">
        <v>0</v>
      </c>
      <c r="AF61" s="80">
        <v>0</v>
      </c>
      <c r="AG61" s="88" t="s">
        <v>3090</v>
      </c>
      <c r="AH61" s="80" t="b">
        <v>0</v>
      </c>
      <c r="AI61" s="80" t="s">
        <v>3099</v>
      </c>
      <c r="AJ61" s="80"/>
      <c r="AK61" s="88" t="s">
        <v>3090</v>
      </c>
      <c r="AL61" s="80" t="b">
        <v>0</v>
      </c>
      <c r="AM61" s="80">
        <v>1</v>
      </c>
      <c r="AN61" s="88" t="s">
        <v>2589</v>
      </c>
      <c r="AO61" s="80" t="s">
        <v>3113</v>
      </c>
      <c r="AP61" s="80" t="b">
        <v>0</v>
      </c>
      <c r="AQ61" s="88" t="s">
        <v>2589</v>
      </c>
      <c r="AR61" s="80" t="s">
        <v>178</v>
      </c>
      <c r="AS61" s="80">
        <v>0</v>
      </c>
      <c r="AT61" s="80">
        <v>0</v>
      </c>
      <c r="AU61" s="80"/>
      <c r="AV61" s="80"/>
      <c r="AW61" s="80"/>
      <c r="AX61" s="80"/>
      <c r="AY61" s="80"/>
      <c r="AZ61" s="80"/>
      <c r="BA61" s="80"/>
      <c r="BB61" s="80"/>
      <c r="BC61" s="79" t="str">
        <f>REPLACE(INDEX(GroupVertices[Group],MATCH(Edges[[#This Row],[Vertex 1]],GroupVertices[Vertex],0)),1,1,"")</f>
        <v>52</v>
      </c>
      <c r="BD61" s="79" t="str">
        <f>REPLACE(INDEX(GroupVertices[Group],MATCH(Edges[[#This Row],[Vertex 2]],GroupVertices[Vertex],0)),1,1,"")</f>
        <v>52</v>
      </c>
    </row>
    <row r="62" spans="1:56" ht="15">
      <c r="A62" s="65" t="s">
        <v>269</v>
      </c>
      <c r="B62" s="65" t="s">
        <v>725</v>
      </c>
      <c r="C62" s="66"/>
      <c r="D62" s="67"/>
      <c r="E62" s="68"/>
      <c r="F62" s="69"/>
      <c r="G62" s="66"/>
      <c r="H62" s="70"/>
      <c r="I62" s="71"/>
      <c r="J62" s="71"/>
      <c r="K62" s="34"/>
      <c r="L62" s="78">
        <v>62</v>
      </c>
      <c r="M62" s="78"/>
      <c r="N62" s="73"/>
      <c r="O62" s="80" t="s">
        <v>772</v>
      </c>
      <c r="P62" s="82">
        <v>43657.71076388889</v>
      </c>
      <c r="Q62" s="80" t="s">
        <v>778</v>
      </c>
      <c r="R62" s="80"/>
      <c r="S62" s="80"/>
      <c r="T62" s="80" t="s">
        <v>1062</v>
      </c>
      <c r="U62" s="80"/>
      <c r="V62" s="83" t="s">
        <v>1295</v>
      </c>
      <c r="W62" s="82">
        <v>43657.71076388889</v>
      </c>
      <c r="X62" s="86">
        <v>43657</v>
      </c>
      <c r="Y62" s="88" t="s">
        <v>1559</v>
      </c>
      <c r="Z62" s="83" t="s">
        <v>2042</v>
      </c>
      <c r="AA62" s="80"/>
      <c r="AB62" s="80"/>
      <c r="AC62" s="88" t="s">
        <v>2591</v>
      </c>
      <c r="AD62" s="80"/>
      <c r="AE62" s="80" t="b">
        <v>0</v>
      </c>
      <c r="AF62" s="80">
        <v>0</v>
      </c>
      <c r="AG62" s="88" t="s">
        <v>3090</v>
      </c>
      <c r="AH62" s="80" t="b">
        <v>0</v>
      </c>
      <c r="AI62" s="80" t="s">
        <v>3099</v>
      </c>
      <c r="AJ62" s="80"/>
      <c r="AK62" s="88" t="s">
        <v>3090</v>
      </c>
      <c r="AL62" s="80" t="b">
        <v>0</v>
      </c>
      <c r="AM62" s="80">
        <v>1187</v>
      </c>
      <c r="AN62" s="88" t="s">
        <v>3085</v>
      </c>
      <c r="AO62" s="80" t="s">
        <v>3113</v>
      </c>
      <c r="AP62" s="80" t="b">
        <v>0</v>
      </c>
      <c r="AQ62" s="88" t="s">
        <v>3085</v>
      </c>
      <c r="AR62" s="80" t="s">
        <v>178</v>
      </c>
      <c r="AS62" s="80">
        <v>0</v>
      </c>
      <c r="AT62" s="80">
        <v>0</v>
      </c>
      <c r="AU62" s="80"/>
      <c r="AV62" s="80"/>
      <c r="AW62" s="80"/>
      <c r="AX62" s="80"/>
      <c r="AY62" s="80"/>
      <c r="AZ62" s="80"/>
      <c r="BA62" s="80"/>
      <c r="BB62" s="80"/>
      <c r="BC62" s="79" t="str">
        <f>REPLACE(INDEX(GroupVertices[Group],MATCH(Edges[[#This Row],[Vertex 1]],GroupVertices[Vertex],0)),1,1,"")</f>
        <v>1</v>
      </c>
      <c r="BD62" s="79" t="str">
        <f>REPLACE(INDEX(GroupVertices[Group],MATCH(Edges[[#This Row],[Vertex 2]],GroupVertices[Vertex],0)),1,1,"")</f>
        <v>1</v>
      </c>
    </row>
    <row r="63" spans="1:56" ht="15">
      <c r="A63" s="65" t="s">
        <v>270</v>
      </c>
      <c r="B63" s="65" t="s">
        <v>270</v>
      </c>
      <c r="C63" s="66"/>
      <c r="D63" s="67"/>
      <c r="E63" s="68"/>
      <c r="F63" s="69"/>
      <c r="G63" s="66"/>
      <c r="H63" s="70"/>
      <c r="I63" s="71"/>
      <c r="J63" s="71"/>
      <c r="K63" s="34"/>
      <c r="L63" s="78">
        <v>63</v>
      </c>
      <c r="M63" s="78"/>
      <c r="N63" s="73"/>
      <c r="O63" s="80" t="s">
        <v>178</v>
      </c>
      <c r="P63" s="82">
        <v>43657.71076388889</v>
      </c>
      <c r="Q63" s="80" t="s">
        <v>808</v>
      </c>
      <c r="R63" s="83" t="s">
        <v>1007</v>
      </c>
      <c r="S63" s="80" t="s">
        <v>1047</v>
      </c>
      <c r="T63" s="80" t="s">
        <v>1074</v>
      </c>
      <c r="U63" s="80"/>
      <c r="V63" s="83" t="s">
        <v>1296</v>
      </c>
      <c r="W63" s="82">
        <v>43657.71076388889</v>
      </c>
      <c r="X63" s="86">
        <v>43657</v>
      </c>
      <c r="Y63" s="88" t="s">
        <v>1559</v>
      </c>
      <c r="Z63" s="83" t="s">
        <v>2043</v>
      </c>
      <c r="AA63" s="80"/>
      <c r="AB63" s="80"/>
      <c r="AC63" s="88" t="s">
        <v>2592</v>
      </c>
      <c r="AD63" s="80"/>
      <c r="AE63" s="80" t="b">
        <v>0</v>
      </c>
      <c r="AF63" s="80">
        <v>0</v>
      </c>
      <c r="AG63" s="88" t="s">
        <v>3090</v>
      </c>
      <c r="AH63" s="80" t="b">
        <v>0</v>
      </c>
      <c r="AI63" s="80" t="s">
        <v>3099</v>
      </c>
      <c r="AJ63" s="80"/>
      <c r="AK63" s="88" t="s">
        <v>3090</v>
      </c>
      <c r="AL63" s="80" t="b">
        <v>0</v>
      </c>
      <c r="AM63" s="80">
        <v>0</v>
      </c>
      <c r="AN63" s="88" t="s">
        <v>3090</v>
      </c>
      <c r="AO63" s="80" t="s">
        <v>3120</v>
      </c>
      <c r="AP63" s="80" t="b">
        <v>0</v>
      </c>
      <c r="AQ63" s="88" t="s">
        <v>2592</v>
      </c>
      <c r="AR63" s="80" t="s">
        <v>178</v>
      </c>
      <c r="AS63" s="80">
        <v>0</v>
      </c>
      <c r="AT63" s="80">
        <v>0</v>
      </c>
      <c r="AU63" s="80"/>
      <c r="AV63" s="80"/>
      <c r="AW63" s="80"/>
      <c r="AX63" s="80"/>
      <c r="AY63" s="80"/>
      <c r="AZ63" s="80"/>
      <c r="BA63" s="80"/>
      <c r="BB63" s="80"/>
      <c r="BC63" s="79" t="str">
        <f>REPLACE(INDEX(GroupVertices[Group],MATCH(Edges[[#This Row],[Vertex 1]],GroupVertices[Vertex],0)),1,1,"")</f>
        <v>171</v>
      </c>
      <c r="BD63" s="79" t="str">
        <f>REPLACE(INDEX(GroupVertices[Group],MATCH(Edges[[#This Row],[Vertex 2]],GroupVertices[Vertex],0)),1,1,"")</f>
        <v>171</v>
      </c>
    </row>
    <row r="64" spans="1:56" ht="15">
      <c r="A64" s="65" t="s">
        <v>271</v>
      </c>
      <c r="B64" s="65" t="s">
        <v>712</v>
      </c>
      <c r="C64" s="66"/>
      <c r="D64" s="67"/>
      <c r="E64" s="68"/>
      <c r="F64" s="69"/>
      <c r="G64" s="66"/>
      <c r="H64" s="70"/>
      <c r="I64" s="71"/>
      <c r="J64" s="71"/>
      <c r="K64" s="34"/>
      <c r="L64" s="78">
        <v>64</v>
      </c>
      <c r="M64" s="78"/>
      <c r="N64" s="73"/>
      <c r="O64" s="80" t="s">
        <v>772</v>
      </c>
      <c r="P64" s="82">
        <v>43657.71083333333</v>
      </c>
      <c r="Q64" s="80" t="s">
        <v>780</v>
      </c>
      <c r="R64" s="80"/>
      <c r="S64" s="80"/>
      <c r="T64" s="80" t="s">
        <v>1062</v>
      </c>
      <c r="U64" s="83" t="s">
        <v>1144</v>
      </c>
      <c r="V64" s="83" t="s">
        <v>1144</v>
      </c>
      <c r="W64" s="82">
        <v>43657.71083333333</v>
      </c>
      <c r="X64" s="86">
        <v>43657</v>
      </c>
      <c r="Y64" s="88" t="s">
        <v>1560</v>
      </c>
      <c r="Z64" s="83" t="s">
        <v>2044</v>
      </c>
      <c r="AA64" s="80"/>
      <c r="AB64" s="80"/>
      <c r="AC64" s="88" t="s">
        <v>2593</v>
      </c>
      <c r="AD64" s="80"/>
      <c r="AE64" s="80" t="b">
        <v>0</v>
      </c>
      <c r="AF64" s="80">
        <v>0</v>
      </c>
      <c r="AG64" s="88" t="s">
        <v>3090</v>
      </c>
      <c r="AH64" s="80" t="b">
        <v>0</v>
      </c>
      <c r="AI64" s="80" t="s">
        <v>3099</v>
      </c>
      <c r="AJ64" s="80"/>
      <c r="AK64" s="88" t="s">
        <v>3090</v>
      </c>
      <c r="AL64" s="80" t="b">
        <v>0</v>
      </c>
      <c r="AM64" s="80">
        <v>497</v>
      </c>
      <c r="AN64" s="88" t="s">
        <v>3066</v>
      </c>
      <c r="AO64" s="80" t="s">
        <v>3115</v>
      </c>
      <c r="AP64" s="80" t="b">
        <v>0</v>
      </c>
      <c r="AQ64" s="88" t="s">
        <v>3066</v>
      </c>
      <c r="AR64" s="80" t="s">
        <v>178</v>
      </c>
      <c r="AS64" s="80">
        <v>0</v>
      </c>
      <c r="AT64" s="80">
        <v>0</v>
      </c>
      <c r="AU64" s="80"/>
      <c r="AV64" s="80"/>
      <c r="AW64" s="80"/>
      <c r="AX64" s="80"/>
      <c r="AY64" s="80"/>
      <c r="AZ64" s="80"/>
      <c r="BA64" s="80"/>
      <c r="BB64" s="80"/>
      <c r="BC64" s="79" t="str">
        <f>REPLACE(INDEX(GroupVertices[Group],MATCH(Edges[[#This Row],[Vertex 1]],GroupVertices[Vertex],0)),1,1,"")</f>
        <v>3</v>
      </c>
      <c r="BD64" s="79" t="str">
        <f>REPLACE(INDEX(GroupVertices[Group],MATCH(Edges[[#This Row],[Vertex 2]],GroupVertices[Vertex],0)),1,1,"")</f>
        <v>3</v>
      </c>
    </row>
    <row r="65" spans="1:56" ht="15">
      <c r="A65" s="65" t="s">
        <v>272</v>
      </c>
      <c r="B65" s="65" t="s">
        <v>272</v>
      </c>
      <c r="C65" s="66"/>
      <c r="D65" s="67"/>
      <c r="E65" s="68"/>
      <c r="F65" s="69"/>
      <c r="G65" s="66"/>
      <c r="H65" s="70"/>
      <c r="I65" s="71"/>
      <c r="J65" s="71"/>
      <c r="K65" s="34"/>
      <c r="L65" s="78">
        <v>65</v>
      </c>
      <c r="M65" s="78"/>
      <c r="N65" s="73"/>
      <c r="O65" s="80" t="s">
        <v>178</v>
      </c>
      <c r="P65" s="82">
        <v>43657.71084490741</v>
      </c>
      <c r="Q65" s="80" t="s">
        <v>809</v>
      </c>
      <c r="R65" s="80"/>
      <c r="S65" s="80"/>
      <c r="T65" s="80" t="s">
        <v>1062</v>
      </c>
      <c r="U65" s="83" t="s">
        <v>1160</v>
      </c>
      <c r="V65" s="83" t="s">
        <v>1160</v>
      </c>
      <c r="W65" s="82">
        <v>43657.71084490741</v>
      </c>
      <c r="X65" s="86">
        <v>43657</v>
      </c>
      <c r="Y65" s="88" t="s">
        <v>1561</v>
      </c>
      <c r="Z65" s="83" t="s">
        <v>2045</v>
      </c>
      <c r="AA65" s="80"/>
      <c r="AB65" s="80"/>
      <c r="AC65" s="88" t="s">
        <v>2594</v>
      </c>
      <c r="AD65" s="80"/>
      <c r="AE65" s="80" t="b">
        <v>0</v>
      </c>
      <c r="AF65" s="80">
        <v>2</v>
      </c>
      <c r="AG65" s="88" t="s">
        <v>3090</v>
      </c>
      <c r="AH65" s="80" t="b">
        <v>0</v>
      </c>
      <c r="AI65" s="80" t="s">
        <v>3099</v>
      </c>
      <c r="AJ65" s="80"/>
      <c r="AK65" s="88" t="s">
        <v>3090</v>
      </c>
      <c r="AL65" s="80" t="b">
        <v>0</v>
      </c>
      <c r="AM65" s="80">
        <v>0</v>
      </c>
      <c r="AN65" s="88" t="s">
        <v>3090</v>
      </c>
      <c r="AO65" s="80" t="s">
        <v>3113</v>
      </c>
      <c r="AP65" s="80" t="b">
        <v>0</v>
      </c>
      <c r="AQ65" s="88" t="s">
        <v>2594</v>
      </c>
      <c r="AR65" s="80" t="s">
        <v>178</v>
      </c>
      <c r="AS65" s="80">
        <v>0</v>
      </c>
      <c r="AT65" s="80">
        <v>0</v>
      </c>
      <c r="AU65" s="80"/>
      <c r="AV65" s="80"/>
      <c r="AW65" s="80"/>
      <c r="AX65" s="80"/>
      <c r="AY65" s="80"/>
      <c r="AZ65" s="80"/>
      <c r="BA65" s="80"/>
      <c r="BB65" s="80"/>
      <c r="BC65" s="79" t="str">
        <f>REPLACE(INDEX(GroupVertices[Group],MATCH(Edges[[#This Row],[Vertex 1]],GroupVertices[Vertex],0)),1,1,"")</f>
        <v>170</v>
      </c>
      <c r="BD65" s="79" t="str">
        <f>REPLACE(INDEX(GroupVertices[Group],MATCH(Edges[[#This Row],[Vertex 2]],GroupVertices[Vertex],0)),1,1,"")</f>
        <v>170</v>
      </c>
    </row>
    <row r="66" spans="1:56" ht="15">
      <c r="A66" s="65" t="s">
        <v>273</v>
      </c>
      <c r="B66" s="65" t="s">
        <v>711</v>
      </c>
      <c r="C66" s="66"/>
      <c r="D66" s="67"/>
      <c r="E66" s="68"/>
      <c r="F66" s="69"/>
      <c r="G66" s="66"/>
      <c r="H66" s="70"/>
      <c r="I66" s="71"/>
      <c r="J66" s="71"/>
      <c r="K66" s="34"/>
      <c r="L66" s="78">
        <v>66</v>
      </c>
      <c r="M66" s="78"/>
      <c r="N66" s="73"/>
      <c r="O66" s="80" t="s">
        <v>772</v>
      </c>
      <c r="P66" s="82">
        <v>43657.71087962963</v>
      </c>
      <c r="Q66" s="80" t="s">
        <v>781</v>
      </c>
      <c r="R66" s="80"/>
      <c r="S66" s="80"/>
      <c r="T66" s="80" t="s">
        <v>1063</v>
      </c>
      <c r="U66" s="83" t="s">
        <v>1145</v>
      </c>
      <c r="V66" s="83" t="s">
        <v>1145</v>
      </c>
      <c r="W66" s="82">
        <v>43657.71087962963</v>
      </c>
      <c r="X66" s="86">
        <v>43657</v>
      </c>
      <c r="Y66" s="88" t="s">
        <v>1562</v>
      </c>
      <c r="Z66" s="83" t="s">
        <v>2046</v>
      </c>
      <c r="AA66" s="80"/>
      <c r="AB66" s="80"/>
      <c r="AC66" s="88" t="s">
        <v>2595</v>
      </c>
      <c r="AD66" s="80"/>
      <c r="AE66" s="80" t="b">
        <v>0</v>
      </c>
      <c r="AF66" s="80">
        <v>0</v>
      </c>
      <c r="AG66" s="88" t="s">
        <v>3090</v>
      </c>
      <c r="AH66" s="80" t="b">
        <v>0</v>
      </c>
      <c r="AI66" s="80" t="s">
        <v>3099</v>
      </c>
      <c r="AJ66" s="80"/>
      <c r="AK66" s="88" t="s">
        <v>3090</v>
      </c>
      <c r="AL66" s="80" t="b">
        <v>0</v>
      </c>
      <c r="AM66" s="80">
        <v>470</v>
      </c>
      <c r="AN66" s="88" t="s">
        <v>3064</v>
      </c>
      <c r="AO66" s="80" t="s">
        <v>3113</v>
      </c>
      <c r="AP66" s="80" t="b">
        <v>0</v>
      </c>
      <c r="AQ66" s="88" t="s">
        <v>3064</v>
      </c>
      <c r="AR66" s="80" t="s">
        <v>178</v>
      </c>
      <c r="AS66" s="80">
        <v>0</v>
      </c>
      <c r="AT66" s="80">
        <v>0</v>
      </c>
      <c r="AU66" s="80"/>
      <c r="AV66" s="80"/>
      <c r="AW66" s="80"/>
      <c r="AX66" s="80"/>
      <c r="AY66" s="80"/>
      <c r="AZ66" s="80"/>
      <c r="BA66" s="80"/>
      <c r="BB66" s="80"/>
      <c r="BC66" s="79" t="str">
        <f>REPLACE(INDEX(GroupVertices[Group],MATCH(Edges[[#This Row],[Vertex 1]],GroupVertices[Vertex],0)),1,1,"")</f>
        <v>4</v>
      </c>
      <c r="BD66" s="79" t="str">
        <f>REPLACE(INDEX(GroupVertices[Group],MATCH(Edges[[#This Row],[Vertex 2]],GroupVertices[Vertex],0)),1,1,"")</f>
        <v>4</v>
      </c>
    </row>
    <row r="67" spans="1:56" ht="15">
      <c r="A67" s="65" t="s">
        <v>274</v>
      </c>
      <c r="B67" s="65" t="s">
        <v>711</v>
      </c>
      <c r="C67" s="66"/>
      <c r="D67" s="67"/>
      <c r="E67" s="68"/>
      <c r="F67" s="69"/>
      <c r="G67" s="66"/>
      <c r="H67" s="70"/>
      <c r="I67" s="71"/>
      <c r="J67" s="71"/>
      <c r="K67" s="34"/>
      <c r="L67" s="78">
        <v>67</v>
      </c>
      <c r="M67" s="78"/>
      <c r="N67" s="73"/>
      <c r="O67" s="80" t="s">
        <v>772</v>
      </c>
      <c r="P67" s="82">
        <v>43657.71087962963</v>
      </c>
      <c r="Q67" s="80" t="s">
        <v>781</v>
      </c>
      <c r="R67" s="80"/>
      <c r="S67" s="80"/>
      <c r="T67" s="80" t="s">
        <v>1063</v>
      </c>
      <c r="U67" s="83" t="s">
        <v>1145</v>
      </c>
      <c r="V67" s="83" t="s">
        <v>1145</v>
      </c>
      <c r="W67" s="82">
        <v>43657.71087962963</v>
      </c>
      <c r="X67" s="86">
        <v>43657</v>
      </c>
      <c r="Y67" s="88" t="s">
        <v>1562</v>
      </c>
      <c r="Z67" s="83" t="s">
        <v>2047</v>
      </c>
      <c r="AA67" s="80"/>
      <c r="AB67" s="80"/>
      <c r="AC67" s="88" t="s">
        <v>2596</v>
      </c>
      <c r="AD67" s="80"/>
      <c r="AE67" s="80" t="b">
        <v>0</v>
      </c>
      <c r="AF67" s="80">
        <v>0</v>
      </c>
      <c r="AG67" s="88" t="s">
        <v>3090</v>
      </c>
      <c r="AH67" s="80" t="b">
        <v>0</v>
      </c>
      <c r="AI67" s="80" t="s">
        <v>3099</v>
      </c>
      <c r="AJ67" s="80"/>
      <c r="AK67" s="88" t="s">
        <v>3090</v>
      </c>
      <c r="AL67" s="80" t="b">
        <v>0</v>
      </c>
      <c r="AM67" s="80">
        <v>470</v>
      </c>
      <c r="AN67" s="88" t="s">
        <v>3064</v>
      </c>
      <c r="AO67" s="80" t="s">
        <v>3113</v>
      </c>
      <c r="AP67" s="80" t="b">
        <v>0</v>
      </c>
      <c r="AQ67" s="88" t="s">
        <v>3064</v>
      </c>
      <c r="AR67" s="80" t="s">
        <v>178</v>
      </c>
      <c r="AS67" s="80">
        <v>0</v>
      </c>
      <c r="AT67" s="80">
        <v>0</v>
      </c>
      <c r="AU67" s="80"/>
      <c r="AV67" s="80"/>
      <c r="AW67" s="80"/>
      <c r="AX67" s="80"/>
      <c r="AY67" s="80"/>
      <c r="AZ67" s="80"/>
      <c r="BA67" s="80"/>
      <c r="BB67" s="80"/>
      <c r="BC67" s="79" t="str">
        <f>REPLACE(INDEX(GroupVertices[Group],MATCH(Edges[[#This Row],[Vertex 1]],GroupVertices[Vertex],0)),1,1,"")</f>
        <v>4</v>
      </c>
      <c r="BD67" s="79" t="str">
        <f>REPLACE(INDEX(GroupVertices[Group],MATCH(Edges[[#This Row],[Vertex 2]],GroupVertices[Vertex],0)),1,1,"")</f>
        <v>4</v>
      </c>
    </row>
    <row r="68" spans="1:56" ht="15">
      <c r="A68" s="65" t="s">
        <v>275</v>
      </c>
      <c r="B68" s="65" t="s">
        <v>725</v>
      </c>
      <c r="C68" s="66"/>
      <c r="D68" s="67"/>
      <c r="E68" s="68"/>
      <c r="F68" s="69"/>
      <c r="G68" s="66"/>
      <c r="H68" s="70"/>
      <c r="I68" s="71"/>
      <c r="J68" s="71"/>
      <c r="K68" s="34"/>
      <c r="L68" s="78">
        <v>68</v>
      </c>
      <c r="M68" s="78"/>
      <c r="N68" s="73"/>
      <c r="O68" s="80" t="s">
        <v>772</v>
      </c>
      <c r="P68" s="82">
        <v>43657.71090277778</v>
      </c>
      <c r="Q68" s="80" t="s">
        <v>778</v>
      </c>
      <c r="R68" s="80"/>
      <c r="S68" s="80"/>
      <c r="T68" s="80" t="s">
        <v>1062</v>
      </c>
      <c r="U68" s="80"/>
      <c r="V68" s="83" t="s">
        <v>1297</v>
      </c>
      <c r="W68" s="82">
        <v>43657.71090277778</v>
      </c>
      <c r="X68" s="86">
        <v>43657</v>
      </c>
      <c r="Y68" s="88" t="s">
        <v>1563</v>
      </c>
      <c r="Z68" s="83" t="s">
        <v>2048</v>
      </c>
      <c r="AA68" s="80"/>
      <c r="AB68" s="80"/>
      <c r="AC68" s="88" t="s">
        <v>2597</v>
      </c>
      <c r="AD68" s="80"/>
      <c r="AE68" s="80" t="b">
        <v>0</v>
      </c>
      <c r="AF68" s="80">
        <v>0</v>
      </c>
      <c r="AG68" s="88" t="s">
        <v>3090</v>
      </c>
      <c r="AH68" s="80" t="b">
        <v>0</v>
      </c>
      <c r="AI68" s="80" t="s">
        <v>3099</v>
      </c>
      <c r="AJ68" s="80"/>
      <c r="AK68" s="88" t="s">
        <v>3090</v>
      </c>
      <c r="AL68" s="80" t="b">
        <v>0</v>
      </c>
      <c r="AM68" s="80">
        <v>1187</v>
      </c>
      <c r="AN68" s="88" t="s">
        <v>3085</v>
      </c>
      <c r="AO68" s="80" t="s">
        <v>3113</v>
      </c>
      <c r="AP68" s="80" t="b">
        <v>0</v>
      </c>
      <c r="AQ68" s="88" t="s">
        <v>3085</v>
      </c>
      <c r="AR68" s="80" t="s">
        <v>178</v>
      </c>
      <c r="AS68" s="80">
        <v>0</v>
      </c>
      <c r="AT68" s="80">
        <v>0</v>
      </c>
      <c r="AU68" s="80"/>
      <c r="AV68" s="80"/>
      <c r="AW68" s="80"/>
      <c r="AX68" s="80"/>
      <c r="AY68" s="80"/>
      <c r="AZ68" s="80"/>
      <c r="BA68" s="80"/>
      <c r="BB68" s="80"/>
      <c r="BC68" s="79" t="str">
        <f>REPLACE(INDEX(GroupVertices[Group],MATCH(Edges[[#This Row],[Vertex 1]],GroupVertices[Vertex],0)),1,1,"")</f>
        <v>1</v>
      </c>
      <c r="BD68" s="79" t="str">
        <f>REPLACE(INDEX(GroupVertices[Group],MATCH(Edges[[#This Row],[Vertex 2]],GroupVertices[Vertex],0)),1,1,"")</f>
        <v>1</v>
      </c>
    </row>
    <row r="69" spans="1:56" ht="15">
      <c r="A69" s="65" t="s">
        <v>276</v>
      </c>
      <c r="B69" s="65" t="s">
        <v>725</v>
      </c>
      <c r="C69" s="66"/>
      <c r="D69" s="67"/>
      <c r="E69" s="68"/>
      <c r="F69" s="69"/>
      <c r="G69" s="66"/>
      <c r="H69" s="70"/>
      <c r="I69" s="71"/>
      <c r="J69" s="71"/>
      <c r="K69" s="34"/>
      <c r="L69" s="78">
        <v>69</v>
      </c>
      <c r="M69" s="78"/>
      <c r="N69" s="73"/>
      <c r="O69" s="80" t="s">
        <v>772</v>
      </c>
      <c r="P69" s="82">
        <v>43657.710914351854</v>
      </c>
      <c r="Q69" s="80" t="s">
        <v>778</v>
      </c>
      <c r="R69" s="80"/>
      <c r="S69" s="80"/>
      <c r="T69" s="80" t="s">
        <v>1062</v>
      </c>
      <c r="U69" s="80"/>
      <c r="V69" s="83" t="s">
        <v>1298</v>
      </c>
      <c r="W69" s="82">
        <v>43657.710914351854</v>
      </c>
      <c r="X69" s="86">
        <v>43657</v>
      </c>
      <c r="Y69" s="88" t="s">
        <v>1564</v>
      </c>
      <c r="Z69" s="83" t="s">
        <v>2049</v>
      </c>
      <c r="AA69" s="80"/>
      <c r="AB69" s="80"/>
      <c r="AC69" s="88" t="s">
        <v>2598</v>
      </c>
      <c r="AD69" s="80"/>
      <c r="AE69" s="80" t="b">
        <v>0</v>
      </c>
      <c r="AF69" s="80">
        <v>0</v>
      </c>
      <c r="AG69" s="88" t="s">
        <v>3090</v>
      </c>
      <c r="AH69" s="80" t="b">
        <v>0</v>
      </c>
      <c r="AI69" s="80" t="s">
        <v>3099</v>
      </c>
      <c r="AJ69" s="80"/>
      <c r="AK69" s="88" t="s">
        <v>3090</v>
      </c>
      <c r="AL69" s="80" t="b">
        <v>0</v>
      </c>
      <c r="AM69" s="80">
        <v>1187</v>
      </c>
      <c r="AN69" s="88" t="s">
        <v>3085</v>
      </c>
      <c r="AO69" s="80" t="s">
        <v>3113</v>
      </c>
      <c r="AP69" s="80" t="b">
        <v>0</v>
      </c>
      <c r="AQ69" s="88" t="s">
        <v>3085</v>
      </c>
      <c r="AR69" s="80" t="s">
        <v>178</v>
      </c>
      <c r="AS69" s="80">
        <v>0</v>
      </c>
      <c r="AT69" s="80">
        <v>0</v>
      </c>
      <c r="AU69" s="80"/>
      <c r="AV69" s="80"/>
      <c r="AW69" s="80"/>
      <c r="AX69" s="80"/>
      <c r="AY69" s="80"/>
      <c r="AZ69" s="80"/>
      <c r="BA69" s="80"/>
      <c r="BB69" s="80"/>
      <c r="BC69" s="79" t="str">
        <f>REPLACE(INDEX(GroupVertices[Group],MATCH(Edges[[#This Row],[Vertex 1]],GroupVertices[Vertex],0)),1,1,"")</f>
        <v>1</v>
      </c>
      <c r="BD69" s="79" t="str">
        <f>REPLACE(INDEX(GroupVertices[Group],MATCH(Edges[[#This Row],[Vertex 2]],GroupVertices[Vertex],0)),1,1,"")</f>
        <v>1</v>
      </c>
    </row>
    <row r="70" spans="1:56" ht="15">
      <c r="A70" s="65" t="s">
        <v>277</v>
      </c>
      <c r="B70" s="65" t="s">
        <v>725</v>
      </c>
      <c r="C70" s="66"/>
      <c r="D70" s="67"/>
      <c r="E70" s="68"/>
      <c r="F70" s="69"/>
      <c r="G70" s="66"/>
      <c r="H70" s="70"/>
      <c r="I70" s="71"/>
      <c r="J70" s="71"/>
      <c r="K70" s="34"/>
      <c r="L70" s="78">
        <v>70</v>
      </c>
      <c r="M70" s="78"/>
      <c r="N70" s="73"/>
      <c r="O70" s="80" t="s">
        <v>772</v>
      </c>
      <c r="P70" s="82">
        <v>43657.711018518516</v>
      </c>
      <c r="Q70" s="80" t="s">
        <v>778</v>
      </c>
      <c r="R70" s="80"/>
      <c r="S70" s="80"/>
      <c r="T70" s="80" t="s">
        <v>1062</v>
      </c>
      <c r="U70" s="80"/>
      <c r="V70" s="83" t="s">
        <v>1299</v>
      </c>
      <c r="W70" s="82">
        <v>43657.711018518516</v>
      </c>
      <c r="X70" s="86">
        <v>43657</v>
      </c>
      <c r="Y70" s="88" t="s">
        <v>1565</v>
      </c>
      <c r="Z70" s="83" t="s">
        <v>2050</v>
      </c>
      <c r="AA70" s="80"/>
      <c r="AB70" s="80"/>
      <c r="AC70" s="88" t="s">
        <v>2599</v>
      </c>
      <c r="AD70" s="80"/>
      <c r="AE70" s="80" t="b">
        <v>0</v>
      </c>
      <c r="AF70" s="80">
        <v>0</v>
      </c>
      <c r="AG70" s="88" t="s">
        <v>3090</v>
      </c>
      <c r="AH70" s="80" t="b">
        <v>0</v>
      </c>
      <c r="AI70" s="80" t="s">
        <v>3099</v>
      </c>
      <c r="AJ70" s="80"/>
      <c r="AK70" s="88" t="s">
        <v>3090</v>
      </c>
      <c r="AL70" s="80" t="b">
        <v>0</v>
      </c>
      <c r="AM70" s="80">
        <v>1187</v>
      </c>
      <c r="AN70" s="88" t="s">
        <v>3085</v>
      </c>
      <c r="AO70" s="80" t="s">
        <v>3113</v>
      </c>
      <c r="AP70" s="80" t="b">
        <v>0</v>
      </c>
      <c r="AQ70" s="88" t="s">
        <v>3085</v>
      </c>
      <c r="AR70" s="80" t="s">
        <v>178</v>
      </c>
      <c r="AS70" s="80">
        <v>0</v>
      </c>
      <c r="AT70" s="80">
        <v>0</v>
      </c>
      <c r="AU70" s="80"/>
      <c r="AV70" s="80"/>
      <c r="AW70" s="80"/>
      <c r="AX70" s="80"/>
      <c r="AY70" s="80"/>
      <c r="AZ70" s="80"/>
      <c r="BA70" s="80"/>
      <c r="BB70" s="80"/>
      <c r="BC70" s="79" t="str">
        <f>REPLACE(INDEX(GroupVertices[Group],MATCH(Edges[[#This Row],[Vertex 1]],GroupVertices[Vertex],0)),1,1,"")</f>
        <v>1</v>
      </c>
      <c r="BD70" s="79" t="str">
        <f>REPLACE(INDEX(GroupVertices[Group],MATCH(Edges[[#This Row],[Vertex 2]],GroupVertices[Vertex],0)),1,1,"")</f>
        <v>1</v>
      </c>
    </row>
    <row r="71" spans="1:56" ht="15">
      <c r="A71" s="65" t="s">
        <v>278</v>
      </c>
      <c r="B71" s="65" t="s">
        <v>278</v>
      </c>
      <c r="C71" s="66"/>
      <c r="D71" s="67"/>
      <c r="E71" s="68"/>
      <c r="F71" s="69"/>
      <c r="G71" s="66"/>
      <c r="H71" s="70"/>
      <c r="I71" s="71"/>
      <c r="J71" s="71"/>
      <c r="K71" s="34"/>
      <c r="L71" s="78">
        <v>71</v>
      </c>
      <c r="M71" s="78"/>
      <c r="N71" s="73"/>
      <c r="O71" s="80" t="s">
        <v>178</v>
      </c>
      <c r="P71" s="82">
        <v>43657.71107638889</v>
      </c>
      <c r="Q71" s="80" t="s">
        <v>810</v>
      </c>
      <c r="R71" s="80"/>
      <c r="S71" s="80"/>
      <c r="T71" s="80" t="s">
        <v>1075</v>
      </c>
      <c r="U71" s="80"/>
      <c r="V71" s="83" t="s">
        <v>1300</v>
      </c>
      <c r="W71" s="82">
        <v>43657.71107638889</v>
      </c>
      <c r="X71" s="86">
        <v>43657</v>
      </c>
      <c r="Y71" s="88" t="s">
        <v>1566</v>
      </c>
      <c r="Z71" s="83" t="s">
        <v>2051</v>
      </c>
      <c r="AA71" s="80"/>
      <c r="AB71" s="80"/>
      <c r="AC71" s="88" t="s">
        <v>2600</v>
      </c>
      <c r="AD71" s="80"/>
      <c r="AE71" s="80" t="b">
        <v>0</v>
      </c>
      <c r="AF71" s="80">
        <v>0</v>
      </c>
      <c r="AG71" s="88" t="s">
        <v>3090</v>
      </c>
      <c r="AH71" s="80" t="b">
        <v>0</v>
      </c>
      <c r="AI71" s="80" t="s">
        <v>3099</v>
      </c>
      <c r="AJ71" s="80"/>
      <c r="AK71" s="88" t="s">
        <v>3090</v>
      </c>
      <c r="AL71" s="80" t="b">
        <v>0</v>
      </c>
      <c r="AM71" s="80">
        <v>0</v>
      </c>
      <c r="AN71" s="88" t="s">
        <v>3090</v>
      </c>
      <c r="AO71" s="80" t="s">
        <v>3114</v>
      </c>
      <c r="AP71" s="80" t="b">
        <v>0</v>
      </c>
      <c r="AQ71" s="88" t="s">
        <v>2600</v>
      </c>
      <c r="AR71" s="80" t="s">
        <v>178</v>
      </c>
      <c r="AS71" s="80">
        <v>0</v>
      </c>
      <c r="AT71" s="80">
        <v>0</v>
      </c>
      <c r="AU71" s="80"/>
      <c r="AV71" s="80"/>
      <c r="AW71" s="80"/>
      <c r="AX71" s="80"/>
      <c r="AY71" s="80"/>
      <c r="AZ71" s="80"/>
      <c r="BA71" s="80"/>
      <c r="BB71" s="80"/>
      <c r="BC71" s="79" t="str">
        <f>REPLACE(INDEX(GroupVertices[Group],MATCH(Edges[[#This Row],[Vertex 1]],GroupVertices[Vertex],0)),1,1,"")</f>
        <v>169</v>
      </c>
      <c r="BD71" s="79" t="str">
        <f>REPLACE(INDEX(GroupVertices[Group],MATCH(Edges[[#This Row],[Vertex 2]],GroupVertices[Vertex],0)),1,1,"")</f>
        <v>169</v>
      </c>
    </row>
    <row r="72" spans="1:56" ht="15">
      <c r="A72" s="65" t="s">
        <v>279</v>
      </c>
      <c r="B72" s="65" t="s">
        <v>279</v>
      </c>
      <c r="C72" s="66"/>
      <c r="D72" s="67"/>
      <c r="E72" s="68"/>
      <c r="F72" s="69"/>
      <c r="G72" s="66"/>
      <c r="H72" s="70"/>
      <c r="I72" s="71"/>
      <c r="J72" s="71"/>
      <c r="K72" s="34"/>
      <c r="L72" s="78">
        <v>72</v>
      </c>
      <c r="M72" s="78"/>
      <c r="N72" s="73"/>
      <c r="O72" s="80" t="s">
        <v>178</v>
      </c>
      <c r="P72" s="82">
        <v>43657.711122685185</v>
      </c>
      <c r="Q72" s="80" t="s">
        <v>811</v>
      </c>
      <c r="R72" s="80"/>
      <c r="S72" s="80"/>
      <c r="T72" s="80" t="s">
        <v>1076</v>
      </c>
      <c r="U72" s="80"/>
      <c r="V72" s="83" t="s">
        <v>1301</v>
      </c>
      <c r="W72" s="82">
        <v>43657.711122685185</v>
      </c>
      <c r="X72" s="86">
        <v>43657</v>
      </c>
      <c r="Y72" s="88" t="s">
        <v>1567</v>
      </c>
      <c r="Z72" s="83" t="s">
        <v>2052</v>
      </c>
      <c r="AA72" s="80"/>
      <c r="AB72" s="80"/>
      <c r="AC72" s="88" t="s">
        <v>2601</v>
      </c>
      <c r="AD72" s="80"/>
      <c r="AE72" s="80" t="b">
        <v>0</v>
      </c>
      <c r="AF72" s="80">
        <v>0</v>
      </c>
      <c r="AG72" s="88" t="s">
        <v>3090</v>
      </c>
      <c r="AH72" s="80" t="b">
        <v>0</v>
      </c>
      <c r="AI72" s="80" t="s">
        <v>3099</v>
      </c>
      <c r="AJ72" s="80"/>
      <c r="AK72" s="88" t="s">
        <v>3090</v>
      </c>
      <c r="AL72" s="80" t="b">
        <v>0</v>
      </c>
      <c r="AM72" s="80">
        <v>0</v>
      </c>
      <c r="AN72" s="88" t="s">
        <v>3090</v>
      </c>
      <c r="AO72" s="80" t="s">
        <v>3121</v>
      </c>
      <c r="AP72" s="80" t="b">
        <v>0</v>
      </c>
      <c r="AQ72" s="88" t="s">
        <v>2601</v>
      </c>
      <c r="AR72" s="80" t="s">
        <v>178</v>
      </c>
      <c r="AS72" s="80">
        <v>0</v>
      </c>
      <c r="AT72" s="80">
        <v>0</v>
      </c>
      <c r="AU72" s="80"/>
      <c r="AV72" s="80"/>
      <c r="AW72" s="80"/>
      <c r="AX72" s="80"/>
      <c r="AY72" s="80"/>
      <c r="AZ72" s="80"/>
      <c r="BA72" s="80"/>
      <c r="BB72" s="80"/>
      <c r="BC72" s="79" t="str">
        <f>REPLACE(INDEX(GroupVertices[Group],MATCH(Edges[[#This Row],[Vertex 1]],GroupVertices[Vertex],0)),1,1,"")</f>
        <v>168</v>
      </c>
      <c r="BD72" s="79" t="str">
        <f>REPLACE(INDEX(GroupVertices[Group],MATCH(Edges[[#This Row],[Vertex 2]],GroupVertices[Vertex],0)),1,1,"")</f>
        <v>168</v>
      </c>
    </row>
    <row r="73" spans="1:56" ht="15">
      <c r="A73" s="65" t="s">
        <v>280</v>
      </c>
      <c r="B73" s="65" t="s">
        <v>731</v>
      </c>
      <c r="C73" s="66"/>
      <c r="D73" s="67"/>
      <c r="E73" s="68"/>
      <c r="F73" s="69"/>
      <c r="G73" s="66"/>
      <c r="H73" s="70"/>
      <c r="I73" s="71"/>
      <c r="J73" s="71"/>
      <c r="K73" s="34"/>
      <c r="L73" s="78">
        <v>73</v>
      </c>
      <c r="M73" s="78"/>
      <c r="N73" s="73"/>
      <c r="O73" s="80" t="s">
        <v>774</v>
      </c>
      <c r="P73" s="82">
        <v>43657.697546296295</v>
      </c>
      <c r="Q73" s="80" t="s">
        <v>812</v>
      </c>
      <c r="R73" s="80"/>
      <c r="S73" s="80"/>
      <c r="T73" s="80" t="s">
        <v>1062</v>
      </c>
      <c r="U73" s="83" t="s">
        <v>1161</v>
      </c>
      <c r="V73" s="83" t="s">
        <v>1161</v>
      </c>
      <c r="W73" s="82">
        <v>43657.697546296295</v>
      </c>
      <c r="X73" s="86">
        <v>43657</v>
      </c>
      <c r="Y73" s="88" t="s">
        <v>1568</v>
      </c>
      <c r="Z73" s="83" t="s">
        <v>2053</v>
      </c>
      <c r="AA73" s="80"/>
      <c r="AB73" s="80"/>
      <c r="AC73" s="88" t="s">
        <v>2602</v>
      </c>
      <c r="AD73" s="80"/>
      <c r="AE73" s="80" t="b">
        <v>0</v>
      </c>
      <c r="AF73" s="80">
        <v>7</v>
      </c>
      <c r="AG73" s="88" t="s">
        <v>3090</v>
      </c>
      <c r="AH73" s="80" t="b">
        <v>0</v>
      </c>
      <c r="AI73" s="80" t="s">
        <v>3099</v>
      </c>
      <c r="AJ73" s="80"/>
      <c r="AK73" s="88" t="s">
        <v>3090</v>
      </c>
      <c r="AL73" s="80" t="b">
        <v>0</v>
      </c>
      <c r="AM73" s="80">
        <v>3</v>
      </c>
      <c r="AN73" s="88" t="s">
        <v>3090</v>
      </c>
      <c r="AO73" s="80" t="s">
        <v>3115</v>
      </c>
      <c r="AP73" s="80" t="b">
        <v>0</v>
      </c>
      <c r="AQ73" s="88" t="s">
        <v>2602</v>
      </c>
      <c r="AR73" s="80" t="s">
        <v>772</v>
      </c>
      <c r="AS73" s="80">
        <v>0</v>
      </c>
      <c r="AT73" s="80">
        <v>0</v>
      </c>
      <c r="AU73" s="80"/>
      <c r="AV73" s="80"/>
      <c r="AW73" s="80"/>
      <c r="AX73" s="80"/>
      <c r="AY73" s="80"/>
      <c r="AZ73" s="80"/>
      <c r="BA73" s="80"/>
      <c r="BB73" s="80"/>
      <c r="BC73" s="79" t="str">
        <f>REPLACE(INDEX(GroupVertices[Group],MATCH(Edges[[#This Row],[Vertex 1]],GroupVertices[Vertex],0)),1,1,"")</f>
        <v>32</v>
      </c>
      <c r="BD73" s="79" t="str">
        <f>REPLACE(INDEX(GroupVertices[Group],MATCH(Edges[[#This Row],[Vertex 2]],GroupVertices[Vertex],0)),1,1,"")</f>
        <v>32</v>
      </c>
    </row>
    <row r="74" spans="1:56" ht="15">
      <c r="A74" s="65" t="s">
        <v>281</v>
      </c>
      <c r="B74" s="65" t="s">
        <v>280</v>
      </c>
      <c r="C74" s="66"/>
      <c r="D74" s="67"/>
      <c r="E74" s="68"/>
      <c r="F74" s="69"/>
      <c r="G74" s="66"/>
      <c r="H74" s="70"/>
      <c r="I74" s="71"/>
      <c r="J74" s="71"/>
      <c r="K74" s="34"/>
      <c r="L74" s="78">
        <v>74</v>
      </c>
      <c r="M74" s="78"/>
      <c r="N74" s="73"/>
      <c r="O74" s="80" t="s">
        <v>772</v>
      </c>
      <c r="P74" s="82">
        <v>43657.711226851854</v>
      </c>
      <c r="Q74" s="80" t="s">
        <v>812</v>
      </c>
      <c r="R74" s="80"/>
      <c r="S74" s="80"/>
      <c r="T74" s="80" t="s">
        <v>1062</v>
      </c>
      <c r="U74" s="83" t="s">
        <v>1161</v>
      </c>
      <c r="V74" s="83" t="s">
        <v>1161</v>
      </c>
      <c r="W74" s="82">
        <v>43657.711226851854</v>
      </c>
      <c r="X74" s="86">
        <v>43657</v>
      </c>
      <c r="Y74" s="88" t="s">
        <v>1569</v>
      </c>
      <c r="Z74" s="83" t="s">
        <v>2054</v>
      </c>
      <c r="AA74" s="80"/>
      <c r="AB74" s="80"/>
      <c r="AC74" s="88" t="s">
        <v>2603</v>
      </c>
      <c r="AD74" s="80"/>
      <c r="AE74" s="80" t="b">
        <v>0</v>
      </c>
      <c r="AF74" s="80">
        <v>0</v>
      </c>
      <c r="AG74" s="88" t="s">
        <v>3090</v>
      </c>
      <c r="AH74" s="80" t="b">
        <v>0</v>
      </c>
      <c r="AI74" s="80" t="s">
        <v>3099</v>
      </c>
      <c r="AJ74" s="80"/>
      <c r="AK74" s="88" t="s">
        <v>3090</v>
      </c>
      <c r="AL74" s="80" t="b">
        <v>0</v>
      </c>
      <c r="AM74" s="80">
        <v>3</v>
      </c>
      <c r="AN74" s="88" t="s">
        <v>2602</v>
      </c>
      <c r="AO74" s="80" t="s">
        <v>3113</v>
      </c>
      <c r="AP74" s="80" t="b">
        <v>0</v>
      </c>
      <c r="AQ74" s="88" t="s">
        <v>2602</v>
      </c>
      <c r="AR74" s="80" t="s">
        <v>178</v>
      </c>
      <c r="AS74" s="80">
        <v>0</v>
      </c>
      <c r="AT74" s="80">
        <v>0</v>
      </c>
      <c r="AU74" s="80"/>
      <c r="AV74" s="80"/>
      <c r="AW74" s="80"/>
      <c r="AX74" s="80"/>
      <c r="AY74" s="80"/>
      <c r="AZ74" s="80"/>
      <c r="BA74" s="80"/>
      <c r="BB74" s="80"/>
      <c r="BC74" s="79" t="str">
        <f>REPLACE(INDEX(GroupVertices[Group],MATCH(Edges[[#This Row],[Vertex 1]],GroupVertices[Vertex],0)),1,1,"")</f>
        <v>32</v>
      </c>
      <c r="BD74" s="79" t="str">
        <f>REPLACE(INDEX(GroupVertices[Group],MATCH(Edges[[#This Row],[Vertex 2]],GroupVertices[Vertex],0)),1,1,"")</f>
        <v>32</v>
      </c>
    </row>
    <row r="75" spans="1:56" ht="15">
      <c r="A75" s="65" t="s">
        <v>281</v>
      </c>
      <c r="B75" s="65" t="s">
        <v>731</v>
      </c>
      <c r="C75" s="66"/>
      <c r="D75" s="67"/>
      <c r="E75" s="68"/>
      <c r="F75" s="69"/>
      <c r="G75" s="66"/>
      <c r="H75" s="70"/>
      <c r="I75" s="71"/>
      <c r="J75" s="71"/>
      <c r="K75" s="34"/>
      <c r="L75" s="78">
        <v>75</v>
      </c>
      <c r="M75" s="78"/>
      <c r="N75" s="73"/>
      <c r="O75" s="80" t="s">
        <v>774</v>
      </c>
      <c r="P75" s="82">
        <v>43657.711226851854</v>
      </c>
      <c r="Q75" s="80" t="s">
        <v>812</v>
      </c>
      <c r="R75" s="80"/>
      <c r="S75" s="80"/>
      <c r="T75" s="80" t="s">
        <v>1062</v>
      </c>
      <c r="U75" s="83" t="s">
        <v>1161</v>
      </c>
      <c r="V75" s="83" t="s">
        <v>1161</v>
      </c>
      <c r="W75" s="82">
        <v>43657.711226851854</v>
      </c>
      <c r="X75" s="86">
        <v>43657</v>
      </c>
      <c r="Y75" s="88" t="s">
        <v>1569</v>
      </c>
      <c r="Z75" s="83" t="s">
        <v>2054</v>
      </c>
      <c r="AA75" s="80"/>
      <c r="AB75" s="80"/>
      <c r="AC75" s="88" t="s">
        <v>2603</v>
      </c>
      <c r="AD75" s="80"/>
      <c r="AE75" s="80" t="b">
        <v>0</v>
      </c>
      <c r="AF75" s="80">
        <v>0</v>
      </c>
      <c r="AG75" s="88" t="s">
        <v>3090</v>
      </c>
      <c r="AH75" s="80" t="b">
        <v>0</v>
      </c>
      <c r="AI75" s="80" t="s">
        <v>3099</v>
      </c>
      <c r="AJ75" s="80"/>
      <c r="AK75" s="88" t="s">
        <v>3090</v>
      </c>
      <c r="AL75" s="80" t="b">
        <v>0</v>
      </c>
      <c r="AM75" s="80">
        <v>3</v>
      </c>
      <c r="AN75" s="88" t="s">
        <v>2602</v>
      </c>
      <c r="AO75" s="80" t="s">
        <v>3113</v>
      </c>
      <c r="AP75" s="80" t="b">
        <v>0</v>
      </c>
      <c r="AQ75" s="88" t="s">
        <v>2602</v>
      </c>
      <c r="AR75" s="80" t="s">
        <v>178</v>
      </c>
      <c r="AS75" s="80">
        <v>0</v>
      </c>
      <c r="AT75" s="80">
        <v>0</v>
      </c>
      <c r="AU75" s="80"/>
      <c r="AV75" s="80"/>
      <c r="AW75" s="80"/>
      <c r="AX75" s="80"/>
      <c r="AY75" s="80"/>
      <c r="AZ75" s="80"/>
      <c r="BA75" s="80"/>
      <c r="BB75" s="80"/>
      <c r="BC75" s="79" t="str">
        <f>REPLACE(INDEX(GroupVertices[Group],MATCH(Edges[[#This Row],[Vertex 1]],GroupVertices[Vertex],0)),1,1,"")</f>
        <v>32</v>
      </c>
      <c r="BD75" s="79" t="str">
        <f>REPLACE(INDEX(GroupVertices[Group],MATCH(Edges[[#This Row],[Vertex 2]],GroupVertices[Vertex],0)),1,1,"")</f>
        <v>32</v>
      </c>
    </row>
    <row r="76" spans="1:56" ht="15">
      <c r="A76" s="65" t="s">
        <v>282</v>
      </c>
      <c r="B76" s="65" t="s">
        <v>702</v>
      </c>
      <c r="C76" s="66"/>
      <c r="D76" s="67"/>
      <c r="E76" s="68"/>
      <c r="F76" s="69"/>
      <c r="G76" s="66"/>
      <c r="H76" s="70"/>
      <c r="I76" s="71"/>
      <c r="J76" s="71"/>
      <c r="K76" s="34"/>
      <c r="L76" s="78">
        <v>76</v>
      </c>
      <c r="M76" s="78"/>
      <c r="N76" s="73"/>
      <c r="O76" s="80" t="s">
        <v>772</v>
      </c>
      <c r="P76" s="82">
        <v>43657.71123842592</v>
      </c>
      <c r="Q76" s="80" t="s">
        <v>779</v>
      </c>
      <c r="R76" s="80"/>
      <c r="S76" s="80"/>
      <c r="T76" s="80" t="s">
        <v>1062</v>
      </c>
      <c r="U76" s="83" t="s">
        <v>1143</v>
      </c>
      <c r="V76" s="83" t="s">
        <v>1143</v>
      </c>
      <c r="W76" s="82">
        <v>43657.71123842592</v>
      </c>
      <c r="X76" s="86">
        <v>43657</v>
      </c>
      <c r="Y76" s="88" t="s">
        <v>1570</v>
      </c>
      <c r="Z76" s="83" t="s">
        <v>2055</v>
      </c>
      <c r="AA76" s="80"/>
      <c r="AB76" s="80"/>
      <c r="AC76" s="88" t="s">
        <v>2604</v>
      </c>
      <c r="AD76" s="80"/>
      <c r="AE76" s="80" t="b">
        <v>0</v>
      </c>
      <c r="AF76" s="80">
        <v>0</v>
      </c>
      <c r="AG76" s="88" t="s">
        <v>3090</v>
      </c>
      <c r="AH76" s="80" t="b">
        <v>0</v>
      </c>
      <c r="AI76" s="80" t="s">
        <v>3099</v>
      </c>
      <c r="AJ76" s="80"/>
      <c r="AK76" s="88" t="s">
        <v>3090</v>
      </c>
      <c r="AL76" s="80" t="b">
        <v>0</v>
      </c>
      <c r="AM76" s="80">
        <v>166</v>
      </c>
      <c r="AN76" s="88" t="s">
        <v>3051</v>
      </c>
      <c r="AO76" s="80" t="s">
        <v>3113</v>
      </c>
      <c r="AP76" s="80" t="b">
        <v>0</v>
      </c>
      <c r="AQ76" s="88" t="s">
        <v>3051</v>
      </c>
      <c r="AR76" s="80" t="s">
        <v>178</v>
      </c>
      <c r="AS76" s="80">
        <v>0</v>
      </c>
      <c r="AT76" s="80">
        <v>0</v>
      </c>
      <c r="AU76" s="80"/>
      <c r="AV76" s="80"/>
      <c r="AW76" s="80"/>
      <c r="AX76" s="80"/>
      <c r="AY76" s="80"/>
      <c r="AZ76" s="80"/>
      <c r="BA76" s="80"/>
      <c r="BB76" s="80"/>
      <c r="BC76" s="79" t="str">
        <f>REPLACE(INDEX(GroupVertices[Group],MATCH(Edges[[#This Row],[Vertex 1]],GroupVertices[Vertex],0)),1,1,"")</f>
        <v>7</v>
      </c>
      <c r="BD76" s="79" t="str">
        <f>REPLACE(INDEX(GroupVertices[Group],MATCH(Edges[[#This Row],[Vertex 2]],GroupVertices[Vertex],0)),1,1,"")</f>
        <v>7</v>
      </c>
    </row>
    <row r="77" spans="1:56" ht="15">
      <c r="A77" s="65" t="s">
        <v>283</v>
      </c>
      <c r="B77" s="65" t="s">
        <v>625</v>
      </c>
      <c r="C77" s="66"/>
      <c r="D77" s="67"/>
      <c r="E77" s="68"/>
      <c r="F77" s="69"/>
      <c r="G77" s="66"/>
      <c r="H77" s="70"/>
      <c r="I77" s="71"/>
      <c r="J77" s="71"/>
      <c r="K77" s="34"/>
      <c r="L77" s="78">
        <v>77</v>
      </c>
      <c r="M77" s="78"/>
      <c r="N77" s="73"/>
      <c r="O77" s="80" t="s">
        <v>772</v>
      </c>
      <c r="P77" s="82">
        <v>43657.71123842592</v>
      </c>
      <c r="Q77" s="80" t="s">
        <v>813</v>
      </c>
      <c r="R77" s="80"/>
      <c r="S77" s="80"/>
      <c r="T77" s="80" t="s">
        <v>1062</v>
      </c>
      <c r="U77" s="83" t="s">
        <v>1162</v>
      </c>
      <c r="V77" s="83" t="s">
        <v>1162</v>
      </c>
      <c r="W77" s="82">
        <v>43657.71123842592</v>
      </c>
      <c r="X77" s="86">
        <v>43657</v>
      </c>
      <c r="Y77" s="88" t="s">
        <v>1570</v>
      </c>
      <c r="Z77" s="83" t="s">
        <v>2056</v>
      </c>
      <c r="AA77" s="80"/>
      <c r="AB77" s="80"/>
      <c r="AC77" s="88" t="s">
        <v>2605</v>
      </c>
      <c r="AD77" s="80"/>
      <c r="AE77" s="80" t="b">
        <v>0</v>
      </c>
      <c r="AF77" s="80">
        <v>0</v>
      </c>
      <c r="AG77" s="88" t="s">
        <v>3090</v>
      </c>
      <c r="AH77" s="80" t="b">
        <v>0</v>
      </c>
      <c r="AI77" s="80" t="s">
        <v>3099</v>
      </c>
      <c r="AJ77" s="80"/>
      <c r="AK77" s="88" t="s">
        <v>3090</v>
      </c>
      <c r="AL77" s="80" t="b">
        <v>0</v>
      </c>
      <c r="AM77" s="80">
        <v>112</v>
      </c>
      <c r="AN77" s="88" t="s">
        <v>2968</v>
      </c>
      <c r="AO77" s="80" t="s">
        <v>3115</v>
      </c>
      <c r="AP77" s="80" t="b">
        <v>0</v>
      </c>
      <c r="AQ77" s="88" t="s">
        <v>2968</v>
      </c>
      <c r="AR77" s="80" t="s">
        <v>178</v>
      </c>
      <c r="AS77" s="80">
        <v>0</v>
      </c>
      <c r="AT77" s="80">
        <v>0</v>
      </c>
      <c r="AU77" s="80"/>
      <c r="AV77" s="80"/>
      <c r="AW77" s="80"/>
      <c r="AX77" s="80"/>
      <c r="AY77" s="80"/>
      <c r="AZ77" s="80"/>
      <c r="BA77" s="80"/>
      <c r="BB77" s="80"/>
      <c r="BC77" s="79" t="str">
        <f>REPLACE(INDEX(GroupVertices[Group],MATCH(Edges[[#This Row],[Vertex 1]],GroupVertices[Vertex],0)),1,1,"")</f>
        <v>16</v>
      </c>
      <c r="BD77" s="79" t="str">
        <f>REPLACE(INDEX(GroupVertices[Group],MATCH(Edges[[#This Row],[Vertex 2]],GroupVertices[Vertex],0)),1,1,"")</f>
        <v>16</v>
      </c>
    </row>
    <row r="78" spans="1:56" ht="15">
      <c r="A78" s="65" t="s">
        <v>284</v>
      </c>
      <c r="B78" s="65" t="s">
        <v>284</v>
      </c>
      <c r="C78" s="66"/>
      <c r="D78" s="67"/>
      <c r="E78" s="68"/>
      <c r="F78" s="69"/>
      <c r="G78" s="66"/>
      <c r="H78" s="70"/>
      <c r="I78" s="71"/>
      <c r="J78" s="71"/>
      <c r="K78" s="34"/>
      <c r="L78" s="78">
        <v>78</v>
      </c>
      <c r="M78" s="78"/>
      <c r="N78" s="73"/>
      <c r="O78" s="80" t="s">
        <v>178</v>
      </c>
      <c r="P78" s="82">
        <v>43657.71127314815</v>
      </c>
      <c r="Q78" s="80" t="s">
        <v>814</v>
      </c>
      <c r="R78" s="80"/>
      <c r="S78" s="80"/>
      <c r="T78" s="80" t="s">
        <v>1077</v>
      </c>
      <c r="U78" s="83" t="s">
        <v>1163</v>
      </c>
      <c r="V78" s="83" t="s">
        <v>1163</v>
      </c>
      <c r="W78" s="82">
        <v>43657.71127314815</v>
      </c>
      <c r="X78" s="86">
        <v>43657</v>
      </c>
      <c r="Y78" s="88" t="s">
        <v>1571</v>
      </c>
      <c r="Z78" s="83" t="s">
        <v>2057</v>
      </c>
      <c r="AA78" s="80"/>
      <c r="AB78" s="80"/>
      <c r="AC78" s="88" t="s">
        <v>2606</v>
      </c>
      <c r="AD78" s="80"/>
      <c r="AE78" s="80" t="b">
        <v>0</v>
      </c>
      <c r="AF78" s="80">
        <v>0</v>
      </c>
      <c r="AG78" s="88" t="s">
        <v>3090</v>
      </c>
      <c r="AH78" s="80" t="b">
        <v>0</v>
      </c>
      <c r="AI78" s="80" t="s">
        <v>3099</v>
      </c>
      <c r="AJ78" s="80"/>
      <c r="AK78" s="88" t="s">
        <v>3090</v>
      </c>
      <c r="AL78" s="80" t="b">
        <v>0</v>
      </c>
      <c r="AM78" s="80">
        <v>0</v>
      </c>
      <c r="AN78" s="88" t="s">
        <v>3090</v>
      </c>
      <c r="AO78" s="80" t="s">
        <v>3113</v>
      </c>
      <c r="AP78" s="80" t="b">
        <v>0</v>
      </c>
      <c r="AQ78" s="88" t="s">
        <v>2606</v>
      </c>
      <c r="AR78" s="80" t="s">
        <v>178</v>
      </c>
      <c r="AS78" s="80">
        <v>0</v>
      </c>
      <c r="AT78" s="80">
        <v>0</v>
      </c>
      <c r="AU78" s="80"/>
      <c r="AV78" s="80"/>
      <c r="AW78" s="80"/>
      <c r="AX78" s="80"/>
      <c r="AY78" s="80"/>
      <c r="AZ78" s="80"/>
      <c r="BA78" s="80"/>
      <c r="BB78" s="80"/>
      <c r="BC78" s="79" t="str">
        <f>REPLACE(INDEX(GroupVertices[Group],MATCH(Edges[[#This Row],[Vertex 1]],GroupVertices[Vertex],0)),1,1,"")</f>
        <v>167</v>
      </c>
      <c r="BD78" s="79" t="str">
        <f>REPLACE(INDEX(GroupVertices[Group],MATCH(Edges[[#This Row],[Vertex 2]],GroupVertices[Vertex],0)),1,1,"")</f>
        <v>167</v>
      </c>
    </row>
    <row r="79" spans="1:56" ht="15">
      <c r="A79" s="65" t="s">
        <v>285</v>
      </c>
      <c r="B79" s="65" t="s">
        <v>285</v>
      </c>
      <c r="C79" s="66"/>
      <c r="D79" s="67"/>
      <c r="E79" s="68"/>
      <c r="F79" s="69"/>
      <c r="G79" s="66"/>
      <c r="H79" s="70"/>
      <c r="I79" s="71"/>
      <c r="J79" s="71"/>
      <c r="K79" s="34"/>
      <c r="L79" s="78">
        <v>79</v>
      </c>
      <c r="M79" s="78"/>
      <c r="N79" s="73"/>
      <c r="O79" s="80" t="s">
        <v>178</v>
      </c>
      <c r="P79" s="82">
        <v>43657.71131944445</v>
      </c>
      <c r="Q79" s="80" t="s">
        <v>815</v>
      </c>
      <c r="R79" s="80"/>
      <c r="S79" s="80"/>
      <c r="T79" s="80" t="s">
        <v>1062</v>
      </c>
      <c r="U79" s="83" t="s">
        <v>1164</v>
      </c>
      <c r="V79" s="83" t="s">
        <v>1164</v>
      </c>
      <c r="W79" s="82">
        <v>43657.71131944445</v>
      </c>
      <c r="X79" s="86">
        <v>43657</v>
      </c>
      <c r="Y79" s="88" t="s">
        <v>1572</v>
      </c>
      <c r="Z79" s="83" t="s">
        <v>2058</v>
      </c>
      <c r="AA79" s="80"/>
      <c r="AB79" s="80"/>
      <c r="AC79" s="88" t="s">
        <v>2607</v>
      </c>
      <c r="AD79" s="80"/>
      <c r="AE79" s="80" t="b">
        <v>0</v>
      </c>
      <c r="AF79" s="80">
        <v>0</v>
      </c>
      <c r="AG79" s="88" t="s">
        <v>3090</v>
      </c>
      <c r="AH79" s="80" t="b">
        <v>0</v>
      </c>
      <c r="AI79" s="80" t="s">
        <v>3099</v>
      </c>
      <c r="AJ79" s="80"/>
      <c r="AK79" s="88" t="s">
        <v>3090</v>
      </c>
      <c r="AL79" s="80" t="b">
        <v>0</v>
      </c>
      <c r="AM79" s="80">
        <v>0</v>
      </c>
      <c r="AN79" s="88" t="s">
        <v>3090</v>
      </c>
      <c r="AO79" s="80" t="s">
        <v>3113</v>
      </c>
      <c r="AP79" s="80" t="b">
        <v>0</v>
      </c>
      <c r="AQ79" s="88" t="s">
        <v>2607</v>
      </c>
      <c r="AR79" s="80" t="s">
        <v>178</v>
      </c>
      <c r="AS79" s="80">
        <v>0</v>
      </c>
      <c r="AT79" s="80">
        <v>0</v>
      </c>
      <c r="AU79" s="80"/>
      <c r="AV79" s="80"/>
      <c r="AW79" s="80"/>
      <c r="AX79" s="80"/>
      <c r="AY79" s="80"/>
      <c r="AZ79" s="80"/>
      <c r="BA79" s="80"/>
      <c r="BB79" s="80"/>
      <c r="BC79" s="79" t="str">
        <f>REPLACE(INDEX(GroupVertices[Group],MATCH(Edges[[#This Row],[Vertex 1]],GroupVertices[Vertex],0)),1,1,"")</f>
        <v>166</v>
      </c>
      <c r="BD79" s="79" t="str">
        <f>REPLACE(INDEX(GroupVertices[Group],MATCH(Edges[[#This Row],[Vertex 2]],GroupVertices[Vertex],0)),1,1,"")</f>
        <v>166</v>
      </c>
    </row>
    <row r="80" spans="1:56" ht="15">
      <c r="A80" s="65" t="s">
        <v>286</v>
      </c>
      <c r="B80" s="65" t="s">
        <v>565</v>
      </c>
      <c r="C80" s="66"/>
      <c r="D80" s="67"/>
      <c r="E80" s="68"/>
      <c r="F80" s="69"/>
      <c r="G80" s="66"/>
      <c r="H80" s="70"/>
      <c r="I80" s="71"/>
      <c r="J80" s="71"/>
      <c r="K80" s="34"/>
      <c r="L80" s="78">
        <v>80</v>
      </c>
      <c r="M80" s="78"/>
      <c r="N80" s="73"/>
      <c r="O80" s="80" t="s">
        <v>772</v>
      </c>
      <c r="P80" s="82">
        <v>43657.71142361111</v>
      </c>
      <c r="Q80" s="80" t="s">
        <v>804</v>
      </c>
      <c r="R80" s="83" t="s">
        <v>1004</v>
      </c>
      <c r="S80" s="80" t="s">
        <v>1043</v>
      </c>
      <c r="T80" s="80" t="s">
        <v>1062</v>
      </c>
      <c r="U80" s="80"/>
      <c r="V80" s="83" t="s">
        <v>1302</v>
      </c>
      <c r="W80" s="82">
        <v>43657.71142361111</v>
      </c>
      <c r="X80" s="86">
        <v>43657</v>
      </c>
      <c r="Y80" s="88" t="s">
        <v>1573</v>
      </c>
      <c r="Z80" s="83" t="s">
        <v>2059</v>
      </c>
      <c r="AA80" s="80"/>
      <c r="AB80" s="80"/>
      <c r="AC80" s="88" t="s">
        <v>2608</v>
      </c>
      <c r="AD80" s="80"/>
      <c r="AE80" s="80" t="b">
        <v>0</v>
      </c>
      <c r="AF80" s="80">
        <v>0</v>
      </c>
      <c r="AG80" s="88" t="s">
        <v>3090</v>
      </c>
      <c r="AH80" s="80" t="b">
        <v>1</v>
      </c>
      <c r="AI80" s="80" t="s">
        <v>3099</v>
      </c>
      <c r="AJ80" s="80"/>
      <c r="AK80" s="88" t="s">
        <v>3106</v>
      </c>
      <c r="AL80" s="80" t="b">
        <v>0</v>
      </c>
      <c r="AM80" s="80">
        <v>28</v>
      </c>
      <c r="AN80" s="88" t="s">
        <v>2904</v>
      </c>
      <c r="AO80" s="80" t="s">
        <v>3113</v>
      </c>
      <c r="AP80" s="80" t="b">
        <v>0</v>
      </c>
      <c r="AQ80" s="88" t="s">
        <v>2904</v>
      </c>
      <c r="AR80" s="80" t="s">
        <v>178</v>
      </c>
      <c r="AS80" s="80">
        <v>0</v>
      </c>
      <c r="AT80" s="80">
        <v>0</v>
      </c>
      <c r="AU80" s="80"/>
      <c r="AV80" s="80"/>
      <c r="AW80" s="80"/>
      <c r="AX80" s="80"/>
      <c r="AY80" s="80"/>
      <c r="AZ80" s="80"/>
      <c r="BA80" s="80"/>
      <c r="BB80" s="80"/>
      <c r="BC80" s="79" t="str">
        <f>REPLACE(INDEX(GroupVertices[Group],MATCH(Edges[[#This Row],[Vertex 1]],GroupVertices[Vertex],0)),1,1,"")</f>
        <v>6</v>
      </c>
      <c r="BD80" s="79" t="str">
        <f>REPLACE(INDEX(GroupVertices[Group],MATCH(Edges[[#This Row],[Vertex 2]],GroupVertices[Vertex],0)),1,1,"")</f>
        <v>6</v>
      </c>
    </row>
    <row r="81" spans="1:56" ht="15">
      <c r="A81" s="65" t="s">
        <v>287</v>
      </c>
      <c r="B81" s="65" t="s">
        <v>732</v>
      </c>
      <c r="C81" s="66"/>
      <c r="D81" s="67"/>
      <c r="E81" s="68"/>
      <c r="F81" s="69"/>
      <c r="G81" s="66"/>
      <c r="H81" s="70"/>
      <c r="I81" s="71"/>
      <c r="J81" s="71"/>
      <c r="K81" s="34"/>
      <c r="L81" s="78">
        <v>81</v>
      </c>
      <c r="M81" s="78"/>
      <c r="N81" s="73"/>
      <c r="O81" s="80" t="s">
        <v>774</v>
      </c>
      <c r="P81" s="82">
        <v>43657.711435185185</v>
      </c>
      <c r="Q81" s="80" t="s">
        <v>816</v>
      </c>
      <c r="R81" s="80"/>
      <c r="S81" s="80"/>
      <c r="T81" s="80" t="s">
        <v>1062</v>
      </c>
      <c r="U81" s="83" t="s">
        <v>1165</v>
      </c>
      <c r="V81" s="83" t="s">
        <v>1165</v>
      </c>
      <c r="W81" s="82">
        <v>43657.711435185185</v>
      </c>
      <c r="X81" s="86">
        <v>43657</v>
      </c>
      <c r="Y81" s="88" t="s">
        <v>1574</v>
      </c>
      <c r="Z81" s="83" t="s">
        <v>2060</v>
      </c>
      <c r="AA81" s="80"/>
      <c r="AB81" s="80"/>
      <c r="AC81" s="88" t="s">
        <v>2609</v>
      </c>
      <c r="AD81" s="80"/>
      <c r="AE81" s="80" t="b">
        <v>0</v>
      </c>
      <c r="AF81" s="80">
        <v>0</v>
      </c>
      <c r="AG81" s="88" t="s">
        <v>3090</v>
      </c>
      <c r="AH81" s="80" t="b">
        <v>0</v>
      </c>
      <c r="AI81" s="80" t="s">
        <v>3101</v>
      </c>
      <c r="AJ81" s="80"/>
      <c r="AK81" s="88" t="s">
        <v>3090</v>
      </c>
      <c r="AL81" s="80" t="b">
        <v>0</v>
      </c>
      <c r="AM81" s="80">
        <v>0</v>
      </c>
      <c r="AN81" s="88" t="s">
        <v>3090</v>
      </c>
      <c r="AO81" s="80" t="s">
        <v>3114</v>
      </c>
      <c r="AP81" s="80" t="b">
        <v>0</v>
      </c>
      <c r="AQ81" s="88" t="s">
        <v>2609</v>
      </c>
      <c r="AR81" s="80" t="s">
        <v>178</v>
      </c>
      <c r="AS81" s="80">
        <v>0</v>
      </c>
      <c r="AT81" s="80">
        <v>0</v>
      </c>
      <c r="AU81" s="80"/>
      <c r="AV81" s="80"/>
      <c r="AW81" s="80"/>
      <c r="AX81" s="80"/>
      <c r="AY81" s="80"/>
      <c r="AZ81" s="80"/>
      <c r="BA81" s="80"/>
      <c r="BB81" s="80"/>
      <c r="BC81" s="79" t="str">
        <f>REPLACE(INDEX(GroupVertices[Group],MATCH(Edges[[#This Row],[Vertex 1]],GroupVertices[Vertex],0)),1,1,"")</f>
        <v>51</v>
      </c>
      <c r="BD81" s="79" t="str">
        <f>REPLACE(INDEX(GroupVertices[Group],MATCH(Edges[[#This Row],[Vertex 2]],GroupVertices[Vertex],0)),1,1,"")</f>
        <v>51</v>
      </c>
    </row>
    <row r="82" spans="1:56" ht="15">
      <c r="A82" s="65" t="s">
        <v>288</v>
      </c>
      <c r="B82" s="65" t="s">
        <v>565</v>
      </c>
      <c r="C82" s="66"/>
      <c r="D82" s="67"/>
      <c r="E82" s="68"/>
      <c r="F82" s="69"/>
      <c r="G82" s="66"/>
      <c r="H82" s="70"/>
      <c r="I82" s="71"/>
      <c r="J82" s="71"/>
      <c r="K82" s="34"/>
      <c r="L82" s="78">
        <v>82</v>
      </c>
      <c r="M82" s="78"/>
      <c r="N82" s="73"/>
      <c r="O82" s="80" t="s">
        <v>772</v>
      </c>
      <c r="P82" s="82">
        <v>43657.71145833333</v>
      </c>
      <c r="Q82" s="80" t="s">
        <v>804</v>
      </c>
      <c r="R82" s="83" t="s">
        <v>1004</v>
      </c>
      <c r="S82" s="80" t="s">
        <v>1043</v>
      </c>
      <c r="T82" s="80" t="s">
        <v>1062</v>
      </c>
      <c r="U82" s="80"/>
      <c r="V82" s="83" t="s">
        <v>1303</v>
      </c>
      <c r="W82" s="82">
        <v>43657.71145833333</v>
      </c>
      <c r="X82" s="86">
        <v>43657</v>
      </c>
      <c r="Y82" s="88" t="s">
        <v>1575</v>
      </c>
      <c r="Z82" s="83" t="s">
        <v>2061</v>
      </c>
      <c r="AA82" s="80"/>
      <c r="AB82" s="80"/>
      <c r="AC82" s="88" t="s">
        <v>2610</v>
      </c>
      <c r="AD82" s="80"/>
      <c r="AE82" s="80" t="b">
        <v>0</v>
      </c>
      <c r="AF82" s="80">
        <v>0</v>
      </c>
      <c r="AG82" s="88" t="s">
        <v>3090</v>
      </c>
      <c r="AH82" s="80" t="b">
        <v>1</v>
      </c>
      <c r="AI82" s="80" t="s">
        <v>3099</v>
      </c>
      <c r="AJ82" s="80"/>
      <c r="AK82" s="88" t="s">
        <v>3106</v>
      </c>
      <c r="AL82" s="80" t="b">
        <v>0</v>
      </c>
      <c r="AM82" s="80">
        <v>28</v>
      </c>
      <c r="AN82" s="88" t="s">
        <v>2904</v>
      </c>
      <c r="AO82" s="80" t="s">
        <v>3113</v>
      </c>
      <c r="AP82" s="80" t="b">
        <v>0</v>
      </c>
      <c r="AQ82" s="88" t="s">
        <v>2904</v>
      </c>
      <c r="AR82" s="80" t="s">
        <v>178</v>
      </c>
      <c r="AS82" s="80">
        <v>0</v>
      </c>
      <c r="AT82" s="80">
        <v>0</v>
      </c>
      <c r="AU82" s="80"/>
      <c r="AV82" s="80"/>
      <c r="AW82" s="80"/>
      <c r="AX82" s="80"/>
      <c r="AY82" s="80"/>
      <c r="AZ82" s="80"/>
      <c r="BA82" s="80"/>
      <c r="BB82" s="80"/>
      <c r="BC82" s="79" t="str">
        <f>REPLACE(INDEX(GroupVertices[Group],MATCH(Edges[[#This Row],[Vertex 1]],GroupVertices[Vertex],0)),1,1,"")</f>
        <v>6</v>
      </c>
      <c r="BD82" s="79" t="str">
        <f>REPLACE(INDEX(GroupVertices[Group],MATCH(Edges[[#This Row],[Vertex 2]],GroupVertices[Vertex],0)),1,1,"")</f>
        <v>6</v>
      </c>
    </row>
    <row r="83" spans="1:56" ht="15">
      <c r="A83" s="65" t="s">
        <v>289</v>
      </c>
      <c r="B83" s="65" t="s">
        <v>725</v>
      </c>
      <c r="C83" s="66"/>
      <c r="D83" s="67"/>
      <c r="E83" s="68"/>
      <c r="F83" s="69"/>
      <c r="G83" s="66"/>
      <c r="H83" s="70"/>
      <c r="I83" s="71"/>
      <c r="J83" s="71"/>
      <c r="K83" s="34"/>
      <c r="L83" s="78">
        <v>83</v>
      </c>
      <c r="M83" s="78"/>
      <c r="N83" s="73"/>
      <c r="O83" s="80" t="s">
        <v>772</v>
      </c>
      <c r="P83" s="82">
        <v>43657.71130787037</v>
      </c>
      <c r="Q83" s="80" t="s">
        <v>778</v>
      </c>
      <c r="R83" s="80"/>
      <c r="S83" s="80"/>
      <c r="T83" s="80" t="s">
        <v>1062</v>
      </c>
      <c r="U83" s="80"/>
      <c r="V83" s="83" t="s">
        <v>1304</v>
      </c>
      <c r="W83" s="82">
        <v>43657.71130787037</v>
      </c>
      <c r="X83" s="86">
        <v>43657</v>
      </c>
      <c r="Y83" s="88" t="s">
        <v>1576</v>
      </c>
      <c r="Z83" s="83" t="s">
        <v>2062</v>
      </c>
      <c r="AA83" s="80"/>
      <c r="AB83" s="80"/>
      <c r="AC83" s="88" t="s">
        <v>2611</v>
      </c>
      <c r="AD83" s="80"/>
      <c r="AE83" s="80" t="b">
        <v>0</v>
      </c>
      <c r="AF83" s="80">
        <v>0</v>
      </c>
      <c r="AG83" s="88" t="s">
        <v>3090</v>
      </c>
      <c r="AH83" s="80" t="b">
        <v>0</v>
      </c>
      <c r="AI83" s="80" t="s">
        <v>3099</v>
      </c>
      <c r="AJ83" s="80"/>
      <c r="AK83" s="88" t="s">
        <v>3090</v>
      </c>
      <c r="AL83" s="80" t="b">
        <v>0</v>
      </c>
      <c r="AM83" s="80">
        <v>1187</v>
      </c>
      <c r="AN83" s="88" t="s">
        <v>3085</v>
      </c>
      <c r="AO83" s="80" t="s">
        <v>3113</v>
      </c>
      <c r="AP83" s="80" t="b">
        <v>0</v>
      </c>
      <c r="AQ83" s="88" t="s">
        <v>3085</v>
      </c>
      <c r="AR83" s="80" t="s">
        <v>178</v>
      </c>
      <c r="AS83" s="80">
        <v>0</v>
      </c>
      <c r="AT83" s="80">
        <v>0</v>
      </c>
      <c r="AU83" s="80"/>
      <c r="AV83" s="80"/>
      <c r="AW83" s="80"/>
      <c r="AX83" s="80"/>
      <c r="AY83" s="80"/>
      <c r="AZ83" s="80"/>
      <c r="BA83" s="80"/>
      <c r="BB83" s="80"/>
      <c r="BC83" s="79" t="str">
        <f>REPLACE(INDEX(GroupVertices[Group],MATCH(Edges[[#This Row],[Vertex 1]],GroupVertices[Vertex],0)),1,1,"")</f>
        <v>7</v>
      </c>
      <c r="BD83" s="79" t="str">
        <f>REPLACE(INDEX(GroupVertices[Group],MATCH(Edges[[#This Row],[Vertex 2]],GroupVertices[Vertex],0)),1,1,"")</f>
        <v>1</v>
      </c>
    </row>
    <row r="84" spans="1:56" ht="15">
      <c r="A84" s="65" t="s">
        <v>289</v>
      </c>
      <c r="B84" s="65" t="s">
        <v>702</v>
      </c>
      <c r="C84" s="66"/>
      <c r="D84" s="67"/>
      <c r="E84" s="68"/>
      <c r="F84" s="69"/>
      <c r="G84" s="66"/>
      <c r="H84" s="70"/>
      <c r="I84" s="71"/>
      <c r="J84" s="71"/>
      <c r="K84" s="34"/>
      <c r="L84" s="78">
        <v>84</v>
      </c>
      <c r="M84" s="78"/>
      <c r="N84" s="73"/>
      <c r="O84" s="80" t="s">
        <v>772</v>
      </c>
      <c r="P84" s="82">
        <v>43657.7115162037</v>
      </c>
      <c r="Q84" s="80" t="s">
        <v>779</v>
      </c>
      <c r="R84" s="80"/>
      <c r="S84" s="80"/>
      <c r="T84" s="80" t="s">
        <v>1062</v>
      </c>
      <c r="U84" s="83" t="s">
        <v>1143</v>
      </c>
      <c r="V84" s="83" t="s">
        <v>1143</v>
      </c>
      <c r="W84" s="82">
        <v>43657.7115162037</v>
      </c>
      <c r="X84" s="86">
        <v>43657</v>
      </c>
      <c r="Y84" s="88" t="s">
        <v>1577</v>
      </c>
      <c r="Z84" s="83" t="s">
        <v>2063</v>
      </c>
      <c r="AA84" s="80"/>
      <c r="AB84" s="80"/>
      <c r="AC84" s="88" t="s">
        <v>2612</v>
      </c>
      <c r="AD84" s="80"/>
      <c r="AE84" s="80" t="b">
        <v>0</v>
      </c>
      <c r="AF84" s="80">
        <v>0</v>
      </c>
      <c r="AG84" s="88" t="s">
        <v>3090</v>
      </c>
      <c r="AH84" s="80" t="b">
        <v>0</v>
      </c>
      <c r="AI84" s="80" t="s">
        <v>3099</v>
      </c>
      <c r="AJ84" s="80"/>
      <c r="AK84" s="88" t="s">
        <v>3090</v>
      </c>
      <c r="AL84" s="80" t="b">
        <v>0</v>
      </c>
      <c r="AM84" s="80">
        <v>166</v>
      </c>
      <c r="AN84" s="88" t="s">
        <v>3051</v>
      </c>
      <c r="AO84" s="80" t="s">
        <v>3113</v>
      </c>
      <c r="AP84" s="80" t="b">
        <v>0</v>
      </c>
      <c r="AQ84" s="88" t="s">
        <v>3051</v>
      </c>
      <c r="AR84" s="80" t="s">
        <v>178</v>
      </c>
      <c r="AS84" s="80">
        <v>0</v>
      </c>
      <c r="AT84" s="80">
        <v>0</v>
      </c>
      <c r="AU84" s="80"/>
      <c r="AV84" s="80"/>
      <c r="AW84" s="80"/>
      <c r="AX84" s="80"/>
      <c r="AY84" s="80"/>
      <c r="AZ84" s="80"/>
      <c r="BA84" s="80"/>
      <c r="BB84" s="80"/>
      <c r="BC84" s="79" t="str">
        <f>REPLACE(INDEX(GroupVertices[Group],MATCH(Edges[[#This Row],[Vertex 1]],GroupVertices[Vertex],0)),1,1,"")</f>
        <v>7</v>
      </c>
      <c r="BD84" s="79" t="str">
        <f>REPLACE(INDEX(GroupVertices[Group],MATCH(Edges[[#This Row],[Vertex 2]],GroupVertices[Vertex],0)),1,1,"")</f>
        <v>7</v>
      </c>
    </row>
    <row r="85" spans="1:56" ht="15">
      <c r="A85" s="65" t="s">
        <v>290</v>
      </c>
      <c r="B85" s="65" t="s">
        <v>725</v>
      </c>
      <c r="C85" s="66"/>
      <c r="D85" s="67"/>
      <c r="E85" s="68"/>
      <c r="F85" s="69"/>
      <c r="G85" s="66"/>
      <c r="H85" s="70"/>
      <c r="I85" s="71"/>
      <c r="J85" s="71"/>
      <c r="K85" s="34"/>
      <c r="L85" s="78">
        <v>85</v>
      </c>
      <c r="M85" s="78"/>
      <c r="N85" s="73"/>
      <c r="O85" s="80" t="s">
        <v>772</v>
      </c>
      <c r="P85" s="82">
        <v>43657.71158564815</v>
      </c>
      <c r="Q85" s="80" t="s">
        <v>778</v>
      </c>
      <c r="R85" s="80"/>
      <c r="S85" s="80"/>
      <c r="T85" s="80" t="s">
        <v>1062</v>
      </c>
      <c r="U85" s="80"/>
      <c r="V85" s="83" t="s">
        <v>1305</v>
      </c>
      <c r="W85" s="82">
        <v>43657.71158564815</v>
      </c>
      <c r="X85" s="86">
        <v>43657</v>
      </c>
      <c r="Y85" s="88" t="s">
        <v>1578</v>
      </c>
      <c r="Z85" s="83" t="s">
        <v>2064</v>
      </c>
      <c r="AA85" s="80"/>
      <c r="AB85" s="80"/>
      <c r="AC85" s="88" t="s">
        <v>2613</v>
      </c>
      <c r="AD85" s="80"/>
      <c r="AE85" s="80" t="b">
        <v>0</v>
      </c>
      <c r="AF85" s="80">
        <v>0</v>
      </c>
      <c r="AG85" s="88" t="s">
        <v>3090</v>
      </c>
      <c r="AH85" s="80" t="b">
        <v>0</v>
      </c>
      <c r="AI85" s="80" t="s">
        <v>3099</v>
      </c>
      <c r="AJ85" s="80"/>
      <c r="AK85" s="88" t="s">
        <v>3090</v>
      </c>
      <c r="AL85" s="80" t="b">
        <v>0</v>
      </c>
      <c r="AM85" s="80">
        <v>1187</v>
      </c>
      <c r="AN85" s="88" t="s">
        <v>3085</v>
      </c>
      <c r="AO85" s="80" t="s">
        <v>3113</v>
      </c>
      <c r="AP85" s="80" t="b">
        <v>0</v>
      </c>
      <c r="AQ85" s="88" t="s">
        <v>3085</v>
      </c>
      <c r="AR85" s="80" t="s">
        <v>178</v>
      </c>
      <c r="AS85" s="80">
        <v>0</v>
      </c>
      <c r="AT85" s="80">
        <v>0</v>
      </c>
      <c r="AU85" s="80"/>
      <c r="AV85" s="80"/>
      <c r="AW85" s="80"/>
      <c r="AX85" s="80"/>
      <c r="AY85" s="80"/>
      <c r="AZ85" s="80"/>
      <c r="BA85" s="80"/>
      <c r="BB85" s="80"/>
      <c r="BC85" s="79" t="str">
        <f>REPLACE(INDEX(GroupVertices[Group],MATCH(Edges[[#This Row],[Vertex 1]],GroupVertices[Vertex],0)),1,1,"")</f>
        <v>1</v>
      </c>
      <c r="BD85" s="79" t="str">
        <f>REPLACE(INDEX(GroupVertices[Group],MATCH(Edges[[#This Row],[Vertex 2]],GroupVertices[Vertex],0)),1,1,"")</f>
        <v>1</v>
      </c>
    </row>
    <row r="86" spans="1:56" ht="15">
      <c r="A86" s="65" t="s">
        <v>291</v>
      </c>
      <c r="B86" s="65" t="s">
        <v>711</v>
      </c>
      <c r="C86" s="66"/>
      <c r="D86" s="67"/>
      <c r="E86" s="68"/>
      <c r="F86" s="69"/>
      <c r="G86" s="66"/>
      <c r="H86" s="70"/>
      <c r="I86" s="71"/>
      <c r="J86" s="71"/>
      <c r="K86" s="34"/>
      <c r="L86" s="78">
        <v>86</v>
      </c>
      <c r="M86" s="78"/>
      <c r="N86" s="73"/>
      <c r="O86" s="80" t="s">
        <v>772</v>
      </c>
      <c r="P86" s="82">
        <v>43657.71163194445</v>
      </c>
      <c r="Q86" s="80" t="s">
        <v>781</v>
      </c>
      <c r="R86" s="80"/>
      <c r="S86" s="80"/>
      <c r="T86" s="80" t="s">
        <v>1063</v>
      </c>
      <c r="U86" s="83" t="s">
        <v>1145</v>
      </c>
      <c r="V86" s="83" t="s">
        <v>1145</v>
      </c>
      <c r="W86" s="82">
        <v>43657.71163194445</v>
      </c>
      <c r="X86" s="86">
        <v>43657</v>
      </c>
      <c r="Y86" s="88" t="s">
        <v>1579</v>
      </c>
      <c r="Z86" s="83" t="s">
        <v>2065</v>
      </c>
      <c r="AA86" s="80"/>
      <c r="AB86" s="80"/>
      <c r="AC86" s="88" t="s">
        <v>2614</v>
      </c>
      <c r="AD86" s="80"/>
      <c r="AE86" s="80" t="b">
        <v>0</v>
      </c>
      <c r="AF86" s="80">
        <v>0</v>
      </c>
      <c r="AG86" s="88" t="s">
        <v>3090</v>
      </c>
      <c r="AH86" s="80" t="b">
        <v>0</v>
      </c>
      <c r="AI86" s="80" t="s">
        <v>3099</v>
      </c>
      <c r="AJ86" s="80"/>
      <c r="AK86" s="88" t="s">
        <v>3090</v>
      </c>
      <c r="AL86" s="80" t="b">
        <v>0</v>
      </c>
      <c r="AM86" s="80">
        <v>470</v>
      </c>
      <c r="AN86" s="88" t="s">
        <v>3064</v>
      </c>
      <c r="AO86" s="80" t="s">
        <v>3117</v>
      </c>
      <c r="AP86" s="80" t="b">
        <v>0</v>
      </c>
      <c r="AQ86" s="88" t="s">
        <v>3064</v>
      </c>
      <c r="AR86" s="80" t="s">
        <v>178</v>
      </c>
      <c r="AS86" s="80">
        <v>0</v>
      </c>
      <c r="AT86" s="80">
        <v>0</v>
      </c>
      <c r="AU86" s="80"/>
      <c r="AV86" s="80"/>
      <c r="AW86" s="80"/>
      <c r="AX86" s="80"/>
      <c r="AY86" s="80"/>
      <c r="AZ86" s="80"/>
      <c r="BA86" s="80"/>
      <c r="BB86" s="80"/>
      <c r="BC86" s="79" t="str">
        <f>REPLACE(INDEX(GroupVertices[Group],MATCH(Edges[[#This Row],[Vertex 1]],GroupVertices[Vertex],0)),1,1,"")</f>
        <v>4</v>
      </c>
      <c r="BD86" s="79" t="str">
        <f>REPLACE(INDEX(GroupVertices[Group],MATCH(Edges[[#This Row],[Vertex 2]],GroupVertices[Vertex],0)),1,1,"")</f>
        <v>4</v>
      </c>
    </row>
    <row r="87" spans="1:56" ht="15">
      <c r="A87" s="65" t="s">
        <v>292</v>
      </c>
      <c r="B87" s="65" t="s">
        <v>733</v>
      </c>
      <c r="C87" s="66"/>
      <c r="D87" s="67"/>
      <c r="E87" s="68"/>
      <c r="F87" s="69"/>
      <c r="G87" s="66"/>
      <c r="H87" s="70"/>
      <c r="I87" s="71"/>
      <c r="J87" s="71"/>
      <c r="K87" s="34"/>
      <c r="L87" s="78">
        <v>87</v>
      </c>
      <c r="M87" s="78"/>
      <c r="N87" s="73"/>
      <c r="O87" s="80" t="s">
        <v>774</v>
      </c>
      <c r="P87" s="82">
        <v>43657.69993055556</v>
      </c>
      <c r="Q87" s="80" t="s">
        <v>817</v>
      </c>
      <c r="R87" s="80"/>
      <c r="S87" s="80"/>
      <c r="T87" s="80" t="s">
        <v>1062</v>
      </c>
      <c r="U87" s="83" t="s">
        <v>1166</v>
      </c>
      <c r="V87" s="83" t="s">
        <v>1166</v>
      </c>
      <c r="W87" s="82">
        <v>43657.69993055556</v>
      </c>
      <c r="X87" s="86">
        <v>43657</v>
      </c>
      <c r="Y87" s="88" t="s">
        <v>1580</v>
      </c>
      <c r="Z87" s="83" t="s">
        <v>2066</v>
      </c>
      <c r="AA87" s="80"/>
      <c r="AB87" s="80"/>
      <c r="AC87" s="88" t="s">
        <v>2615</v>
      </c>
      <c r="AD87" s="80"/>
      <c r="AE87" s="80" t="b">
        <v>0</v>
      </c>
      <c r="AF87" s="80">
        <v>3</v>
      </c>
      <c r="AG87" s="88" t="s">
        <v>3090</v>
      </c>
      <c r="AH87" s="80" t="b">
        <v>0</v>
      </c>
      <c r="AI87" s="80" t="s">
        <v>3099</v>
      </c>
      <c r="AJ87" s="80"/>
      <c r="AK87" s="88" t="s">
        <v>3090</v>
      </c>
      <c r="AL87" s="80" t="b">
        <v>0</v>
      </c>
      <c r="AM87" s="80">
        <v>2</v>
      </c>
      <c r="AN87" s="88" t="s">
        <v>3090</v>
      </c>
      <c r="AO87" s="80" t="s">
        <v>3119</v>
      </c>
      <c r="AP87" s="80" t="b">
        <v>0</v>
      </c>
      <c r="AQ87" s="88" t="s">
        <v>2615</v>
      </c>
      <c r="AR87" s="80" t="s">
        <v>772</v>
      </c>
      <c r="AS87" s="80">
        <v>0</v>
      </c>
      <c r="AT87" s="80">
        <v>0</v>
      </c>
      <c r="AU87" s="80"/>
      <c r="AV87" s="80"/>
      <c r="AW87" s="80"/>
      <c r="AX87" s="80"/>
      <c r="AY87" s="80"/>
      <c r="AZ87" s="80"/>
      <c r="BA87" s="80"/>
      <c r="BB87" s="80"/>
      <c r="BC87" s="79" t="str">
        <f>REPLACE(INDEX(GroupVertices[Group],MATCH(Edges[[#This Row],[Vertex 1]],GroupVertices[Vertex],0)),1,1,"")</f>
        <v>13</v>
      </c>
      <c r="BD87" s="79" t="str">
        <f>REPLACE(INDEX(GroupVertices[Group],MATCH(Edges[[#This Row],[Vertex 2]],GroupVertices[Vertex],0)),1,1,"")</f>
        <v>13</v>
      </c>
    </row>
    <row r="88" spans="1:56" ht="15">
      <c r="A88" s="65" t="s">
        <v>292</v>
      </c>
      <c r="B88" s="65" t="s">
        <v>734</v>
      </c>
      <c r="C88" s="66"/>
      <c r="D88" s="67"/>
      <c r="E88" s="68"/>
      <c r="F88" s="69"/>
      <c r="G88" s="66"/>
      <c r="H88" s="70"/>
      <c r="I88" s="71"/>
      <c r="J88" s="71"/>
      <c r="K88" s="34"/>
      <c r="L88" s="78">
        <v>88</v>
      </c>
      <c r="M88" s="78"/>
      <c r="N88" s="73"/>
      <c r="O88" s="80" t="s">
        <v>774</v>
      </c>
      <c r="P88" s="82">
        <v>43657.69993055556</v>
      </c>
      <c r="Q88" s="80" t="s">
        <v>817</v>
      </c>
      <c r="R88" s="80"/>
      <c r="S88" s="80"/>
      <c r="T88" s="80" t="s">
        <v>1062</v>
      </c>
      <c r="U88" s="83" t="s">
        <v>1166</v>
      </c>
      <c r="V88" s="83" t="s">
        <v>1166</v>
      </c>
      <c r="W88" s="82">
        <v>43657.69993055556</v>
      </c>
      <c r="X88" s="86">
        <v>43657</v>
      </c>
      <c r="Y88" s="88" t="s">
        <v>1580</v>
      </c>
      <c r="Z88" s="83" t="s">
        <v>2066</v>
      </c>
      <c r="AA88" s="80"/>
      <c r="AB88" s="80"/>
      <c r="AC88" s="88" t="s">
        <v>2615</v>
      </c>
      <c r="AD88" s="80"/>
      <c r="AE88" s="80" t="b">
        <v>0</v>
      </c>
      <c r="AF88" s="80">
        <v>3</v>
      </c>
      <c r="AG88" s="88" t="s">
        <v>3090</v>
      </c>
      <c r="AH88" s="80" t="b">
        <v>0</v>
      </c>
      <c r="AI88" s="80" t="s">
        <v>3099</v>
      </c>
      <c r="AJ88" s="80"/>
      <c r="AK88" s="88" t="s">
        <v>3090</v>
      </c>
      <c r="AL88" s="80" t="b">
        <v>0</v>
      </c>
      <c r="AM88" s="80">
        <v>2</v>
      </c>
      <c r="AN88" s="88" t="s">
        <v>3090</v>
      </c>
      <c r="AO88" s="80" t="s">
        <v>3119</v>
      </c>
      <c r="AP88" s="80" t="b">
        <v>0</v>
      </c>
      <c r="AQ88" s="88" t="s">
        <v>2615</v>
      </c>
      <c r="AR88" s="80" t="s">
        <v>772</v>
      </c>
      <c r="AS88" s="80">
        <v>0</v>
      </c>
      <c r="AT88" s="80">
        <v>0</v>
      </c>
      <c r="AU88" s="80"/>
      <c r="AV88" s="80"/>
      <c r="AW88" s="80"/>
      <c r="AX88" s="80"/>
      <c r="AY88" s="80"/>
      <c r="AZ88" s="80"/>
      <c r="BA88" s="80"/>
      <c r="BB88" s="80"/>
      <c r="BC88" s="79" t="str">
        <f>REPLACE(INDEX(GroupVertices[Group],MATCH(Edges[[#This Row],[Vertex 1]],GroupVertices[Vertex],0)),1,1,"")</f>
        <v>13</v>
      </c>
      <c r="BD88" s="79" t="str">
        <f>REPLACE(INDEX(GroupVertices[Group],MATCH(Edges[[#This Row],[Vertex 2]],GroupVertices[Vertex],0)),1,1,"")</f>
        <v>13</v>
      </c>
    </row>
    <row r="89" spans="1:56" ht="15">
      <c r="A89" s="65" t="s">
        <v>292</v>
      </c>
      <c r="B89" s="65" t="s">
        <v>735</v>
      </c>
      <c r="C89" s="66"/>
      <c r="D89" s="67"/>
      <c r="E89" s="68"/>
      <c r="F89" s="69"/>
      <c r="G89" s="66"/>
      <c r="H89" s="70"/>
      <c r="I89" s="71"/>
      <c r="J89" s="71"/>
      <c r="K89" s="34"/>
      <c r="L89" s="78">
        <v>89</v>
      </c>
      <c r="M89" s="78"/>
      <c r="N89" s="73"/>
      <c r="O89" s="80" t="s">
        <v>774</v>
      </c>
      <c r="P89" s="82">
        <v>43657.69993055556</v>
      </c>
      <c r="Q89" s="80" t="s">
        <v>817</v>
      </c>
      <c r="R89" s="80"/>
      <c r="S89" s="80"/>
      <c r="T89" s="80" t="s">
        <v>1062</v>
      </c>
      <c r="U89" s="83" t="s">
        <v>1166</v>
      </c>
      <c r="V89" s="83" t="s">
        <v>1166</v>
      </c>
      <c r="W89" s="82">
        <v>43657.69993055556</v>
      </c>
      <c r="X89" s="86">
        <v>43657</v>
      </c>
      <c r="Y89" s="88" t="s">
        <v>1580</v>
      </c>
      <c r="Z89" s="83" t="s">
        <v>2066</v>
      </c>
      <c r="AA89" s="80"/>
      <c r="AB89" s="80"/>
      <c r="AC89" s="88" t="s">
        <v>2615</v>
      </c>
      <c r="AD89" s="80"/>
      <c r="AE89" s="80" t="b">
        <v>0</v>
      </c>
      <c r="AF89" s="80">
        <v>3</v>
      </c>
      <c r="AG89" s="88" t="s">
        <v>3090</v>
      </c>
      <c r="AH89" s="80" t="b">
        <v>0</v>
      </c>
      <c r="AI89" s="80" t="s">
        <v>3099</v>
      </c>
      <c r="AJ89" s="80"/>
      <c r="AK89" s="88" t="s">
        <v>3090</v>
      </c>
      <c r="AL89" s="80" t="b">
        <v>0</v>
      </c>
      <c r="AM89" s="80">
        <v>2</v>
      </c>
      <c r="AN89" s="88" t="s">
        <v>3090</v>
      </c>
      <c r="AO89" s="80" t="s">
        <v>3119</v>
      </c>
      <c r="AP89" s="80" t="b">
        <v>0</v>
      </c>
      <c r="AQ89" s="88" t="s">
        <v>2615</v>
      </c>
      <c r="AR89" s="80" t="s">
        <v>772</v>
      </c>
      <c r="AS89" s="80">
        <v>0</v>
      </c>
      <c r="AT89" s="80">
        <v>0</v>
      </c>
      <c r="AU89" s="80"/>
      <c r="AV89" s="80"/>
      <c r="AW89" s="80"/>
      <c r="AX89" s="80"/>
      <c r="AY89" s="80"/>
      <c r="AZ89" s="80"/>
      <c r="BA89" s="80"/>
      <c r="BB89" s="80"/>
      <c r="BC89" s="79" t="str">
        <f>REPLACE(INDEX(GroupVertices[Group],MATCH(Edges[[#This Row],[Vertex 1]],GroupVertices[Vertex],0)),1,1,"")</f>
        <v>13</v>
      </c>
      <c r="BD89" s="79" t="str">
        <f>REPLACE(INDEX(GroupVertices[Group],MATCH(Edges[[#This Row],[Vertex 2]],GroupVertices[Vertex],0)),1,1,"")</f>
        <v>13</v>
      </c>
    </row>
    <row r="90" spans="1:56" ht="15">
      <c r="A90" s="65" t="s">
        <v>292</v>
      </c>
      <c r="B90" s="65" t="s">
        <v>736</v>
      </c>
      <c r="C90" s="66"/>
      <c r="D90" s="67"/>
      <c r="E90" s="68"/>
      <c r="F90" s="69"/>
      <c r="G90" s="66"/>
      <c r="H90" s="70"/>
      <c r="I90" s="71"/>
      <c r="J90" s="71"/>
      <c r="K90" s="34"/>
      <c r="L90" s="78">
        <v>90</v>
      </c>
      <c r="M90" s="78"/>
      <c r="N90" s="73"/>
      <c r="O90" s="80" t="s">
        <v>774</v>
      </c>
      <c r="P90" s="82">
        <v>43657.69993055556</v>
      </c>
      <c r="Q90" s="80" t="s">
        <v>817</v>
      </c>
      <c r="R90" s="80"/>
      <c r="S90" s="80"/>
      <c r="T90" s="80" t="s">
        <v>1062</v>
      </c>
      <c r="U90" s="83" t="s">
        <v>1166</v>
      </c>
      <c r="V90" s="83" t="s">
        <v>1166</v>
      </c>
      <c r="W90" s="82">
        <v>43657.69993055556</v>
      </c>
      <c r="X90" s="86">
        <v>43657</v>
      </c>
      <c r="Y90" s="88" t="s">
        <v>1580</v>
      </c>
      <c r="Z90" s="83" t="s">
        <v>2066</v>
      </c>
      <c r="AA90" s="80"/>
      <c r="AB90" s="80"/>
      <c r="AC90" s="88" t="s">
        <v>2615</v>
      </c>
      <c r="AD90" s="80"/>
      <c r="AE90" s="80" t="b">
        <v>0</v>
      </c>
      <c r="AF90" s="80">
        <v>3</v>
      </c>
      <c r="AG90" s="88" t="s">
        <v>3090</v>
      </c>
      <c r="AH90" s="80" t="b">
        <v>0</v>
      </c>
      <c r="AI90" s="80" t="s">
        <v>3099</v>
      </c>
      <c r="AJ90" s="80"/>
      <c r="AK90" s="88" t="s">
        <v>3090</v>
      </c>
      <c r="AL90" s="80" t="b">
        <v>0</v>
      </c>
      <c r="AM90" s="80">
        <v>2</v>
      </c>
      <c r="AN90" s="88" t="s">
        <v>3090</v>
      </c>
      <c r="AO90" s="80" t="s">
        <v>3119</v>
      </c>
      <c r="AP90" s="80" t="b">
        <v>0</v>
      </c>
      <c r="AQ90" s="88" t="s">
        <v>2615</v>
      </c>
      <c r="AR90" s="80" t="s">
        <v>772</v>
      </c>
      <c r="AS90" s="80">
        <v>0</v>
      </c>
      <c r="AT90" s="80">
        <v>0</v>
      </c>
      <c r="AU90" s="80"/>
      <c r="AV90" s="80"/>
      <c r="AW90" s="80"/>
      <c r="AX90" s="80"/>
      <c r="AY90" s="80"/>
      <c r="AZ90" s="80"/>
      <c r="BA90" s="80"/>
      <c r="BB90" s="80"/>
      <c r="BC90" s="79" t="str">
        <f>REPLACE(INDEX(GroupVertices[Group],MATCH(Edges[[#This Row],[Vertex 1]],GroupVertices[Vertex],0)),1,1,"")</f>
        <v>13</v>
      </c>
      <c r="BD90" s="79" t="str">
        <f>REPLACE(INDEX(GroupVertices[Group],MATCH(Edges[[#This Row],[Vertex 2]],GroupVertices[Vertex],0)),1,1,"")</f>
        <v>13</v>
      </c>
    </row>
    <row r="91" spans="1:56" ht="15">
      <c r="A91" s="65" t="s">
        <v>293</v>
      </c>
      <c r="B91" s="65" t="s">
        <v>292</v>
      </c>
      <c r="C91" s="66"/>
      <c r="D91" s="67"/>
      <c r="E91" s="68"/>
      <c r="F91" s="69"/>
      <c r="G91" s="66"/>
      <c r="H91" s="70"/>
      <c r="I91" s="71"/>
      <c r="J91" s="71"/>
      <c r="K91" s="34"/>
      <c r="L91" s="78">
        <v>91</v>
      </c>
      <c r="M91" s="78"/>
      <c r="N91" s="73"/>
      <c r="O91" s="80" t="s">
        <v>772</v>
      </c>
      <c r="P91" s="82">
        <v>43657.711805555555</v>
      </c>
      <c r="Q91" s="80" t="s">
        <v>817</v>
      </c>
      <c r="R91" s="80"/>
      <c r="S91" s="80"/>
      <c r="T91" s="80" t="s">
        <v>1062</v>
      </c>
      <c r="U91" s="80"/>
      <c r="V91" s="83" t="s">
        <v>1306</v>
      </c>
      <c r="W91" s="82">
        <v>43657.711805555555</v>
      </c>
      <c r="X91" s="86">
        <v>43657</v>
      </c>
      <c r="Y91" s="88" t="s">
        <v>1581</v>
      </c>
      <c r="Z91" s="83" t="s">
        <v>2067</v>
      </c>
      <c r="AA91" s="80"/>
      <c r="AB91" s="80"/>
      <c r="AC91" s="88" t="s">
        <v>2616</v>
      </c>
      <c r="AD91" s="80"/>
      <c r="AE91" s="80" t="b">
        <v>0</v>
      </c>
      <c r="AF91" s="80">
        <v>0</v>
      </c>
      <c r="AG91" s="88" t="s">
        <v>3090</v>
      </c>
      <c r="AH91" s="80" t="b">
        <v>0</v>
      </c>
      <c r="AI91" s="80" t="s">
        <v>3099</v>
      </c>
      <c r="AJ91" s="80"/>
      <c r="AK91" s="88" t="s">
        <v>3090</v>
      </c>
      <c r="AL91" s="80" t="b">
        <v>0</v>
      </c>
      <c r="AM91" s="80">
        <v>2</v>
      </c>
      <c r="AN91" s="88" t="s">
        <v>2615</v>
      </c>
      <c r="AO91" s="80" t="s">
        <v>3115</v>
      </c>
      <c r="AP91" s="80" t="b">
        <v>0</v>
      </c>
      <c r="AQ91" s="88" t="s">
        <v>2615</v>
      </c>
      <c r="AR91" s="80" t="s">
        <v>178</v>
      </c>
      <c r="AS91" s="80">
        <v>0</v>
      </c>
      <c r="AT91" s="80">
        <v>0</v>
      </c>
      <c r="AU91" s="80"/>
      <c r="AV91" s="80"/>
      <c r="AW91" s="80"/>
      <c r="AX91" s="80"/>
      <c r="AY91" s="80"/>
      <c r="AZ91" s="80"/>
      <c r="BA91" s="80"/>
      <c r="BB91" s="80"/>
      <c r="BC91" s="79" t="str">
        <f>REPLACE(INDEX(GroupVertices[Group],MATCH(Edges[[#This Row],[Vertex 1]],GroupVertices[Vertex],0)),1,1,"")</f>
        <v>13</v>
      </c>
      <c r="BD91" s="79" t="str">
        <f>REPLACE(INDEX(GroupVertices[Group],MATCH(Edges[[#This Row],[Vertex 2]],GroupVertices[Vertex],0)),1,1,"")</f>
        <v>13</v>
      </c>
    </row>
    <row r="92" spans="1:56" ht="15">
      <c r="A92" s="65" t="s">
        <v>293</v>
      </c>
      <c r="B92" s="65" t="s">
        <v>733</v>
      </c>
      <c r="C92" s="66"/>
      <c r="D92" s="67"/>
      <c r="E92" s="68"/>
      <c r="F92" s="69"/>
      <c r="G92" s="66"/>
      <c r="H92" s="70"/>
      <c r="I92" s="71"/>
      <c r="J92" s="71"/>
      <c r="K92" s="34"/>
      <c r="L92" s="78">
        <v>92</v>
      </c>
      <c r="M92" s="78"/>
      <c r="N92" s="73"/>
      <c r="O92" s="80" t="s">
        <v>774</v>
      </c>
      <c r="P92" s="82">
        <v>43657.711805555555</v>
      </c>
      <c r="Q92" s="80" t="s">
        <v>817</v>
      </c>
      <c r="R92" s="80"/>
      <c r="S92" s="80"/>
      <c r="T92" s="80" t="s">
        <v>1062</v>
      </c>
      <c r="U92" s="80"/>
      <c r="V92" s="83" t="s">
        <v>1306</v>
      </c>
      <c r="W92" s="82">
        <v>43657.711805555555</v>
      </c>
      <c r="X92" s="86">
        <v>43657</v>
      </c>
      <c r="Y92" s="88" t="s">
        <v>1581</v>
      </c>
      <c r="Z92" s="83" t="s">
        <v>2067</v>
      </c>
      <c r="AA92" s="80"/>
      <c r="AB92" s="80"/>
      <c r="AC92" s="88" t="s">
        <v>2616</v>
      </c>
      <c r="AD92" s="80"/>
      <c r="AE92" s="80" t="b">
        <v>0</v>
      </c>
      <c r="AF92" s="80">
        <v>0</v>
      </c>
      <c r="AG92" s="88" t="s">
        <v>3090</v>
      </c>
      <c r="AH92" s="80" t="b">
        <v>0</v>
      </c>
      <c r="AI92" s="80" t="s">
        <v>3099</v>
      </c>
      <c r="AJ92" s="80"/>
      <c r="AK92" s="88" t="s">
        <v>3090</v>
      </c>
      <c r="AL92" s="80" t="b">
        <v>0</v>
      </c>
      <c r="AM92" s="80">
        <v>2</v>
      </c>
      <c r="AN92" s="88" t="s">
        <v>2615</v>
      </c>
      <c r="AO92" s="80" t="s">
        <v>3115</v>
      </c>
      <c r="AP92" s="80" t="b">
        <v>0</v>
      </c>
      <c r="AQ92" s="88" t="s">
        <v>2615</v>
      </c>
      <c r="AR92" s="80" t="s">
        <v>178</v>
      </c>
      <c r="AS92" s="80">
        <v>0</v>
      </c>
      <c r="AT92" s="80">
        <v>0</v>
      </c>
      <c r="AU92" s="80"/>
      <c r="AV92" s="80"/>
      <c r="AW92" s="80"/>
      <c r="AX92" s="80"/>
      <c r="AY92" s="80"/>
      <c r="AZ92" s="80"/>
      <c r="BA92" s="80"/>
      <c r="BB92" s="80"/>
      <c r="BC92" s="79" t="str">
        <f>REPLACE(INDEX(GroupVertices[Group],MATCH(Edges[[#This Row],[Vertex 1]],GroupVertices[Vertex],0)),1,1,"")</f>
        <v>13</v>
      </c>
      <c r="BD92" s="79" t="str">
        <f>REPLACE(INDEX(GroupVertices[Group],MATCH(Edges[[#This Row],[Vertex 2]],GroupVertices[Vertex],0)),1,1,"")</f>
        <v>13</v>
      </c>
    </row>
    <row r="93" spans="1:56" ht="15">
      <c r="A93" s="65" t="s">
        <v>293</v>
      </c>
      <c r="B93" s="65" t="s">
        <v>734</v>
      </c>
      <c r="C93" s="66"/>
      <c r="D93" s="67"/>
      <c r="E93" s="68"/>
      <c r="F93" s="69"/>
      <c r="G93" s="66"/>
      <c r="H93" s="70"/>
      <c r="I93" s="71"/>
      <c r="J93" s="71"/>
      <c r="K93" s="34"/>
      <c r="L93" s="78">
        <v>93</v>
      </c>
      <c r="M93" s="78"/>
      <c r="N93" s="73"/>
      <c r="O93" s="80" t="s">
        <v>774</v>
      </c>
      <c r="P93" s="82">
        <v>43657.711805555555</v>
      </c>
      <c r="Q93" s="80" t="s">
        <v>817</v>
      </c>
      <c r="R93" s="80"/>
      <c r="S93" s="80"/>
      <c r="T93" s="80" t="s">
        <v>1062</v>
      </c>
      <c r="U93" s="80"/>
      <c r="V93" s="83" t="s">
        <v>1306</v>
      </c>
      <c r="W93" s="82">
        <v>43657.711805555555</v>
      </c>
      <c r="X93" s="86">
        <v>43657</v>
      </c>
      <c r="Y93" s="88" t="s">
        <v>1581</v>
      </c>
      <c r="Z93" s="83" t="s">
        <v>2067</v>
      </c>
      <c r="AA93" s="80"/>
      <c r="AB93" s="80"/>
      <c r="AC93" s="88" t="s">
        <v>2616</v>
      </c>
      <c r="AD93" s="80"/>
      <c r="AE93" s="80" t="b">
        <v>0</v>
      </c>
      <c r="AF93" s="80">
        <v>0</v>
      </c>
      <c r="AG93" s="88" t="s">
        <v>3090</v>
      </c>
      <c r="AH93" s="80" t="b">
        <v>0</v>
      </c>
      <c r="AI93" s="80" t="s">
        <v>3099</v>
      </c>
      <c r="AJ93" s="80"/>
      <c r="AK93" s="88" t="s">
        <v>3090</v>
      </c>
      <c r="AL93" s="80" t="b">
        <v>0</v>
      </c>
      <c r="AM93" s="80">
        <v>2</v>
      </c>
      <c r="AN93" s="88" t="s">
        <v>2615</v>
      </c>
      <c r="AO93" s="80" t="s">
        <v>3115</v>
      </c>
      <c r="AP93" s="80" t="b">
        <v>0</v>
      </c>
      <c r="AQ93" s="88" t="s">
        <v>2615</v>
      </c>
      <c r="AR93" s="80" t="s">
        <v>178</v>
      </c>
      <c r="AS93" s="80">
        <v>0</v>
      </c>
      <c r="AT93" s="80">
        <v>0</v>
      </c>
      <c r="AU93" s="80"/>
      <c r="AV93" s="80"/>
      <c r="AW93" s="80"/>
      <c r="AX93" s="80"/>
      <c r="AY93" s="80"/>
      <c r="AZ93" s="80"/>
      <c r="BA93" s="80"/>
      <c r="BB93" s="80"/>
      <c r="BC93" s="79" t="str">
        <f>REPLACE(INDEX(GroupVertices[Group],MATCH(Edges[[#This Row],[Vertex 1]],GroupVertices[Vertex],0)),1,1,"")</f>
        <v>13</v>
      </c>
      <c r="BD93" s="79" t="str">
        <f>REPLACE(INDEX(GroupVertices[Group],MATCH(Edges[[#This Row],[Vertex 2]],GroupVertices[Vertex],0)),1,1,"")</f>
        <v>13</v>
      </c>
    </row>
    <row r="94" spans="1:56" ht="15">
      <c r="A94" s="65" t="s">
        <v>293</v>
      </c>
      <c r="B94" s="65" t="s">
        <v>735</v>
      </c>
      <c r="C94" s="66"/>
      <c r="D94" s="67"/>
      <c r="E94" s="68"/>
      <c r="F94" s="69"/>
      <c r="G94" s="66"/>
      <c r="H94" s="70"/>
      <c r="I94" s="71"/>
      <c r="J94" s="71"/>
      <c r="K94" s="34"/>
      <c r="L94" s="78">
        <v>94</v>
      </c>
      <c r="M94" s="78"/>
      <c r="N94" s="73"/>
      <c r="O94" s="80" t="s">
        <v>774</v>
      </c>
      <c r="P94" s="82">
        <v>43657.711805555555</v>
      </c>
      <c r="Q94" s="80" t="s">
        <v>817</v>
      </c>
      <c r="R94" s="80"/>
      <c r="S94" s="80"/>
      <c r="T94" s="80" t="s">
        <v>1062</v>
      </c>
      <c r="U94" s="80"/>
      <c r="V94" s="83" t="s">
        <v>1306</v>
      </c>
      <c r="W94" s="82">
        <v>43657.711805555555</v>
      </c>
      <c r="X94" s="86">
        <v>43657</v>
      </c>
      <c r="Y94" s="88" t="s">
        <v>1581</v>
      </c>
      <c r="Z94" s="83" t="s">
        <v>2067</v>
      </c>
      <c r="AA94" s="80"/>
      <c r="AB94" s="80"/>
      <c r="AC94" s="88" t="s">
        <v>2616</v>
      </c>
      <c r="AD94" s="80"/>
      <c r="AE94" s="80" t="b">
        <v>0</v>
      </c>
      <c r="AF94" s="80">
        <v>0</v>
      </c>
      <c r="AG94" s="88" t="s">
        <v>3090</v>
      </c>
      <c r="AH94" s="80" t="b">
        <v>0</v>
      </c>
      <c r="AI94" s="80" t="s">
        <v>3099</v>
      </c>
      <c r="AJ94" s="80"/>
      <c r="AK94" s="88" t="s">
        <v>3090</v>
      </c>
      <c r="AL94" s="80" t="b">
        <v>0</v>
      </c>
      <c r="AM94" s="80">
        <v>2</v>
      </c>
      <c r="AN94" s="88" t="s">
        <v>2615</v>
      </c>
      <c r="AO94" s="80" t="s">
        <v>3115</v>
      </c>
      <c r="AP94" s="80" t="b">
        <v>0</v>
      </c>
      <c r="AQ94" s="88" t="s">
        <v>2615</v>
      </c>
      <c r="AR94" s="80" t="s">
        <v>178</v>
      </c>
      <c r="AS94" s="80">
        <v>0</v>
      </c>
      <c r="AT94" s="80">
        <v>0</v>
      </c>
      <c r="AU94" s="80"/>
      <c r="AV94" s="80"/>
      <c r="AW94" s="80"/>
      <c r="AX94" s="80"/>
      <c r="AY94" s="80"/>
      <c r="AZ94" s="80"/>
      <c r="BA94" s="80"/>
      <c r="BB94" s="80"/>
      <c r="BC94" s="79" t="str">
        <f>REPLACE(INDEX(GroupVertices[Group],MATCH(Edges[[#This Row],[Vertex 1]],GroupVertices[Vertex],0)),1,1,"")</f>
        <v>13</v>
      </c>
      <c r="BD94" s="79" t="str">
        <f>REPLACE(INDEX(GroupVertices[Group],MATCH(Edges[[#This Row],[Vertex 2]],GroupVertices[Vertex],0)),1,1,"")</f>
        <v>13</v>
      </c>
    </row>
    <row r="95" spans="1:56" ht="15">
      <c r="A95" s="65" t="s">
        <v>293</v>
      </c>
      <c r="B95" s="65" t="s">
        <v>736</v>
      </c>
      <c r="C95" s="66"/>
      <c r="D95" s="67"/>
      <c r="E95" s="68"/>
      <c r="F95" s="69"/>
      <c r="G95" s="66"/>
      <c r="H95" s="70"/>
      <c r="I95" s="71"/>
      <c r="J95" s="71"/>
      <c r="K95" s="34"/>
      <c r="L95" s="78">
        <v>95</v>
      </c>
      <c r="M95" s="78"/>
      <c r="N95" s="73"/>
      <c r="O95" s="80" t="s">
        <v>774</v>
      </c>
      <c r="P95" s="82">
        <v>43657.711805555555</v>
      </c>
      <c r="Q95" s="80" t="s">
        <v>817</v>
      </c>
      <c r="R95" s="80"/>
      <c r="S95" s="80"/>
      <c r="T95" s="80" t="s">
        <v>1062</v>
      </c>
      <c r="U95" s="80"/>
      <c r="V95" s="83" t="s">
        <v>1306</v>
      </c>
      <c r="W95" s="82">
        <v>43657.711805555555</v>
      </c>
      <c r="X95" s="86">
        <v>43657</v>
      </c>
      <c r="Y95" s="88" t="s">
        <v>1581</v>
      </c>
      <c r="Z95" s="83" t="s">
        <v>2067</v>
      </c>
      <c r="AA95" s="80"/>
      <c r="AB95" s="80"/>
      <c r="AC95" s="88" t="s">
        <v>2616</v>
      </c>
      <c r="AD95" s="80"/>
      <c r="AE95" s="80" t="b">
        <v>0</v>
      </c>
      <c r="AF95" s="80">
        <v>0</v>
      </c>
      <c r="AG95" s="88" t="s">
        <v>3090</v>
      </c>
      <c r="AH95" s="80" t="b">
        <v>0</v>
      </c>
      <c r="AI95" s="80" t="s">
        <v>3099</v>
      </c>
      <c r="AJ95" s="80"/>
      <c r="AK95" s="88" t="s">
        <v>3090</v>
      </c>
      <c r="AL95" s="80" t="b">
        <v>0</v>
      </c>
      <c r="AM95" s="80">
        <v>2</v>
      </c>
      <c r="AN95" s="88" t="s">
        <v>2615</v>
      </c>
      <c r="AO95" s="80" t="s">
        <v>3115</v>
      </c>
      <c r="AP95" s="80" t="b">
        <v>0</v>
      </c>
      <c r="AQ95" s="88" t="s">
        <v>2615</v>
      </c>
      <c r="AR95" s="80" t="s">
        <v>178</v>
      </c>
      <c r="AS95" s="80">
        <v>0</v>
      </c>
      <c r="AT95" s="80">
        <v>0</v>
      </c>
      <c r="AU95" s="80"/>
      <c r="AV95" s="80"/>
      <c r="AW95" s="80"/>
      <c r="AX95" s="80"/>
      <c r="AY95" s="80"/>
      <c r="AZ95" s="80"/>
      <c r="BA95" s="80"/>
      <c r="BB95" s="80"/>
      <c r="BC95" s="79" t="str">
        <f>REPLACE(INDEX(GroupVertices[Group],MATCH(Edges[[#This Row],[Vertex 1]],GroupVertices[Vertex],0)),1,1,"")</f>
        <v>13</v>
      </c>
      <c r="BD95" s="79" t="str">
        <f>REPLACE(INDEX(GroupVertices[Group],MATCH(Edges[[#This Row],[Vertex 2]],GroupVertices[Vertex],0)),1,1,"")</f>
        <v>13</v>
      </c>
    </row>
    <row r="96" spans="1:56" ht="15">
      <c r="A96" s="65" t="s">
        <v>294</v>
      </c>
      <c r="B96" s="65" t="s">
        <v>725</v>
      </c>
      <c r="C96" s="66"/>
      <c r="D96" s="67"/>
      <c r="E96" s="68"/>
      <c r="F96" s="69"/>
      <c r="G96" s="66"/>
      <c r="H96" s="70"/>
      <c r="I96" s="71"/>
      <c r="J96" s="71"/>
      <c r="K96" s="34"/>
      <c r="L96" s="78">
        <v>96</v>
      </c>
      <c r="M96" s="78"/>
      <c r="N96" s="73"/>
      <c r="O96" s="80" t="s">
        <v>772</v>
      </c>
      <c r="P96" s="82">
        <v>43657.711805555555</v>
      </c>
      <c r="Q96" s="80" t="s">
        <v>778</v>
      </c>
      <c r="R96" s="80"/>
      <c r="S96" s="80"/>
      <c r="T96" s="80" t="s">
        <v>1062</v>
      </c>
      <c r="U96" s="80"/>
      <c r="V96" s="83" t="s">
        <v>1307</v>
      </c>
      <c r="W96" s="82">
        <v>43657.711805555555</v>
      </c>
      <c r="X96" s="86">
        <v>43657</v>
      </c>
      <c r="Y96" s="88" t="s">
        <v>1581</v>
      </c>
      <c r="Z96" s="83" t="s">
        <v>2068</v>
      </c>
      <c r="AA96" s="80"/>
      <c r="AB96" s="80"/>
      <c r="AC96" s="88" t="s">
        <v>2617</v>
      </c>
      <c r="AD96" s="80"/>
      <c r="AE96" s="80" t="b">
        <v>0</v>
      </c>
      <c r="AF96" s="80">
        <v>0</v>
      </c>
      <c r="AG96" s="88" t="s">
        <v>3090</v>
      </c>
      <c r="AH96" s="80" t="b">
        <v>0</v>
      </c>
      <c r="AI96" s="80" t="s">
        <v>3099</v>
      </c>
      <c r="AJ96" s="80"/>
      <c r="AK96" s="88" t="s">
        <v>3090</v>
      </c>
      <c r="AL96" s="80" t="b">
        <v>0</v>
      </c>
      <c r="AM96" s="80">
        <v>1187</v>
      </c>
      <c r="AN96" s="88" t="s">
        <v>3085</v>
      </c>
      <c r="AO96" s="80" t="s">
        <v>3113</v>
      </c>
      <c r="AP96" s="80" t="b">
        <v>0</v>
      </c>
      <c r="AQ96" s="88" t="s">
        <v>3085</v>
      </c>
      <c r="AR96" s="80" t="s">
        <v>178</v>
      </c>
      <c r="AS96" s="80">
        <v>0</v>
      </c>
      <c r="AT96" s="80">
        <v>0</v>
      </c>
      <c r="AU96" s="80"/>
      <c r="AV96" s="80"/>
      <c r="AW96" s="80"/>
      <c r="AX96" s="80"/>
      <c r="AY96" s="80"/>
      <c r="AZ96" s="80"/>
      <c r="BA96" s="80"/>
      <c r="BB96" s="80"/>
      <c r="BC96" s="79" t="str">
        <f>REPLACE(INDEX(GroupVertices[Group],MATCH(Edges[[#This Row],[Vertex 1]],GroupVertices[Vertex],0)),1,1,"")</f>
        <v>1</v>
      </c>
      <c r="BD96" s="79" t="str">
        <f>REPLACE(INDEX(GroupVertices[Group],MATCH(Edges[[#This Row],[Vertex 2]],GroupVertices[Vertex],0)),1,1,"")</f>
        <v>1</v>
      </c>
    </row>
    <row r="97" spans="1:56" ht="15">
      <c r="A97" s="65" t="s">
        <v>295</v>
      </c>
      <c r="B97" s="65" t="s">
        <v>295</v>
      </c>
      <c r="C97" s="66"/>
      <c r="D97" s="67"/>
      <c r="E97" s="68"/>
      <c r="F97" s="69"/>
      <c r="G97" s="66"/>
      <c r="H97" s="70"/>
      <c r="I97" s="71"/>
      <c r="J97" s="71"/>
      <c r="K97" s="34"/>
      <c r="L97" s="78">
        <v>97</v>
      </c>
      <c r="M97" s="78"/>
      <c r="N97" s="73"/>
      <c r="O97" s="80" t="s">
        <v>178</v>
      </c>
      <c r="P97" s="82">
        <v>43657.711805555555</v>
      </c>
      <c r="Q97" s="80" t="s">
        <v>818</v>
      </c>
      <c r="R97" s="83" t="s">
        <v>1008</v>
      </c>
      <c r="S97" s="80" t="s">
        <v>1043</v>
      </c>
      <c r="T97" s="80" t="s">
        <v>1062</v>
      </c>
      <c r="U97" s="80"/>
      <c r="V97" s="83" t="s">
        <v>1308</v>
      </c>
      <c r="W97" s="82">
        <v>43657.711805555555</v>
      </c>
      <c r="X97" s="86">
        <v>43657</v>
      </c>
      <c r="Y97" s="88" t="s">
        <v>1581</v>
      </c>
      <c r="Z97" s="83" t="s">
        <v>2069</v>
      </c>
      <c r="AA97" s="80"/>
      <c r="AB97" s="80"/>
      <c r="AC97" s="88" t="s">
        <v>2618</v>
      </c>
      <c r="AD97" s="80"/>
      <c r="AE97" s="80" t="b">
        <v>0</v>
      </c>
      <c r="AF97" s="80">
        <v>0</v>
      </c>
      <c r="AG97" s="88" t="s">
        <v>3090</v>
      </c>
      <c r="AH97" s="80" t="b">
        <v>1</v>
      </c>
      <c r="AI97" s="80" t="s">
        <v>3099</v>
      </c>
      <c r="AJ97" s="80"/>
      <c r="AK97" s="88" t="s">
        <v>3107</v>
      </c>
      <c r="AL97" s="80" t="b">
        <v>0</v>
      </c>
      <c r="AM97" s="80">
        <v>0</v>
      </c>
      <c r="AN97" s="88" t="s">
        <v>3090</v>
      </c>
      <c r="AO97" s="80" t="s">
        <v>3117</v>
      </c>
      <c r="AP97" s="80" t="b">
        <v>0</v>
      </c>
      <c r="AQ97" s="88" t="s">
        <v>2618</v>
      </c>
      <c r="AR97" s="80" t="s">
        <v>178</v>
      </c>
      <c r="AS97" s="80">
        <v>0</v>
      </c>
      <c r="AT97" s="80">
        <v>0</v>
      </c>
      <c r="AU97" s="80"/>
      <c r="AV97" s="80"/>
      <c r="AW97" s="80"/>
      <c r="AX97" s="80"/>
      <c r="AY97" s="80"/>
      <c r="AZ97" s="80"/>
      <c r="BA97" s="80"/>
      <c r="BB97" s="80"/>
      <c r="BC97" s="79" t="str">
        <f>REPLACE(INDEX(GroupVertices[Group],MATCH(Edges[[#This Row],[Vertex 1]],GroupVertices[Vertex],0)),1,1,"")</f>
        <v>165</v>
      </c>
      <c r="BD97" s="79" t="str">
        <f>REPLACE(INDEX(GroupVertices[Group],MATCH(Edges[[#This Row],[Vertex 2]],GroupVertices[Vertex],0)),1,1,"")</f>
        <v>165</v>
      </c>
    </row>
    <row r="98" spans="1:56" ht="15">
      <c r="A98" s="65" t="s">
        <v>296</v>
      </c>
      <c r="B98" s="65" t="s">
        <v>296</v>
      </c>
      <c r="C98" s="66"/>
      <c r="D98" s="67"/>
      <c r="E98" s="68"/>
      <c r="F98" s="69"/>
      <c r="G98" s="66"/>
      <c r="H98" s="70"/>
      <c r="I98" s="71"/>
      <c r="J98" s="71"/>
      <c r="K98" s="34"/>
      <c r="L98" s="78">
        <v>98</v>
      </c>
      <c r="M98" s="78"/>
      <c r="N98" s="73"/>
      <c r="O98" s="80" t="s">
        <v>178</v>
      </c>
      <c r="P98" s="82">
        <v>43657.711863425924</v>
      </c>
      <c r="Q98" s="80" t="s">
        <v>819</v>
      </c>
      <c r="R98" s="80"/>
      <c r="S98" s="80"/>
      <c r="T98" s="80" t="s">
        <v>1062</v>
      </c>
      <c r="U98" s="83" t="s">
        <v>1167</v>
      </c>
      <c r="V98" s="83" t="s">
        <v>1167</v>
      </c>
      <c r="W98" s="82">
        <v>43657.711863425924</v>
      </c>
      <c r="X98" s="86">
        <v>43657</v>
      </c>
      <c r="Y98" s="88" t="s">
        <v>1582</v>
      </c>
      <c r="Z98" s="83" t="s">
        <v>2070</v>
      </c>
      <c r="AA98" s="80"/>
      <c r="AB98" s="80"/>
      <c r="AC98" s="88" t="s">
        <v>2619</v>
      </c>
      <c r="AD98" s="80"/>
      <c r="AE98" s="80" t="b">
        <v>0</v>
      </c>
      <c r="AF98" s="80">
        <v>0</v>
      </c>
      <c r="AG98" s="88" t="s">
        <v>3090</v>
      </c>
      <c r="AH98" s="80" t="b">
        <v>0</v>
      </c>
      <c r="AI98" s="80" t="s">
        <v>3099</v>
      </c>
      <c r="AJ98" s="80"/>
      <c r="AK98" s="88" t="s">
        <v>3090</v>
      </c>
      <c r="AL98" s="80" t="b">
        <v>0</v>
      </c>
      <c r="AM98" s="80">
        <v>0</v>
      </c>
      <c r="AN98" s="88" t="s">
        <v>3090</v>
      </c>
      <c r="AO98" s="80" t="s">
        <v>3122</v>
      </c>
      <c r="AP98" s="80" t="b">
        <v>0</v>
      </c>
      <c r="AQ98" s="88" t="s">
        <v>2619</v>
      </c>
      <c r="AR98" s="80" t="s">
        <v>178</v>
      </c>
      <c r="AS98" s="80">
        <v>0</v>
      </c>
      <c r="AT98" s="80">
        <v>0</v>
      </c>
      <c r="AU98" s="80"/>
      <c r="AV98" s="80"/>
      <c r="AW98" s="80"/>
      <c r="AX98" s="80"/>
      <c r="AY98" s="80"/>
      <c r="AZ98" s="80"/>
      <c r="BA98" s="80"/>
      <c r="BB98" s="80"/>
      <c r="BC98" s="79" t="str">
        <f>REPLACE(INDEX(GroupVertices[Group],MATCH(Edges[[#This Row],[Vertex 1]],GroupVertices[Vertex],0)),1,1,"")</f>
        <v>164</v>
      </c>
      <c r="BD98" s="79" t="str">
        <f>REPLACE(INDEX(GroupVertices[Group],MATCH(Edges[[#This Row],[Vertex 2]],GroupVertices[Vertex],0)),1,1,"")</f>
        <v>164</v>
      </c>
    </row>
    <row r="99" spans="1:56" ht="15">
      <c r="A99" s="65" t="s">
        <v>297</v>
      </c>
      <c r="B99" s="65" t="s">
        <v>297</v>
      </c>
      <c r="C99" s="66"/>
      <c r="D99" s="67"/>
      <c r="E99" s="68"/>
      <c r="F99" s="69"/>
      <c r="G99" s="66"/>
      <c r="H99" s="70"/>
      <c r="I99" s="71"/>
      <c r="J99" s="71"/>
      <c r="K99" s="34"/>
      <c r="L99" s="78">
        <v>99</v>
      </c>
      <c r="M99" s="78"/>
      <c r="N99" s="73"/>
      <c r="O99" s="80" t="s">
        <v>178</v>
      </c>
      <c r="P99" s="82">
        <v>43657.71189814815</v>
      </c>
      <c r="Q99" s="80" t="s">
        <v>820</v>
      </c>
      <c r="R99" s="80"/>
      <c r="S99" s="80"/>
      <c r="T99" s="80" t="s">
        <v>1062</v>
      </c>
      <c r="U99" s="80"/>
      <c r="V99" s="83" t="s">
        <v>1309</v>
      </c>
      <c r="W99" s="82">
        <v>43657.71189814815</v>
      </c>
      <c r="X99" s="86">
        <v>43657</v>
      </c>
      <c r="Y99" s="88" t="s">
        <v>1583</v>
      </c>
      <c r="Z99" s="83" t="s">
        <v>2071</v>
      </c>
      <c r="AA99" s="80"/>
      <c r="AB99" s="80"/>
      <c r="AC99" s="88" t="s">
        <v>2620</v>
      </c>
      <c r="AD99" s="80"/>
      <c r="AE99" s="80" t="b">
        <v>0</v>
      </c>
      <c r="AF99" s="80">
        <v>2</v>
      </c>
      <c r="AG99" s="88" t="s">
        <v>3090</v>
      </c>
      <c r="AH99" s="80" t="b">
        <v>0</v>
      </c>
      <c r="AI99" s="80" t="s">
        <v>3099</v>
      </c>
      <c r="AJ99" s="80"/>
      <c r="AK99" s="88" t="s">
        <v>3090</v>
      </c>
      <c r="AL99" s="80" t="b">
        <v>0</v>
      </c>
      <c r="AM99" s="80">
        <v>0</v>
      </c>
      <c r="AN99" s="88" t="s">
        <v>3090</v>
      </c>
      <c r="AO99" s="80" t="s">
        <v>3114</v>
      </c>
      <c r="AP99" s="80" t="b">
        <v>0</v>
      </c>
      <c r="AQ99" s="88" t="s">
        <v>2620</v>
      </c>
      <c r="AR99" s="80" t="s">
        <v>178</v>
      </c>
      <c r="AS99" s="80">
        <v>0</v>
      </c>
      <c r="AT99" s="80">
        <v>0</v>
      </c>
      <c r="AU99" s="80"/>
      <c r="AV99" s="80"/>
      <c r="AW99" s="80"/>
      <c r="AX99" s="80"/>
      <c r="AY99" s="80"/>
      <c r="AZ99" s="80"/>
      <c r="BA99" s="80"/>
      <c r="BB99" s="80"/>
      <c r="BC99" s="79" t="str">
        <f>REPLACE(INDEX(GroupVertices[Group],MATCH(Edges[[#This Row],[Vertex 1]],GroupVertices[Vertex],0)),1,1,"")</f>
        <v>163</v>
      </c>
      <c r="BD99" s="79" t="str">
        <f>REPLACE(INDEX(GroupVertices[Group],MATCH(Edges[[#This Row],[Vertex 2]],GroupVertices[Vertex],0)),1,1,"")</f>
        <v>163</v>
      </c>
    </row>
    <row r="100" spans="1:56" ht="15">
      <c r="A100" s="65" t="s">
        <v>298</v>
      </c>
      <c r="B100" s="65" t="s">
        <v>725</v>
      </c>
      <c r="C100" s="66"/>
      <c r="D100" s="67"/>
      <c r="E100" s="68"/>
      <c r="F100" s="69"/>
      <c r="G100" s="66"/>
      <c r="H100" s="70"/>
      <c r="I100" s="71"/>
      <c r="J100" s="71"/>
      <c r="K100" s="34"/>
      <c r="L100" s="78">
        <v>100</v>
      </c>
      <c r="M100" s="78"/>
      <c r="N100" s="73"/>
      <c r="O100" s="80" t="s">
        <v>772</v>
      </c>
      <c r="P100" s="82">
        <v>43657.71173611111</v>
      </c>
      <c r="Q100" s="80" t="s">
        <v>778</v>
      </c>
      <c r="R100" s="80"/>
      <c r="S100" s="80"/>
      <c r="T100" s="80" t="s">
        <v>1062</v>
      </c>
      <c r="U100" s="80"/>
      <c r="V100" s="83" t="s">
        <v>1310</v>
      </c>
      <c r="W100" s="82">
        <v>43657.71173611111</v>
      </c>
      <c r="X100" s="86">
        <v>43657</v>
      </c>
      <c r="Y100" s="88" t="s">
        <v>1584</v>
      </c>
      <c r="Z100" s="83" t="s">
        <v>2072</v>
      </c>
      <c r="AA100" s="80"/>
      <c r="AB100" s="80"/>
      <c r="AC100" s="88" t="s">
        <v>2621</v>
      </c>
      <c r="AD100" s="80"/>
      <c r="AE100" s="80" t="b">
        <v>0</v>
      </c>
      <c r="AF100" s="80">
        <v>0</v>
      </c>
      <c r="AG100" s="88" t="s">
        <v>3090</v>
      </c>
      <c r="AH100" s="80" t="b">
        <v>0</v>
      </c>
      <c r="AI100" s="80" t="s">
        <v>3099</v>
      </c>
      <c r="AJ100" s="80"/>
      <c r="AK100" s="88" t="s">
        <v>3090</v>
      </c>
      <c r="AL100" s="80" t="b">
        <v>0</v>
      </c>
      <c r="AM100" s="80">
        <v>1187</v>
      </c>
      <c r="AN100" s="88" t="s">
        <v>3085</v>
      </c>
      <c r="AO100" s="80" t="s">
        <v>3113</v>
      </c>
      <c r="AP100" s="80" t="b">
        <v>0</v>
      </c>
      <c r="AQ100" s="88" t="s">
        <v>3085</v>
      </c>
      <c r="AR100" s="80" t="s">
        <v>178</v>
      </c>
      <c r="AS100" s="80">
        <v>0</v>
      </c>
      <c r="AT100" s="80">
        <v>0</v>
      </c>
      <c r="AU100" s="80"/>
      <c r="AV100" s="80"/>
      <c r="AW100" s="80"/>
      <c r="AX100" s="80"/>
      <c r="AY100" s="80"/>
      <c r="AZ100" s="80"/>
      <c r="BA100" s="80"/>
      <c r="BB100" s="80"/>
      <c r="BC100" s="79" t="str">
        <f>REPLACE(INDEX(GroupVertices[Group],MATCH(Edges[[#This Row],[Vertex 1]],GroupVertices[Vertex],0)),1,1,"")</f>
        <v>3</v>
      </c>
      <c r="BD100" s="79" t="str">
        <f>REPLACE(INDEX(GroupVertices[Group],MATCH(Edges[[#This Row],[Vertex 2]],GroupVertices[Vertex],0)),1,1,"")</f>
        <v>1</v>
      </c>
    </row>
    <row r="101" spans="1:56" ht="15">
      <c r="A101" s="65" t="s">
        <v>298</v>
      </c>
      <c r="B101" s="65" t="s">
        <v>712</v>
      </c>
      <c r="C101" s="66"/>
      <c r="D101" s="67"/>
      <c r="E101" s="68"/>
      <c r="F101" s="69"/>
      <c r="G101" s="66"/>
      <c r="H101" s="70"/>
      <c r="I101" s="71"/>
      <c r="J101" s="71"/>
      <c r="K101" s="34"/>
      <c r="L101" s="78">
        <v>101</v>
      </c>
      <c r="M101" s="78"/>
      <c r="N101" s="73"/>
      <c r="O101" s="80" t="s">
        <v>772</v>
      </c>
      <c r="P101" s="82">
        <v>43657.71196759259</v>
      </c>
      <c r="Q101" s="80" t="s">
        <v>780</v>
      </c>
      <c r="R101" s="80"/>
      <c r="S101" s="80"/>
      <c r="T101" s="80" t="s">
        <v>1062</v>
      </c>
      <c r="U101" s="83" t="s">
        <v>1144</v>
      </c>
      <c r="V101" s="83" t="s">
        <v>1144</v>
      </c>
      <c r="W101" s="82">
        <v>43657.71196759259</v>
      </c>
      <c r="X101" s="86">
        <v>43657</v>
      </c>
      <c r="Y101" s="88" t="s">
        <v>1585</v>
      </c>
      <c r="Z101" s="83" t="s">
        <v>2073</v>
      </c>
      <c r="AA101" s="80"/>
      <c r="AB101" s="80"/>
      <c r="AC101" s="88" t="s">
        <v>2622</v>
      </c>
      <c r="AD101" s="80"/>
      <c r="AE101" s="80" t="b">
        <v>0</v>
      </c>
      <c r="AF101" s="80">
        <v>0</v>
      </c>
      <c r="AG101" s="88" t="s">
        <v>3090</v>
      </c>
      <c r="AH101" s="80" t="b">
        <v>0</v>
      </c>
      <c r="AI101" s="80" t="s">
        <v>3099</v>
      </c>
      <c r="AJ101" s="80"/>
      <c r="AK101" s="88" t="s">
        <v>3090</v>
      </c>
      <c r="AL101" s="80" t="b">
        <v>0</v>
      </c>
      <c r="AM101" s="80">
        <v>497</v>
      </c>
      <c r="AN101" s="88" t="s">
        <v>3066</v>
      </c>
      <c r="AO101" s="80" t="s">
        <v>3113</v>
      </c>
      <c r="AP101" s="80" t="b">
        <v>0</v>
      </c>
      <c r="AQ101" s="88" t="s">
        <v>3066</v>
      </c>
      <c r="AR101" s="80" t="s">
        <v>178</v>
      </c>
      <c r="AS101" s="80">
        <v>0</v>
      </c>
      <c r="AT101" s="80">
        <v>0</v>
      </c>
      <c r="AU101" s="80"/>
      <c r="AV101" s="80"/>
      <c r="AW101" s="80"/>
      <c r="AX101" s="80"/>
      <c r="AY101" s="80"/>
      <c r="AZ101" s="80"/>
      <c r="BA101" s="80"/>
      <c r="BB101" s="80"/>
      <c r="BC101" s="79" t="str">
        <f>REPLACE(INDEX(GroupVertices[Group],MATCH(Edges[[#This Row],[Vertex 1]],GroupVertices[Vertex],0)),1,1,"")</f>
        <v>3</v>
      </c>
      <c r="BD101" s="79" t="str">
        <f>REPLACE(INDEX(GroupVertices[Group],MATCH(Edges[[#This Row],[Vertex 2]],GroupVertices[Vertex],0)),1,1,"")</f>
        <v>3</v>
      </c>
    </row>
    <row r="102" spans="1:56" ht="15">
      <c r="A102" s="65" t="s">
        <v>299</v>
      </c>
      <c r="B102" s="65" t="s">
        <v>299</v>
      </c>
      <c r="C102" s="66"/>
      <c r="D102" s="67"/>
      <c r="E102" s="68"/>
      <c r="F102" s="69"/>
      <c r="G102" s="66"/>
      <c r="H102" s="70"/>
      <c r="I102" s="71"/>
      <c r="J102" s="71"/>
      <c r="K102" s="34"/>
      <c r="L102" s="78">
        <v>102</v>
      </c>
      <c r="M102" s="78"/>
      <c r="N102" s="73"/>
      <c r="O102" s="80" t="s">
        <v>178</v>
      </c>
      <c r="P102" s="82">
        <v>43657.71203703704</v>
      </c>
      <c r="Q102" s="80" t="s">
        <v>821</v>
      </c>
      <c r="R102" s="80"/>
      <c r="S102" s="80"/>
      <c r="T102" s="80" t="s">
        <v>1078</v>
      </c>
      <c r="U102" s="83" t="s">
        <v>1168</v>
      </c>
      <c r="V102" s="83" t="s">
        <v>1168</v>
      </c>
      <c r="W102" s="82">
        <v>43657.71203703704</v>
      </c>
      <c r="X102" s="86">
        <v>43657</v>
      </c>
      <c r="Y102" s="88" t="s">
        <v>1586</v>
      </c>
      <c r="Z102" s="83" t="s">
        <v>2074</v>
      </c>
      <c r="AA102" s="80"/>
      <c r="AB102" s="80"/>
      <c r="AC102" s="88" t="s">
        <v>2623</v>
      </c>
      <c r="AD102" s="80"/>
      <c r="AE102" s="80" t="b">
        <v>0</v>
      </c>
      <c r="AF102" s="80">
        <v>1</v>
      </c>
      <c r="AG102" s="88" t="s">
        <v>3090</v>
      </c>
      <c r="AH102" s="80" t="b">
        <v>0</v>
      </c>
      <c r="AI102" s="80" t="s">
        <v>3099</v>
      </c>
      <c r="AJ102" s="80"/>
      <c r="AK102" s="88" t="s">
        <v>3090</v>
      </c>
      <c r="AL102" s="80" t="b">
        <v>0</v>
      </c>
      <c r="AM102" s="80">
        <v>0</v>
      </c>
      <c r="AN102" s="88" t="s">
        <v>3090</v>
      </c>
      <c r="AO102" s="80" t="s">
        <v>3113</v>
      </c>
      <c r="AP102" s="80" t="b">
        <v>0</v>
      </c>
      <c r="AQ102" s="88" t="s">
        <v>2623</v>
      </c>
      <c r="AR102" s="80" t="s">
        <v>178</v>
      </c>
      <c r="AS102" s="80">
        <v>0</v>
      </c>
      <c r="AT102" s="80">
        <v>0</v>
      </c>
      <c r="AU102" s="80"/>
      <c r="AV102" s="80"/>
      <c r="AW102" s="80"/>
      <c r="AX102" s="80"/>
      <c r="AY102" s="80"/>
      <c r="AZ102" s="80"/>
      <c r="BA102" s="80"/>
      <c r="BB102" s="80"/>
      <c r="BC102" s="79" t="str">
        <f>REPLACE(INDEX(GroupVertices[Group],MATCH(Edges[[#This Row],[Vertex 1]],GroupVertices[Vertex],0)),1,1,"")</f>
        <v>162</v>
      </c>
      <c r="BD102" s="79" t="str">
        <f>REPLACE(INDEX(GroupVertices[Group],MATCH(Edges[[#This Row],[Vertex 2]],GroupVertices[Vertex],0)),1,1,"")</f>
        <v>162</v>
      </c>
    </row>
    <row r="103" spans="1:56" ht="15">
      <c r="A103" s="65" t="s">
        <v>300</v>
      </c>
      <c r="B103" s="65" t="s">
        <v>603</v>
      </c>
      <c r="C103" s="66"/>
      <c r="D103" s="67"/>
      <c r="E103" s="68"/>
      <c r="F103" s="69"/>
      <c r="G103" s="66"/>
      <c r="H103" s="70"/>
      <c r="I103" s="71"/>
      <c r="J103" s="71"/>
      <c r="K103" s="34"/>
      <c r="L103" s="78">
        <v>103</v>
      </c>
      <c r="M103" s="78"/>
      <c r="N103" s="73"/>
      <c r="O103" s="80" t="s">
        <v>772</v>
      </c>
      <c r="P103" s="82">
        <v>43657.712060185186</v>
      </c>
      <c r="Q103" s="80" t="s">
        <v>795</v>
      </c>
      <c r="R103" s="83" t="s">
        <v>1001</v>
      </c>
      <c r="S103" s="80" t="s">
        <v>1042</v>
      </c>
      <c r="T103" s="80" t="s">
        <v>1062</v>
      </c>
      <c r="U103" s="83" t="s">
        <v>1153</v>
      </c>
      <c r="V103" s="83" t="s">
        <v>1153</v>
      </c>
      <c r="W103" s="82">
        <v>43657.712060185186</v>
      </c>
      <c r="X103" s="86">
        <v>43657</v>
      </c>
      <c r="Y103" s="88" t="s">
        <v>1587</v>
      </c>
      <c r="Z103" s="83" t="s">
        <v>2075</v>
      </c>
      <c r="AA103" s="80"/>
      <c r="AB103" s="80"/>
      <c r="AC103" s="88" t="s">
        <v>2624</v>
      </c>
      <c r="AD103" s="80"/>
      <c r="AE103" s="80" t="b">
        <v>0</v>
      </c>
      <c r="AF103" s="80">
        <v>0</v>
      </c>
      <c r="AG103" s="88" t="s">
        <v>3090</v>
      </c>
      <c r="AH103" s="80" t="b">
        <v>0</v>
      </c>
      <c r="AI103" s="80" t="s">
        <v>3099</v>
      </c>
      <c r="AJ103" s="80"/>
      <c r="AK103" s="88" t="s">
        <v>3090</v>
      </c>
      <c r="AL103" s="80" t="b">
        <v>0</v>
      </c>
      <c r="AM103" s="80">
        <v>3</v>
      </c>
      <c r="AN103" s="88" t="s">
        <v>2945</v>
      </c>
      <c r="AO103" s="80" t="s">
        <v>3114</v>
      </c>
      <c r="AP103" s="80" t="b">
        <v>0</v>
      </c>
      <c r="AQ103" s="88" t="s">
        <v>2945</v>
      </c>
      <c r="AR103" s="80" t="s">
        <v>178</v>
      </c>
      <c r="AS103" s="80">
        <v>0</v>
      </c>
      <c r="AT103" s="80">
        <v>0</v>
      </c>
      <c r="AU103" s="80"/>
      <c r="AV103" s="80"/>
      <c r="AW103" s="80"/>
      <c r="AX103" s="80"/>
      <c r="AY103" s="80"/>
      <c r="AZ103" s="80"/>
      <c r="BA103" s="80"/>
      <c r="BB103" s="80"/>
      <c r="BC103" s="79" t="str">
        <f>REPLACE(INDEX(GroupVertices[Group],MATCH(Edges[[#This Row],[Vertex 1]],GroupVertices[Vertex],0)),1,1,"")</f>
        <v>18</v>
      </c>
      <c r="BD103" s="79" t="str">
        <f>REPLACE(INDEX(GroupVertices[Group],MATCH(Edges[[#This Row],[Vertex 2]],GroupVertices[Vertex],0)),1,1,"")</f>
        <v>18</v>
      </c>
    </row>
    <row r="104" spans="1:56" ht="15">
      <c r="A104" s="65" t="s">
        <v>301</v>
      </c>
      <c r="B104" s="65" t="s">
        <v>712</v>
      </c>
      <c r="C104" s="66"/>
      <c r="D104" s="67"/>
      <c r="E104" s="68"/>
      <c r="F104" s="69"/>
      <c r="G104" s="66"/>
      <c r="H104" s="70"/>
      <c r="I104" s="71"/>
      <c r="J104" s="71"/>
      <c r="K104" s="34"/>
      <c r="L104" s="78">
        <v>104</v>
      </c>
      <c r="M104" s="78"/>
      <c r="N104" s="73"/>
      <c r="O104" s="80" t="s">
        <v>772</v>
      </c>
      <c r="P104" s="82">
        <v>43657.71207175926</v>
      </c>
      <c r="Q104" s="80" t="s">
        <v>780</v>
      </c>
      <c r="R104" s="80"/>
      <c r="S104" s="80"/>
      <c r="T104" s="80" t="s">
        <v>1062</v>
      </c>
      <c r="U104" s="83" t="s">
        <v>1144</v>
      </c>
      <c r="V104" s="83" t="s">
        <v>1144</v>
      </c>
      <c r="W104" s="82">
        <v>43657.71207175926</v>
      </c>
      <c r="X104" s="86">
        <v>43657</v>
      </c>
      <c r="Y104" s="88" t="s">
        <v>1588</v>
      </c>
      <c r="Z104" s="83" t="s">
        <v>2076</v>
      </c>
      <c r="AA104" s="80"/>
      <c r="AB104" s="80"/>
      <c r="AC104" s="88" t="s">
        <v>2625</v>
      </c>
      <c r="AD104" s="80"/>
      <c r="AE104" s="80" t="b">
        <v>0</v>
      </c>
      <c r="AF104" s="80">
        <v>0</v>
      </c>
      <c r="AG104" s="88" t="s">
        <v>3090</v>
      </c>
      <c r="AH104" s="80" t="b">
        <v>0</v>
      </c>
      <c r="AI104" s="80" t="s">
        <v>3099</v>
      </c>
      <c r="AJ104" s="80"/>
      <c r="AK104" s="88" t="s">
        <v>3090</v>
      </c>
      <c r="AL104" s="80" t="b">
        <v>0</v>
      </c>
      <c r="AM104" s="80">
        <v>497</v>
      </c>
      <c r="AN104" s="88" t="s">
        <v>3066</v>
      </c>
      <c r="AO104" s="80" t="s">
        <v>3113</v>
      </c>
      <c r="AP104" s="80" t="b">
        <v>0</v>
      </c>
      <c r="AQ104" s="88" t="s">
        <v>3066</v>
      </c>
      <c r="AR104" s="80" t="s">
        <v>178</v>
      </c>
      <c r="AS104" s="80">
        <v>0</v>
      </c>
      <c r="AT104" s="80">
        <v>0</v>
      </c>
      <c r="AU104" s="80"/>
      <c r="AV104" s="80"/>
      <c r="AW104" s="80"/>
      <c r="AX104" s="80"/>
      <c r="AY104" s="80"/>
      <c r="AZ104" s="80"/>
      <c r="BA104" s="80"/>
      <c r="BB104" s="80"/>
      <c r="BC104" s="79" t="str">
        <f>REPLACE(INDEX(GroupVertices[Group],MATCH(Edges[[#This Row],[Vertex 1]],GroupVertices[Vertex],0)),1,1,"")</f>
        <v>3</v>
      </c>
      <c r="BD104" s="79" t="str">
        <f>REPLACE(INDEX(GroupVertices[Group],MATCH(Edges[[#This Row],[Vertex 2]],GroupVertices[Vertex],0)),1,1,"")</f>
        <v>3</v>
      </c>
    </row>
    <row r="105" spans="1:56" ht="15">
      <c r="A105" s="65" t="s">
        <v>302</v>
      </c>
      <c r="B105" s="65" t="s">
        <v>711</v>
      </c>
      <c r="C105" s="66"/>
      <c r="D105" s="67"/>
      <c r="E105" s="68"/>
      <c r="F105" s="69"/>
      <c r="G105" s="66"/>
      <c r="H105" s="70"/>
      <c r="I105" s="71"/>
      <c r="J105" s="71"/>
      <c r="K105" s="34"/>
      <c r="L105" s="78">
        <v>105</v>
      </c>
      <c r="M105" s="78"/>
      <c r="N105" s="73"/>
      <c r="O105" s="80" t="s">
        <v>772</v>
      </c>
      <c r="P105" s="82">
        <v>43657.71209490741</v>
      </c>
      <c r="Q105" s="80" t="s">
        <v>781</v>
      </c>
      <c r="R105" s="80"/>
      <c r="S105" s="80"/>
      <c r="T105" s="80" t="s">
        <v>1063</v>
      </c>
      <c r="U105" s="83" t="s">
        <v>1145</v>
      </c>
      <c r="V105" s="83" t="s">
        <v>1145</v>
      </c>
      <c r="W105" s="82">
        <v>43657.71209490741</v>
      </c>
      <c r="X105" s="86">
        <v>43657</v>
      </c>
      <c r="Y105" s="88" t="s">
        <v>1589</v>
      </c>
      <c r="Z105" s="83" t="s">
        <v>2077</v>
      </c>
      <c r="AA105" s="80"/>
      <c r="AB105" s="80"/>
      <c r="AC105" s="88" t="s">
        <v>2626</v>
      </c>
      <c r="AD105" s="80"/>
      <c r="AE105" s="80" t="b">
        <v>0</v>
      </c>
      <c r="AF105" s="80">
        <v>0</v>
      </c>
      <c r="AG105" s="88" t="s">
        <v>3090</v>
      </c>
      <c r="AH105" s="80" t="b">
        <v>0</v>
      </c>
      <c r="AI105" s="80" t="s">
        <v>3099</v>
      </c>
      <c r="AJ105" s="80"/>
      <c r="AK105" s="88" t="s">
        <v>3090</v>
      </c>
      <c r="AL105" s="80" t="b">
        <v>0</v>
      </c>
      <c r="AM105" s="80">
        <v>470</v>
      </c>
      <c r="AN105" s="88" t="s">
        <v>3064</v>
      </c>
      <c r="AO105" s="80" t="s">
        <v>3113</v>
      </c>
      <c r="AP105" s="80" t="b">
        <v>0</v>
      </c>
      <c r="AQ105" s="88" t="s">
        <v>3064</v>
      </c>
      <c r="AR105" s="80" t="s">
        <v>178</v>
      </c>
      <c r="AS105" s="80">
        <v>0</v>
      </c>
      <c r="AT105" s="80">
        <v>0</v>
      </c>
      <c r="AU105" s="80"/>
      <c r="AV105" s="80"/>
      <c r="AW105" s="80"/>
      <c r="AX105" s="80"/>
      <c r="AY105" s="80"/>
      <c r="AZ105" s="80"/>
      <c r="BA105" s="80"/>
      <c r="BB105" s="80"/>
      <c r="BC105" s="79" t="str">
        <f>REPLACE(INDEX(GroupVertices[Group],MATCH(Edges[[#This Row],[Vertex 1]],GroupVertices[Vertex],0)),1,1,"")</f>
        <v>4</v>
      </c>
      <c r="BD105" s="79" t="str">
        <f>REPLACE(INDEX(GroupVertices[Group],MATCH(Edges[[#This Row],[Vertex 2]],GroupVertices[Vertex],0)),1,1,"")</f>
        <v>4</v>
      </c>
    </row>
    <row r="106" spans="1:56" ht="15">
      <c r="A106" s="65" t="s">
        <v>303</v>
      </c>
      <c r="B106" s="65" t="s">
        <v>303</v>
      </c>
      <c r="C106" s="66"/>
      <c r="D106" s="67"/>
      <c r="E106" s="68"/>
      <c r="F106" s="69"/>
      <c r="G106" s="66"/>
      <c r="H106" s="70"/>
      <c r="I106" s="71"/>
      <c r="J106" s="71"/>
      <c r="K106" s="34"/>
      <c r="L106" s="78">
        <v>106</v>
      </c>
      <c r="M106" s="78"/>
      <c r="N106" s="73"/>
      <c r="O106" s="80" t="s">
        <v>178</v>
      </c>
      <c r="P106" s="82">
        <v>43657.579039351855</v>
      </c>
      <c r="Q106" s="80" t="s">
        <v>793</v>
      </c>
      <c r="R106" s="80"/>
      <c r="S106" s="80"/>
      <c r="T106" s="80" t="s">
        <v>1062</v>
      </c>
      <c r="U106" s="83" t="s">
        <v>1151</v>
      </c>
      <c r="V106" s="83" t="s">
        <v>1151</v>
      </c>
      <c r="W106" s="82">
        <v>43657.579039351855</v>
      </c>
      <c r="X106" s="86">
        <v>43657</v>
      </c>
      <c r="Y106" s="88" t="s">
        <v>1590</v>
      </c>
      <c r="Z106" s="83" t="s">
        <v>2078</v>
      </c>
      <c r="AA106" s="80"/>
      <c r="AB106" s="80"/>
      <c r="AC106" s="88" t="s">
        <v>2627</v>
      </c>
      <c r="AD106" s="80"/>
      <c r="AE106" s="80" t="b">
        <v>0</v>
      </c>
      <c r="AF106" s="80">
        <v>68</v>
      </c>
      <c r="AG106" s="88" t="s">
        <v>3090</v>
      </c>
      <c r="AH106" s="80" t="b">
        <v>0</v>
      </c>
      <c r="AI106" s="80" t="s">
        <v>3099</v>
      </c>
      <c r="AJ106" s="80"/>
      <c r="AK106" s="88" t="s">
        <v>3090</v>
      </c>
      <c r="AL106" s="80" t="b">
        <v>0</v>
      </c>
      <c r="AM106" s="80">
        <v>14</v>
      </c>
      <c r="AN106" s="88" t="s">
        <v>3090</v>
      </c>
      <c r="AO106" s="80" t="s">
        <v>3113</v>
      </c>
      <c r="AP106" s="80" t="b">
        <v>0</v>
      </c>
      <c r="AQ106" s="88" t="s">
        <v>2627</v>
      </c>
      <c r="AR106" s="80" t="s">
        <v>772</v>
      </c>
      <c r="AS106" s="80">
        <v>0</v>
      </c>
      <c r="AT106" s="80">
        <v>0</v>
      </c>
      <c r="AU106" s="80"/>
      <c r="AV106" s="80"/>
      <c r="AW106" s="80"/>
      <c r="AX106" s="80"/>
      <c r="AY106" s="80"/>
      <c r="AZ106" s="80"/>
      <c r="BA106" s="80"/>
      <c r="BB106" s="80"/>
      <c r="BC106" s="79" t="str">
        <f>REPLACE(INDEX(GroupVertices[Group],MATCH(Edges[[#This Row],[Vertex 1]],GroupVertices[Vertex],0)),1,1,"")</f>
        <v>22</v>
      </c>
      <c r="BD106" s="79" t="str">
        <f>REPLACE(INDEX(GroupVertices[Group],MATCH(Edges[[#This Row],[Vertex 2]],GroupVertices[Vertex],0)),1,1,"")</f>
        <v>22</v>
      </c>
    </row>
    <row r="107" spans="1:56" ht="15">
      <c r="A107" s="65" t="s">
        <v>304</v>
      </c>
      <c r="B107" s="65" t="s">
        <v>303</v>
      </c>
      <c r="C107" s="66"/>
      <c r="D107" s="67"/>
      <c r="E107" s="68"/>
      <c r="F107" s="69"/>
      <c r="G107" s="66"/>
      <c r="H107" s="70"/>
      <c r="I107" s="71"/>
      <c r="J107" s="71"/>
      <c r="K107" s="34"/>
      <c r="L107" s="78">
        <v>107</v>
      </c>
      <c r="M107" s="78"/>
      <c r="N107" s="73"/>
      <c r="O107" s="80" t="s">
        <v>772</v>
      </c>
      <c r="P107" s="82">
        <v>43657.71209490741</v>
      </c>
      <c r="Q107" s="80" t="s">
        <v>793</v>
      </c>
      <c r="R107" s="80"/>
      <c r="S107" s="80"/>
      <c r="T107" s="80" t="s">
        <v>1062</v>
      </c>
      <c r="U107" s="83" t="s">
        <v>1151</v>
      </c>
      <c r="V107" s="83" t="s">
        <v>1151</v>
      </c>
      <c r="W107" s="82">
        <v>43657.71209490741</v>
      </c>
      <c r="X107" s="86">
        <v>43657</v>
      </c>
      <c r="Y107" s="88" t="s">
        <v>1589</v>
      </c>
      <c r="Z107" s="83" t="s">
        <v>2079</v>
      </c>
      <c r="AA107" s="80"/>
      <c r="AB107" s="80"/>
      <c r="AC107" s="88" t="s">
        <v>2628</v>
      </c>
      <c r="AD107" s="80"/>
      <c r="AE107" s="80" t="b">
        <v>0</v>
      </c>
      <c r="AF107" s="80">
        <v>0</v>
      </c>
      <c r="AG107" s="88" t="s">
        <v>3090</v>
      </c>
      <c r="AH107" s="80" t="b">
        <v>0</v>
      </c>
      <c r="AI107" s="80" t="s">
        <v>3099</v>
      </c>
      <c r="AJ107" s="80"/>
      <c r="AK107" s="88" t="s">
        <v>3090</v>
      </c>
      <c r="AL107" s="80" t="b">
        <v>0</v>
      </c>
      <c r="AM107" s="80">
        <v>14</v>
      </c>
      <c r="AN107" s="88" t="s">
        <v>2627</v>
      </c>
      <c r="AO107" s="80" t="s">
        <v>3115</v>
      </c>
      <c r="AP107" s="80" t="b">
        <v>0</v>
      </c>
      <c r="AQ107" s="88" t="s">
        <v>2627</v>
      </c>
      <c r="AR107" s="80" t="s">
        <v>178</v>
      </c>
      <c r="AS107" s="80">
        <v>0</v>
      </c>
      <c r="AT107" s="80">
        <v>0</v>
      </c>
      <c r="AU107" s="80"/>
      <c r="AV107" s="80"/>
      <c r="AW107" s="80"/>
      <c r="AX107" s="80"/>
      <c r="AY107" s="80"/>
      <c r="AZ107" s="80"/>
      <c r="BA107" s="80"/>
      <c r="BB107" s="80"/>
      <c r="BC107" s="79" t="str">
        <f>REPLACE(INDEX(GroupVertices[Group],MATCH(Edges[[#This Row],[Vertex 1]],GroupVertices[Vertex],0)),1,1,"")</f>
        <v>22</v>
      </c>
      <c r="BD107" s="79" t="str">
        <f>REPLACE(INDEX(GroupVertices[Group],MATCH(Edges[[#This Row],[Vertex 2]],GroupVertices[Vertex],0)),1,1,"")</f>
        <v>22</v>
      </c>
    </row>
    <row r="108" spans="1:56" ht="15">
      <c r="A108" s="65" t="s">
        <v>305</v>
      </c>
      <c r="B108" s="65" t="s">
        <v>565</v>
      </c>
      <c r="C108" s="66"/>
      <c r="D108" s="67"/>
      <c r="E108" s="68"/>
      <c r="F108" s="69"/>
      <c r="G108" s="66"/>
      <c r="H108" s="70"/>
      <c r="I108" s="71"/>
      <c r="J108" s="71"/>
      <c r="K108" s="34"/>
      <c r="L108" s="78">
        <v>108</v>
      </c>
      <c r="M108" s="78"/>
      <c r="N108" s="73"/>
      <c r="O108" s="80" t="s">
        <v>772</v>
      </c>
      <c r="P108" s="82">
        <v>43657.7121412037</v>
      </c>
      <c r="Q108" s="80" t="s">
        <v>804</v>
      </c>
      <c r="R108" s="83" t="s">
        <v>1004</v>
      </c>
      <c r="S108" s="80" t="s">
        <v>1043</v>
      </c>
      <c r="T108" s="80" t="s">
        <v>1062</v>
      </c>
      <c r="U108" s="80"/>
      <c r="V108" s="83" t="s">
        <v>1311</v>
      </c>
      <c r="W108" s="82">
        <v>43657.7121412037</v>
      </c>
      <c r="X108" s="86">
        <v>43657</v>
      </c>
      <c r="Y108" s="88" t="s">
        <v>1591</v>
      </c>
      <c r="Z108" s="83" t="s">
        <v>2080</v>
      </c>
      <c r="AA108" s="80"/>
      <c r="AB108" s="80"/>
      <c r="AC108" s="88" t="s">
        <v>2629</v>
      </c>
      <c r="AD108" s="80"/>
      <c r="AE108" s="80" t="b">
        <v>0</v>
      </c>
      <c r="AF108" s="80">
        <v>0</v>
      </c>
      <c r="AG108" s="88" t="s">
        <v>3090</v>
      </c>
      <c r="AH108" s="80" t="b">
        <v>1</v>
      </c>
      <c r="AI108" s="80" t="s">
        <v>3099</v>
      </c>
      <c r="AJ108" s="80"/>
      <c r="AK108" s="88" t="s">
        <v>3106</v>
      </c>
      <c r="AL108" s="80" t="b">
        <v>0</v>
      </c>
      <c r="AM108" s="80">
        <v>28</v>
      </c>
      <c r="AN108" s="88" t="s">
        <v>2904</v>
      </c>
      <c r="AO108" s="80" t="s">
        <v>3113</v>
      </c>
      <c r="AP108" s="80" t="b">
        <v>0</v>
      </c>
      <c r="AQ108" s="88" t="s">
        <v>2904</v>
      </c>
      <c r="AR108" s="80" t="s">
        <v>178</v>
      </c>
      <c r="AS108" s="80">
        <v>0</v>
      </c>
      <c r="AT108" s="80">
        <v>0</v>
      </c>
      <c r="AU108" s="80"/>
      <c r="AV108" s="80"/>
      <c r="AW108" s="80"/>
      <c r="AX108" s="80"/>
      <c r="AY108" s="80"/>
      <c r="AZ108" s="80"/>
      <c r="BA108" s="80"/>
      <c r="BB108" s="80"/>
      <c r="BC108" s="79" t="str">
        <f>REPLACE(INDEX(GroupVertices[Group],MATCH(Edges[[#This Row],[Vertex 1]],GroupVertices[Vertex],0)),1,1,"")</f>
        <v>6</v>
      </c>
      <c r="BD108" s="79" t="str">
        <f>REPLACE(INDEX(GroupVertices[Group],MATCH(Edges[[#This Row],[Vertex 2]],GroupVertices[Vertex],0)),1,1,"")</f>
        <v>6</v>
      </c>
    </row>
    <row r="109" spans="1:56" ht="15">
      <c r="A109" s="65" t="s">
        <v>306</v>
      </c>
      <c r="B109" s="65" t="s">
        <v>712</v>
      </c>
      <c r="C109" s="66"/>
      <c r="D109" s="67"/>
      <c r="E109" s="68"/>
      <c r="F109" s="69"/>
      <c r="G109" s="66"/>
      <c r="H109" s="70"/>
      <c r="I109" s="71"/>
      <c r="J109" s="71"/>
      <c r="K109" s="34"/>
      <c r="L109" s="78">
        <v>109</v>
      </c>
      <c r="M109" s="78"/>
      <c r="N109" s="73"/>
      <c r="O109" s="80" t="s">
        <v>772</v>
      </c>
      <c r="P109" s="82">
        <v>43657.71215277778</v>
      </c>
      <c r="Q109" s="80" t="s">
        <v>780</v>
      </c>
      <c r="R109" s="80"/>
      <c r="S109" s="80"/>
      <c r="T109" s="80" t="s">
        <v>1062</v>
      </c>
      <c r="U109" s="83" t="s">
        <v>1144</v>
      </c>
      <c r="V109" s="83" t="s">
        <v>1144</v>
      </c>
      <c r="W109" s="82">
        <v>43657.71215277778</v>
      </c>
      <c r="X109" s="86">
        <v>43657</v>
      </c>
      <c r="Y109" s="88" t="s">
        <v>1592</v>
      </c>
      <c r="Z109" s="83" t="s">
        <v>2081</v>
      </c>
      <c r="AA109" s="80"/>
      <c r="AB109" s="80"/>
      <c r="AC109" s="88" t="s">
        <v>2630</v>
      </c>
      <c r="AD109" s="80"/>
      <c r="AE109" s="80" t="b">
        <v>0</v>
      </c>
      <c r="AF109" s="80">
        <v>0</v>
      </c>
      <c r="AG109" s="88" t="s">
        <v>3090</v>
      </c>
      <c r="AH109" s="80" t="b">
        <v>0</v>
      </c>
      <c r="AI109" s="80" t="s">
        <v>3099</v>
      </c>
      <c r="AJ109" s="80"/>
      <c r="AK109" s="88" t="s">
        <v>3090</v>
      </c>
      <c r="AL109" s="80" t="b">
        <v>0</v>
      </c>
      <c r="AM109" s="80">
        <v>497</v>
      </c>
      <c r="AN109" s="88" t="s">
        <v>3066</v>
      </c>
      <c r="AO109" s="80" t="s">
        <v>3114</v>
      </c>
      <c r="AP109" s="80" t="b">
        <v>0</v>
      </c>
      <c r="AQ109" s="88" t="s">
        <v>3066</v>
      </c>
      <c r="AR109" s="80" t="s">
        <v>178</v>
      </c>
      <c r="AS109" s="80">
        <v>0</v>
      </c>
      <c r="AT109" s="80">
        <v>0</v>
      </c>
      <c r="AU109" s="80"/>
      <c r="AV109" s="80"/>
      <c r="AW109" s="80"/>
      <c r="AX109" s="80"/>
      <c r="AY109" s="80"/>
      <c r="AZ109" s="80"/>
      <c r="BA109" s="80"/>
      <c r="BB109" s="80"/>
      <c r="BC109" s="79" t="str">
        <f>REPLACE(INDEX(GroupVertices[Group],MATCH(Edges[[#This Row],[Vertex 1]],GroupVertices[Vertex],0)),1,1,"")</f>
        <v>3</v>
      </c>
      <c r="BD109" s="79" t="str">
        <f>REPLACE(INDEX(GroupVertices[Group],MATCH(Edges[[#This Row],[Vertex 2]],GroupVertices[Vertex],0)),1,1,"")</f>
        <v>3</v>
      </c>
    </row>
    <row r="110" spans="1:56" ht="15">
      <c r="A110" s="65" t="s">
        <v>307</v>
      </c>
      <c r="B110" s="65" t="s">
        <v>702</v>
      </c>
      <c r="C110" s="66"/>
      <c r="D110" s="67"/>
      <c r="E110" s="68"/>
      <c r="F110" s="69"/>
      <c r="G110" s="66"/>
      <c r="H110" s="70"/>
      <c r="I110" s="71"/>
      <c r="J110" s="71"/>
      <c r="K110" s="34"/>
      <c r="L110" s="78">
        <v>110</v>
      </c>
      <c r="M110" s="78"/>
      <c r="N110" s="73"/>
      <c r="O110" s="80" t="s">
        <v>772</v>
      </c>
      <c r="P110" s="82">
        <v>43657.71215277778</v>
      </c>
      <c r="Q110" s="80" t="s">
        <v>779</v>
      </c>
      <c r="R110" s="80"/>
      <c r="S110" s="80"/>
      <c r="T110" s="80" t="s">
        <v>1062</v>
      </c>
      <c r="U110" s="83" t="s">
        <v>1143</v>
      </c>
      <c r="V110" s="83" t="s">
        <v>1143</v>
      </c>
      <c r="W110" s="82">
        <v>43657.71215277778</v>
      </c>
      <c r="X110" s="86">
        <v>43657</v>
      </c>
      <c r="Y110" s="88" t="s">
        <v>1592</v>
      </c>
      <c r="Z110" s="83" t="s">
        <v>2082</v>
      </c>
      <c r="AA110" s="80"/>
      <c r="AB110" s="80"/>
      <c r="AC110" s="88" t="s">
        <v>2631</v>
      </c>
      <c r="AD110" s="80"/>
      <c r="AE110" s="80" t="b">
        <v>0</v>
      </c>
      <c r="AF110" s="80">
        <v>0</v>
      </c>
      <c r="AG110" s="88" t="s">
        <v>3090</v>
      </c>
      <c r="AH110" s="80" t="b">
        <v>0</v>
      </c>
      <c r="AI110" s="80" t="s">
        <v>3099</v>
      </c>
      <c r="AJ110" s="80"/>
      <c r="AK110" s="88" t="s">
        <v>3090</v>
      </c>
      <c r="AL110" s="80" t="b">
        <v>0</v>
      </c>
      <c r="AM110" s="80">
        <v>166</v>
      </c>
      <c r="AN110" s="88" t="s">
        <v>3051</v>
      </c>
      <c r="AO110" s="80" t="s">
        <v>3113</v>
      </c>
      <c r="AP110" s="80" t="b">
        <v>0</v>
      </c>
      <c r="AQ110" s="88" t="s">
        <v>3051</v>
      </c>
      <c r="AR110" s="80" t="s">
        <v>178</v>
      </c>
      <c r="AS110" s="80">
        <v>0</v>
      </c>
      <c r="AT110" s="80">
        <v>0</v>
      </c>
      <c r="AU110" s="80"/>
      <c r="AV110" s="80"/>
      <c r="AW110" s="80"/>
      <c r="AX110" s="80"/>
      <c r="AY110" s="80"/>
      <c r="AZ110" s="80"/>
      <c r="BA110" s="80"/>
      <c r="BB110" s="80"/>
      <c r="BC110" s="79" t="str">
        <f>REPLACE(INDEX(GroupVertices[Group],MATCH(Edges[[#This Row],[Vertex 1]],GroupVertices[Vertex],0)),1,1,"")</f>
        <v>7</v>
      </c>
      <c r="BD110" s="79" t="str">
        <f>REPLACE(INDEX(GroupVertices[Group],MATCH(Edges[[#This Row],[Vertex 2]],GroupVertices[Vertex],0)),1,1,"")</f>
        <v>7</v>
      </c>
    </row>
    <row r="111" spans="1:56" ht="15">
      <c r="A111" s="65" t="s">
        <v>308</v>
      </c>
      <c r="B111" s="65" t="s">
        <v>308</v>
      </c>
      <c r="C111" s="66"/>
      <c r="D111" s="67"/>
      <c r="E111" s="68"/>
      <c r="F111" s="69"/>
      <c r="G111" s="66"/>
      <c r="H111" s="70"/>
      <c r="I111" s="71"/>
      <c r="J111" s="71"/>
      <c r="K111" s="34"/>
      <c r="L111" s="78">
        <v>111</v>
      </c>
      <c r="M111" s="78"/>
      <c r="N111" s="73"/>
      <c r="O111" s="80" t="s">
        <v>178</v>
      </c>
      <c r="P111" s="82">
        <v>43657.71215277778</v>
      </c>
      <c r="Q111" s="80" t="s">
        <v>822</v>
      </c>
      <c r="R111" s="80"/>
      <c r="S111" s="80"/>
      <c r="T111" s="80" t="s">
        <v>1062</v>
      </c>
      <c r="U111" s="83" t="s">
        <v>1169</v>
      </c>
      <c r="V111" s="83" t="s">
        <v>1169</v>
      </c>
      <c r="W111" s="82">
        <v>43657.71215277778</v>
      </c>
      <c r="X111" s="86">
        <v>43657</v>
      </c>
      <c r="Y111" s="88" t="s">
        <v>1592</v>
      </c>
      <c r="Z111" s="83" t="s">
        <v>2083</v>
      </c>
      <c r="AA111" s="80"/>
      <c r="AB111" s="80"/>
      <c r="AC111" s="88" t="s">
        <v>2632</v>
      </c>
      <c r="AD111" s="80"/>
      <c r="AE111" s="80" t="b">
        <v>0</v>
      </c>
      <c r="AF111" s="80">
        <v>2</v>
      </c>
      <c r="AG111" s="88" t="s">
        <v>3090</v>
      </c>
      <c r="AH111" s="80" t="b">
        <v>0</v>
      </c>
      <c r="AI111" s="80" t="s">
        <v>3099</v>
      </c>
      <c r="AJ111" s="80"/>
      <c r="AK111" s="88" t="s">
        <v>3090</v>
      </c>
      <c r="AL111" s="80" t="b">
        <v>0</v>
      </c>
      <c r="AM111" s="80">
        <v>0</v>
      </c>
      <c r="AN111" s="88" t="s">
        <v>3090</v>
      </c>
      <c r="AO111" s="80" t="s">
        <v>3117</v>
      </c>
      <c r="AP111" s="80" t="b">
        <v>0</v>
      </c>
      <c r="AQ111" s="88" t="s">
        <v>2632</v>
      </c>
      <c r="AR111" s="80" t="s">
        <v>178</v>
      </c>
      <c r="AS111" s="80">
        <v>0</v>
      </c>
      <c r="AT111" s="80">
        <v>0</v>
      </c>
      <c r="AU111" s="80"/>
      <c r="AV111" s="80"/>
      <c r="AW111" s="80"/>
      <c r="AX111" s="80"/>
      <c r="AY111" s="80"/>
      <c r="AZ111" s="80"/>
      <c r="BA111" s="80"/>
      <c r="BB111" s="80"/>
      <c r="BC111" s="79" t="str">
        <f>REPLACE(INDEX(GroupVertices[Group],MATCH(Edges[[#This Row],[Vertex 1]],GroupVertices[Vertex],0)),1,1,"")</f>
        <v>161</v>
      </c>
      <c r="BD111" s="79" t="str">
        <f>REPLACE(INDEX(GroupVertices[Group],MATCH(Edges[[#This Row],[Vertex 2]],GroupVertices[Vertex],0)),1,1,"")</f>
        <v>161</v>
      </c>
    </row>
    <row r="112" spans="1:56" ht="15">
      <c r="A112" s="65" t="s">
        <v>309</v>
      </c>
      <c r="B112" s="65" t="s">
        <v>309</v>
      </c>
      <c r="C112" s="66"/>
      <c r="D112" s="67"/>
      <c r="E112" s="68"/>
      <c r="F112" s="69"/>
      <c r="G112" s="66"/>
      <c r="H112" s="70"/>
      <c r="I112" s="71"/>
      <c r="J112" s="71"/>
      <c r="K112" s="34"/>
      <c r="L112" s="78">
        <v>112</v>
      </c>
      <c r="M112" s="78"/>
      <c r="N112" s="73"/>
      <c r="O112" s="80" t="s">
        <v>178</v>
      </c>
      <c r="P112" s="82">
        <v>43657.71219907407</v>
      </c>
      <c r="Q112" s="80" t="s">
        <v>823</v>
      </c>
      <c r="R112" s="80"/>
      <c r="S112" s="80"/>
      <c r="T112" s="80" t="s">
        <v>1062</v>
      </c>
      <c r="U112" s="83" t="s">
        <v>1170</v>
      </c>
      <c r="V112" s="83" t="s">
        <v>1170</v>
      </c>
      <c r="W112" s="82">
        <v>43657.71219907407</v>
      </c>
      <c r="X112" s="86">
        <v>43657</v>
      </c>
      <c r="Y112" s="88" t="s">
        <v>1593</v>
      </c>
      <c r="Z112" s="83" t="s">
        <v>2084</v>
      </c>
      <c r="AA112" s="80"/>
      <c r="AB112" s="80"/>
      <c r="AC112" s="88" t="s">
        <v>2633</v>
      </c>
      <c r="AD112" s="80"/>
      <c r="AE112" s="80" t="b">
        <v>0</v>
      </c>
      <c r="AF112" s="80">
        <v>0</v>
      </c>
      <c r="AG112" s="88" t="s">
        <v>3090</v>
      </c>
      <c r="AH112" s="80" t="b">
        <v>0</v>
      </c>
      <c r="AI112" s="80" t="s">
        <v>3101</v>
      </c>
      <c r="AJ112" s="80"/>
      <c r="AK112" s="88" t="s">
        <v>3090</v>
      </c>
      <c r="AL112" s="80" t="b">
        <v>0</v>
      </c>
      <c r="AM112" s="80">
        <v>0</v>
      </c>
      <c r="AN112" s="88" t="s">
        <v>3090</v>
      </c>
      <c r="AO112" s="80" t="s">
        <v>3114</v>
      </c>
      <c r="AP112" s="80" t="b">
        <v>0</v>
      </c>
      <c r="AQ112" s="88" t="s">
        <v>2633</v>
      </c>
      <c r="AR112" s="80" t="s">
        <v>178</v>
      </c>
      <c r="AS112" s="80">
        <v>0</v>
      </c>
      <c r="AT112" s="80">
        <v>0</v>
      </c>
      <c r="AU112" s="80"/>
      <c r="AV112" s="80"/>
      <c r="AW112" s="80"/>
      <c r="AX112" s="80"/>
      <c r="AY112" s="80"/>
      <c r="AZ112" s="80"/>
      <c r="BA112" s="80"/>
      <c r="BB112" s="80"/>
      <c r="BC112" s="79" t="str">
        <f>REPLACE(INDEX(GroupVertices[Group],MATCH(Edges[[#This Row],[Vertex 1]],GroupVertices[Vertex],0)),1,1,"")</f>
        <v>160</v>
      </c>
      <c r="BD112" s="79" t="str">
        <f>REPLACE(INDEX(GroupVertices[Group],MATCH(Edges[[#This Row],[Vertex 2]],GroupVertices[Vertex],0)),1,1,"")</f>
        <v>160</v>
      </c>
    </row>
    <row r="113" spans="1:56" ht="15">
      <c r="A113" s="65" t="s">
        <v>310</v>
      </c>
      <c r="B113" s="65" t="s">
        <v>737</v>
      </c>
      <c r="C113" s="66"/>
      <c r="D113" s="67"/>
      <c r="E113" s="68"/>
      <c r="F113" s="69"/>
      <c r="G113" s="66"/>
      <c r="H113" s="70"/>
      <c r="I113" s="71"/>
      <c r="J113" s="71"/>
      <c r="K113" s="34"/>
      <c r="L113" s="78">
        <v>113</v>
      </c>
      <c r="M113" s="78"/>
      <c r="N113" s="73"/>
      <c r="O113" s="80" t="s">
        <v>774</v>
      </c>
      <c r="P113" s="82">
        <v>43657.71221064815</v>
      </c>
      <c r="Q113" s="80" t="s">
        <v>824</v>
      </c>
      <c r="R113" s="80"/>
      <c r="S113" s="80"/>
      <c r="T113" s="80" t="s">
        <v>1062</v>
      </c>
      <c r="U113" s="80"/>
      <c r="V113" s="83" t="s">
        <v>1312</v>
      </c>
      <c r="W113" s="82">
        <v>43657.71221064815</v>
      </c>
      <c r="X113" s="86">
        <v>43657</v>
      </c>
      <c r="Y113" s="88" t="s">
        <v>1594</v>
      </c>
      <c r="Z113" s="83" t="s">
        <v>2085</v>
      </c>
      <c r="AA113" s="80"/>
      <c r="AB113" s="80"/>
      <c r="AC113" s="88" t="s">
        <v>2634</v>
      </c>
      <c r="AD113" s="80"/>
      <c r="AE113" s="80" t="b">
        <v>0</v>
      </c>
      <c r="AF113" s="80">
        <v>0</v>
      </c>
      <c r="AG113" s="88" t="s">
        <v>3090</v>
      </c>
      <c r="AH113" s="80" t="b">
        <v>0</v>
      </c>
      <c r="AI113" s="80" t="s">
        <v>3099</v>
      </c>
      <c r="AJ113" s="80"/>
      <c r="AK113" s="88" t="s">
        <v>3090</v>
      </c>
      <c r="AL113" s="80" t="b">
        <v>0</v>
      </c>
      <c r="AM113" s="80">
        <v>0</v>
      </c>
      <c r="AN113" s="88" t="s">
        <v>3090</v>
      </c>
      <c r="AO113" s="80" t="s">
        <v>3115</v>
      </c>
      <c r="AP113" s="80" t="b">
        <v>0</v>
      </c>
      <c r="AQ113" s="88" t="s">
        <v>2634</v>
      </c>
      <c r="AR113" s="80" t="s">
        <v>178</v>
      </c>
      <c r="AS113" s="80">
        <v>0</v>
      </c>
      <c r="AT113" s="80">
        <v>0</v>
      </c>
      <c r="AU113" s="80"/>
      <c r="AV113" s="80"/>
      <c r="AW113" s="80"/>
      <c r="AX113" s="80"/>
      <c r="AY113" s="80"/>
      <c r="AZ113" s="80"/>
      <c r="BA113" s="80"/>
      <c r="BB113" s="80"/>
      <c r="BC113" s="79" t="str">
        <f>REPLACE(INDEX(GroupVertices[Group],MATCH(Edges[[#This Row],[Vertex 1]],GroupVertices[Vertex],0)),1,1,"")</f>
        <v>21</v>
      </c>
      <c r="BD113" s="79" t="str">
        <f>REPLACE(INDEX(GroupVertices[Group],MATCH(Edges[[#This Row],[Vertex 2]],GroupVertices[Vertex],0)),1,1,"")</f>
        <v>21</v>
      </c>
    </row>
    <row r="114" spans="1:56" ht="15">
      <c r="A114" s="65" t="s">
        <v>310</v>
      </c>
      <c r="B114" s="65" t="s">
        <v>356</v>
      </c>
      <c r="C114" s="66"/>
      <c r="D114" s="67"/>
      <c r="E114" s="68"/>
      <c r="F114" s="69"/>
      <c r="G114" s="66"/>
      <c r="H114" s="70"/>
      <c r="I114" s="71"/>
      <c r="J114" s="71"/>
      <c r="K114" s="34"/>
      <c r="L114" s="78">
        <v>114</v>
      </c>
      <c r="M114" s="78"/>
      <c r="N114" s="73"/>
      <c r="O114" s="80" t="s">
        <v>774</v>
      </c>
      <c r="P114" s="82">
        <v>43657.71221064815</v>
      </c>
      <c r="Q114" s="80" t="s">
        <v>824</v>
      </c>
      <c r="R114" s="80"/>
      <c r="S114" s="80"/>
      <c r="T114" s="80" t="s">
        <v>1062</v>
      </c>
      <c r="U114" s="80"/>
      <c r="V114" s="83" t="s">
        <v>1312</v>
      </c>
      <c r="W114" s="82">
        <v>43657.71221064815</v>
      </c>
      <c r="X114" s="86">
        <v>43657</v>
      </c>
      <c r="Y114" s="88" t="s">
        <v>1594</v>
      </c>
      <c r="Z114" s="83" t="s">
        <v>2085</v>
      </c>
      <c r="AA114" s="80"/>
      <c r="AB114" s="80"/>
      <c r="AC114" s="88" t="s">
        <v>2634</v>
      </c>
      <c r="AD114" s="80"/>
      <c r="AE114" s="80" t="b">
        <v>0</v>
      </c>
      <c r="AF114" s="80">
        <v>0</v>
      </c>
      <c r="AG114" s="88" t="s">
        <v>3090</v>
      </c>
      <c r="AH114" s="80" t="b">
        <v>0</v>
      </c>
      <c r="AI114" s="80" t="s">
        <v>3099</v>
      </c>
      <c r="AJ114" s="80"/>
      <c r="AK114" s="88" t="s">
        <v>3090</v>
      </c>
      <c r="AL114" s="80" t="b">
        <v>0</v>
      </c>
      <c r="AM114" s="80">
        <v>0</v>
      </c>
      <c r="AN114" s="88" t="s">
        <v>3090</v>
      </c>
      <c r="AO114" s="80" t="s">
        <v>3115</v>
      </c>
      <c r="AP114" s="80" t="b">
        <v>0</v>
      </c>
      <c r="AQ114" s="88" t="s">
        <v>2634</v>
      </c>
      <c r="AR114" s="80" t="s">
        <v>178</v>
      </c>
      <c r="AS114" s="80">
        <v>0</v>
      </c>
      <c r="AT114" s="80">
        <v>0</v>
      </c>
      <c r="AU114" s="80"/>
      <c r="AV114" s="80"/>
      <c r="AW114" s="80"/>
      <c r="AX114" s="80"/>
      <c r="AY114" s="80"/>
      <c r="AZ114" s="80"/>
      <c r="BA114" s="80"/>
      <c r="BB114" s="80"/>
      <c r="BC114" s="79" t="str">
        <f>REPLACE(INDEX(GroupVertices[Group],MATCH(Edges[[#This Row],[Vertex 1]],GroupVertices[Vertex],0)),1,1,"")</f>
        <v>21</v>
      </c>
      <c r="BD114" s="79" t="str">
        <f>REPLACE(INDEX(GroupVertices[Group],MATCH(Edges[[#This Row],[Vertex 2]],GroupVertices[Vertex],0)),1,1,"")</f>
        <v>21</v>
      </c>
    </row>
    <row r="115" spans="1:56" ht="15">
      <c r="A115" s="65" t="s">
        <v>311</v>
      </c>
      <c r="B115" s="65" t="s">
        <v>728</v>
      </c>
      <c r="C115" s="66"/>
      <c r="D115" s="67"/>
      <c r="E115" s="68"/>
      <c r="F115" s="69"/>
      <c r="G115" s="66"/>
      <c r="H115" s="70"/>
      <c r="I115" s="71"/>
      <c r="J115" s="71"/>
      <c r="K115" s="34"/>
      <c r="L115" s="78">
        <v>115</v>
      </c>
      <c r="M115" s="78"/>
      <c r="N115" s="73"/>
      <c r="O115" s="80" t="s">
        <v>774</v>
      </c>
      <c r="P115" s="82">
        <v>43657.71225694445</v>
      </c>
      <c r="Q115" s="80" t="s">
        <v>825</v>
      </c>
      <c r="R115" s="83" t="s">
        <v>1009</v>
      </c>
      <c r="S115" s="80" t="s">
        <v>1043</v>
      </c>
      <c r="T115" s="80" t="s">
        <v>1079</v>
      </c>
      <c r="U115" s="80"/>
      <c r="V115" s="83" t="s">
        <v>1313</v>
      </c>
      <c r="W115" s="82">
        <v>43657.71225694445</v>
      </c>
      <c r="X115" s="86">
        <v>43657</v>
      </c>
      <c r="Y115" s="88" t="s">
        <v>1595</v>
      </c>
      <c r="Z115" s="83" t="s">
        <v>2086</v>
      </c>
      <c r="AA115" s="80"/>
      <c r="AB115" s="80"/>
      <c r="AC115" s="88" t="s">
        <v>2635</v>
      </c>
      <c r="AD115" s="80"/>
      <c r="AE115" s="80" t="b">
        <v>0</v>
      </c>
      <c r="AF115" s="80">
        <v>0</v>
      </c>
      <c r="AG115" s="88" t="s">
        <v>3090</v>
      </c>
      <c r="AH115" s="80" t="b">
        <v>1</v>
      </c>
      <c r="AI115" s="80" t="s">
        <v>3099</v>
      </c>
      <c r="AJ115" s="80"/>
      <c r="AK115" s="88" t="s">
        <v>3108</v>
      </c>
      <c r="AL115" s="80" t="b">
        <v>0</v>
      </c>
      <c r="AM115" s="80">
        <v>0</v>
      </c>
      <c r="AN115" s="88" t="s">
        <v>3090</v>
      </c>
      <c r="AO115" s="80" t="s">
        <v>3115</v>
      </c>
      <c r="AP115" s="80" t="b">
        <v>0</v>
      </c>
      <c r="AQ115" s="88" t="s">
        <v>2635</v>
      </c>
      <c r="AR115" s="80" t="s">
        <v>178</v>
      </c>
      <c r="AS115" s="80">
        <v>0</v>
      </c>
      <c r="AT115" s="80">
        <v>0</v>
      </c>
      <c r="AU115" s="80" t="s">
        <v>3137</v>
      </c>
      <c r="AV115" s="80" t="s">
        <v>3148</v>
      </c>
      <c r="AW115" s="80" t="s">
        <v>3150</v>
      </c>
      <c r="AX115" s="80" t="s">
        <v>3154</v>
      </c>
      <c r="AY115" s="80" t="s">
        <v>3166</v>
      </c>
      <c r="AZ115" s="80" t="s">
        <v>3178</v>
      </c>
      <c r="BA115" s="80" t="s">
        <v>3188</v>
      </c>
      <c r="BB115" s="83" t="s">
        <v>3193</v>
      </c>
      <c r="BC115" s="79" t="str">
        <f>REPLACE(INDEX(GroupVertices[Group],MATCH(Edges[[#This Row],[Vertex 1]],GroupVertices[Vertex],0)),1,1,"")</f>
        <v>2</v>
      </c>
      <c r="BD115" s="79" t="str">
        <f>REPLACE(INDEX(GroupVertices[Group],MATCH(Edges[[#This Row],[Vertex 2]],GroupVertices[Vertex],0)),1,1,"")</f>
        <v>2</v>
      </c>
    </row>
    <row r="116" spans="1:56" ht="15">
      <c r="A116" s="65" t="s">
        <v>311</v>
      </c>
      <c r="B116" s="65" t="s">
        <v>738</v>
      </c>
      <c r="C116" s="66"/>
      <c r="D116" s="67"/>
      <c r="E116" s="68"/>
      <c r="F116" s="69"/>
      <c r="G116" s="66"/>
      <c r="H116" s="70"/>
      <c r="I116" s="71"/>
      <c r="J116" s="71"/>
      <c r="K116" s="34"/>
      <c r="L116" s="78">
        <v>116</v>
      </c>
      <c r="M116" s="78"/>
      <c r="N116" s="73"/>
      <c r="O116" s="80" t="s">
        <v>774</v>
      </c>
      <c r="P116" s="82">
        <v>43657.71225694445</v>
      </c>
      <c r="Q116" s="80" t="s">
        <v>825</v>
      </c>
      <c r="R116" s="83" t="s">
        <v>1009</v>
      </c>
      <c r="S116" s="80" t="s">
        <v>1043</v>
      </c>
      <c r="T116" s="80" t="s">
        <v>1079</v>
      </c>
      <c r="U116" s="80"/>
      <c r="V116" s="83" t="s">
        <v>1313</v>
      </c>
      <c r="W116" s="82">
        <v>43657.71225694445</v>
      </c>
      <c r="X116" s="86">
        <v>43657</v>
      </c>
      <c r="Y116" s="88" t="s">
        <v>1595</v>
      </c>
      <c r="Z116" s="83" t="s">
        <v>2086</v>
      </c>
      <c r="AA116" s="80"/>
      <c r="AB116" s="80"/>
      <c r="AC116" s="88" t="s">
        <v>2635</v>
      </c>
      <c r="AD116" s="80"/>
      <c r="AE116" s="80" t="b">
        <v>0</v>
      </c>
      <c r="AF116" s="80">
        <v>0</v>
      </c>
      <c r="AG116" s="88" t="s">
        <v>3090</v>
      </c>
      <c r="AH116" s="80" t="b">
        <v>1</v>
      </c>
      <c r="AI116" s="80" t="s">
        <v>3099</v>
      </c>
      <c r="AJ116" s="80"/>
      <c r="AK116" s="88" t="s">
        <v>3108</v>
      </c>
      <c r="AL116" s="80" t="b">
        <v>0</v>
      </c>
      <c r="AM116" s="80">
        <v>0</v>
      </c>
      <c r="AN116" s="88" t="s">
        <v>3090</v>
      </c>
      <c r="AO116" s="80" t="s">
        <v>3115</v>
      </c>
      <c r="AP116" s="80" t="b">
        <v>0</v>
      </c>
      <c r="AQ116" s="88" t="s">
        <v>2635</v>
      </c>
      <c r="AR116" s="80" t="s">
        <v>178</v>
      </c>
      <c r="AS116" s="80">
        <v>0</v>
      </c>
      <c r="AT116" s="80">
        <v>0</v>
      </c>
      <c r="AU116" s="80" t="s">
        <v>3137</v>
      </c>
      <c r="AV116" s="80" t="s">
        <v>3148</v>
      </c>
      <c r="AW116" s="80" t="s">
        <v>3150</v>
      </c>
      <c r="AX116" s="80" t="s">
        <v>3154</v>
      </c>
      <c r="AY116" s="80" t="s">
        <v>3166</v>
      </c>
      <c r="AZ116" s="80" t="s">
        <v>3178</v>
      </c>
      <c r="BA116" s="80" t="s">
        <v>3188</v>
      </c>
      <c r="BB116" s="83" t="s">
        <v>3193</v>
      </c>
      <c r="BC116" s="79" t="str">
        <f>REPLACE(INDEX(GroupVertices[Group],MATCH(Edges[[#This Row],[Vertex 1]],GroupVertices[Vertex],0)),1,1,"")</f>
        <v>2</v>
      </c>
      <c r="BD116" s="79" t="str">
        <f>REPLACE(INDEX(GroupVertices[Group],MATCH(Edges[[#This Row],[Vertex 2]],GroupVertices[Vertex],0)),1,1,"")</f>
        <v>2</v>
      </c>
    </row>
    <row r="117" spans="1:56" ht="15">
      <c r="A117" s="65" t="s">
        <v>312</v>
      </c>
      <c r="B117" s="65" t="s">
        <v>702</v>
      </c>
      <c r="C117" s="66"/>
      <c r="D117" s="67"/>
      <c r="E117" s="68"/>
      <c r="F117" s="69"/>
      <c r="G117" s="66"/>
      <c r="H117" s="70"/>
      <c r="I117" s="71"/>
      <c r="J117" s="71"/>
      <c r="K117" s="34"/>
      <c r="L117" s="78">
        <v>117</v>
      </c>
      <c r="M117" s="78"/>
      <c r="N117" s="73"/>
      <c r="O117" s="80" t="s">
        <v>772</v>
      </c>
      <c r="P117" s="82">
        <v>43657.71230324074</v>
      </c>
      <c r="Q117" s="80" t="s">
        <v>779</v>
      </c>
      <c r="R117" s="80"/>
      <c r="S117" s="80"/>
      <c r="T117" s="80" t="s">
        <v>1062</v>
      </c>
      <c r="U117" s="83" t="s">
        <v>1143</v>
      </c>
      <c r="V117" s="83" t="s">
        <v>1143</v>
      </c>
      <c r="W117" s="82">
        <v>43657.71230324074</v>
      </c>
      <c r="X117" s="86">
        <v>43657</v>
      </c>
      <c r="Y117" s="88" t="s">
        <v>1596</v>
      </c>
      <c r="Z117" s="83" t="s">
        <v>2087</v>
      </c>
      <c r="AA117" s="80"/>
      <c r="AB117" s="80"/>
      <c r="AC117" s="88" t="s">
        <v>2636</v>
      </c>
      <c r="AD117" s="80"/>
      <c r="AE117" s="80" t="b">
        <v>0</v>
      </c>
      <c r="AF117" s="80">
        <v>0</v>
      </c>
      <c r="AG117" s="88" t="s">
        <v>3090</v>
      </c>
      <c r="AH117" s="80" t="b">
        <v>0</v>
      </c>
      <c r="AI117" s="80" t="s">
        <v>3099</v>
      </c>
      <c r="AJ117" s="80"/>
      <c r="AK117" s="88" t="s">
        <v>3090</v>
      </c>
      <c r="AL117" s="80" t="b">
        <v>0</v>
      </c>
      <c r="AM117" s="80">
        <v>166</v>
      </c>
      <c r="AN117" s="88" t="s">
        <v>3051</v>
      </c>
      <c r="AO117" s="80" t="s">
        <v>3113</v>
      </c>
      <c r="AP117" s="80" t="b">
        <v>0</v>
      </c>
      <c r="AQ117" s="88" t="s">
        <v>3051</v>
      </c>
      <c r="AR117" s="80" t="s">
        <v>178</v>
      </c>
      <c r="AS117" s="80">
        <v>0</v>
      </c>
      <c r="AT117" s="80">
        <v>0</v>
      </c>
      <c r="AU117" s="80"/>
      <c r="AV117" s="80"/>
      <c r="AW117" s="80"/>
      <c r="AX117" s="80"/>
      <c r="AY117" s="80"/>
      <c r="AZ117" s="80"/>
      <c r="BA117" s="80"/>
      <c r="BB117" s="80"/>
      <c r="BC117" s="79" t="str">
        <f>REPLACE(INDEX(GroupVertices[Group],MATCH(Edges[[#This Row],[Vertex 1]],GroupVertices[Vertex],0)),1,1,"")</f>
        <v>7</v>
      </c>
      <c r="BD117" s="79" t="str">
        <f>REPLACE(INDEX(GroupVertices[Group],MATCH(Edges[[#This Row],[Vertex 2]],GroupVertices[Vertex],0)),1,1,"")</f>
        <v>7</v>
      </c>
    </row>
    <row r="118" spans="1:56" ht="15">
      <c r="A118" s="65" t="s">
        <v>313</v>
      </c>
      <c r="B118" s="65" t="s">
        <v>725</v>
      </c>
      <c r="C118" s="66"/>
      <c r="D118" s="67"/>
      <c r="E118" s="68"/>
      <c r="F118" s="69"/>
      <c r="G118" s="66"/>
      <c r="H118" s="70"/>
      <c r="I118" s="71"/>
      <c r="J118" s="71"/>
      <c r="K118" s="34"/>
      <c r="L118" s="78">
        <v>118</v>
      </c>
      <c r="M118" s="78"/>
      <c r="N118" s="73"/>
      <c r="O118" s="80" t="s">
        <v>772</v>
      </c>
      <c r="P118" s="82">
        <v>43657.71231481482</v>
      </c>
      <c r="Q118" s="80" t="s">
        <v>778</v>
      </c>
      <c r="R118" s="80"/>
      <c r="S118" s="80"/>
      <c r="T118" s="80" t="s">
        <v>1062</v>
      </c>
      <c r="U118" s="80"/>
      <c r="V118" s="83" t="s">
        <v>1314</v>
      </c>
      <c r="W118" s="82">
        <v>43657.71231481482</v>
      </c>
      <c r="X118" s="86">
        <v>43657</v>
      </c>
      <c r="Y118" s="88" t="s">
        <v>1597</v>
      </c>
      <c r="Z118" s="83" t="s">
        <v>2088</v>
      </c>
      <c r="AA118" s="80"/>
      <c r="AB118" s="80"/>
      <c r="AC118" s="88" t="s">
        <v>2637</v>
      </c>
      <c r="AD118" s="80"/>
      <c r="AE118" s="80" t="b">
        <v>0</v>
      </c>
      <c r="AF118" s="80">
        <v>0</v>
      </c>
      <c r="AG118" s="88" t="s">
        <v>3090</v>
      </c>
      <c r="AH118" s="80" t="b">
        <v>0</v>
      </c>
      <c r="AI118" s="80" t="s">
        <v>3099</v>
      </c>
      <c r="AJ118" s="80"/>
      <c r="AK118" s="88" t="s">
        <v>3090</v>
      </c>
      <c r="AL118" s="80" t="b">
        <v>0</v>
      </c>
      <c r="AM118" s="80">
        <v>1187</v>
      </c>
      <c r="AN118" s="88" t="s">
        <v>3085</v>
      </c>
      <c r="AO118" s="80" t="s">
        <v>3115</v>
      </c>
      <c r="AP118" s="80" t="b">
        <v>0</v>
      </c>
      <c r="AQ118" s="88" t="s">
        <v>3085</v>
      </c>
      <c r="AR118" s="80" t="s">
        <v>178</v>
      </c>
      <c r="AS118" s="80">
        <v>0</v>
      </c>
      <c r="AT118" s="80">
        <v>0</v>
      </c>
      <c r="AU118" s="80"/>
      <c r="AV118" s="80"/>
      <c r="AW118" s="80"/>
      <c r="AX118" s="80"/>
      <c r="AY118" s="80"/>
      <c r="AZ118" s="80"/>
      <c r="BA118" s="80"/>
      <c r="BB118" s="80"/>
      <c r="BC118" s="79" t="str">
        <f>REPLACE(INDEX(GroupVertices[Group],MATCH(Edges[[#This Row],[Vertex 1]],GroupVertices[Vertex],0)),1,1,"")</f>
        <v>1</v>
      </c>
      <c r="BD118" s="79" t="str">
        <f>REPLACE(INDEX(GroupVertices[Group],MATCH(Edges[[#This Row],[Vertex 2]],GroupVertices[Vertex],0)),1,1,"")</f>
        <v>1</v>
      </c>
    </row>
    <row r="119" spans="1:56" ht="15">
      <c r="A119" s="65" t="s">
        <v>314</v>
      </c>
      <c r="B119" s="65" t="s">
        <v>712</v>
      </c>
      <c r="C119" s="66"/>
      <c r="D119" s="67"/>
      <c r="E119" s="68"/>
      <c r="F119" s="69"/>
      <c r="G119" s="66"/>
      <c r="H119" s="70"/>
      <c r="I119" s="71"/>
      <c r="J119" s="71"/>
      <c r="K119" s="34"/>
      <c r="L119" s="78">
        <v>119</v>
      </c>
      <c r="M119" s="78"/>
      <c r="N119" s="73"/>
      <c r="O119" s="80" t="s">
        <v>772</v>
      </c>
      <c r="P119" s="82">
        <v>43657.71233796296</v>
      </c>
      <c r="Q119" s="80" t="s">
        <v>780</v>
      </c>
      <c r="R119" s="80"/>
      <c r="S119" s="80"/>
      <c r="T119" s="80" t="s">
        <v>1062</v>
      </c>
      <c r="U119" s="83" t="s">
        <v>1144</v>
      </c>
      <c r="V119" s="83" t="s">
        <v>1144</v>
      </c>
      <c r="W119" s="82">
        <v>43657.71233796296</v>
      </c>
      <c r="X119" s="86">
        <v>43657</v>
      </c>
      <c r="Y119" s="88" t="s">
        <v>1598</v>
      </c>
      <c r="Z119" s="83" t="s">
        <v>2089</v>
      </c>
      <c r="AA119" s="80"/>
      <c r="AB119" s="80"/>
      <c r="AC119" s="88" t="s">
        <v>2638</v>
      </c>
      <c r="AD119" s="80"/>
      <c r="AE119" s="80" t="b">
        <v>0</v>
      </c>
      <c r="AF119" s="80">
        <v>0</v>
      </c>
      <c r="AG119" s="88" t="s">
        <v>3090</v>
      </c>
      <c r="AH119" s="80" t="b">
        <v>0</v>
      </c>
      <c r="AI119" s="80" t="s">
        <v>3099</v>
      </c>
      <c r="AJ119" s="80"/>
      <c r="AK119" s="88" t="s">
        <v>3090</v>
      </c>
      <c r="AL119" s="80" t="b">
        <v>0</v>
      </c>
      <c r="AM119" s="80">
        <v>497</v>
      </c>
      <c r="AN119" s="88" t="s">
        <v>3066</v>
      </c>
      <c r="AO119" s="80" t="s">
        <v>3113</v>
      </c>
      <c r="AP119" s="80" t="b">
        <v>0</v>
      </c>
      <c r="AQ119" s="88" t="s">
        <v>3066</v>
      </c>
      <c r="AR119" s="80" t="s">
        <v>178</v>
      </c>
      <c r="AS119" s="80">
        <v>0</v>
      </c>
      <c r="AT119" s="80">
        <v>0</v>
      </c>
      <c r="AU119" s="80"/>
      <c r="AV119" s="80"/>
      <c r="AW119" s="80"/>
      <c r="AX119" s="80"/>
      <c r="AY119" s="80"/>
      <c r="AZ119" s="80"/>
      <c r="BA119" s="80"/>
      <c r="BB119" s="80"/>
      <c r="BC119" s="79" t="str">
        <f>REPLACE(INDEX(GroupVertices[Group],MATCH(Edges[[#This Row],[Vertex 1]],GroupVertices[Vertex],0)),1,1,"")</f>
        <v>3</v>
      </c>
      <c r="BD119" s="79" t="str">
        <f>REPLACE(INDEX(GroupVertices[Group],MATCH(Edges[[#This Row],[Vertex 2]],GroupVertices[Vertex],0)),1,1,"")</f>
        <v>3</v>
      </c>
    </row>
    <row r="120" spans="1:56" ht="15">
      <c r="A120" s="65" t="s">
        <v>315</v>
      </c>
      <c r="B120" s="65" t="s">
        <v>725</v>
      </c>
      <c r="C120" s="66"/>
      <c r="D120" s="67"/>
      <c r="E120" s="68"/>
      <c r="F120" s="69"/>
      <c r="G120" s="66"/>
      <c r="H120" s="70"/>
      <c r="I120" s="71"/>
      <c r="J120" s="71"/>
      <c r="K120" s="34"/>
      <c r="L120" s="78">
        <v>120</v>
      </c>
      <c r="M120" s="78"/>
      <c r="N120" s="73"/>
      <c r="O120" s="80" t="s">
        <v>772</v>
      </c>
      <c r="P120" s="82">
        <v>43657.71233796296</v>
      </c>
      <c r="Q120" s="80" t="s">
        <v>778</v>
      </c>
      <c r="R120" s="80"/>
      <c r="S120" s="80"/>
      <c r="T120" s="80" t="s">
        <v>1062</v>
      </c>
      <c r="U120" s="80"/>
      <c r="V120" s="83" t="s">
        <v>1315</v>
      </c>
      <c r="W120" s="82">
        <v>43657.71233796296</v>
      </c>
      <c r="X120" s="86">
        <v>43657</v>
      </c>
      <c r="Y120" s="88" t="s">
        <v>1598</v>
      </c>
      <c r="Z120" s="83" t="s">
        <v>2090</v>
      </c>
      <c r="AA120" s="80"/>
      <c r="AB120" s="80"/>
      <c r="AC120" s="88" t="s">
        <v>2639</v>
      </c>
      <c r="AD120" s="80"/>
      <c r="AE120" s="80" t="b">
        <v>0</v>
      </c>
      <c r="AF120" s="80">
        <v>0</v>
      </c>
      <c r="AG120" s="88" t="s">
        <v>3090</v>
      </c>
      <c r="AH120" s="80" t="b">
        <v>0</v>
      </c>
      <c r="AI120" s="80" t="s">
        <v>3099</v>
      </c>
      <c r="AJ120" s="80"/>
      <c r="AK120" s="88" t="s">
        <v>3090</v>
      </c>
      <c r="AL120" s="80" t="b">
        <v>0</v>
      </c>
      <c r="AM120" s="80">
        <v>1187</v>
      </c>
      <c r="AN120" s="88" t="s">
        <v>3085</v>
      </c>
      <c r="AO120" s="80" t="s">
        <v>3113</v>
      </c>
      <c r="AP120" s="80" t="b">
        <v>0</v>
      </c>
      <c r="AQ120" s="88" t="s">
        <v>3085</v>
      </c>
      <c r="AR120" s="80" t="s">
        <v>178</v>
      </c>
      <c r="AS120" s="80">
        <v>0</v>
      </c>
      <c r="AT120" s="80">
        <v>0</v>
      </c>
      <c r="AU120" s="80"/>
      <c r="AV120" s="80"/>
      <c r="AW120" s="80"/>
      <c r="AX120" s="80"/>
      <c r="AY120" s="80"/>
      <c r="AZ120" s="80"/>
      <c r="BA120" s="80"/>
      <c r="BB120" s="80"/>
      <c r="BC120" s="79" t="str">
        <f>REPLACE(INDEX(GroupVertices[Group],MATCH(Edges[[#This Row],[Vertex 1]],GroupVertices[Vertex],0)),1,1,"")</f>
        <v>1</v>
      </c>
      <c r="BD120" s="79" t="str">
        <f>REPLACE(INDEX(GroupVertices[Group],MATCH(Edges[[#This Row],[Vertex 2]],GroupVertices[Vertex],0)),1,1,"")</f>
        <v>1</v>
      </c>
    </row>
    <row r="121" spans="1:56" ht="15">
      <c r="A121" s="65" t="s">
        <v>316</v>
      </c>
      <c r="B121" s="65" t="s">
        <v>712</v>
      </c>
      <c r="C121" s="66"/>
      <c r="D121" s="67"/>
      <c r="E121" s="68"/>
      <c r="F121" s="69"/>
      <c r="G121" s="66"/>
      <c r="H121" s="70"/>
      <c r="I121" s="71"/>
      <c r="J121" s="71"/>
      <c r="K121" s="34"/>
      <c r="L121" s="78">
        <v>121</v>
      </c>
      <c r="M121" s="78"/>
      <c r="N121" s="73"/>
      <c r="O121" s="80" t="s">
        <v>772</v>
      </c>
      <c r="P121" s="82">
        <v>43657.71239583333</v>
      </c>
      <c r="Q121" s="80" t="s">
        <v>780</v>
      </c>
      <c r="R121" s="80"/>
      <c r="S121" s="80"/>
      <c r="T121" s="80" t="s">
        <v>1062</v>
      </c>
      <c r="U121" s="83" t="s">
        <v>1144</v>
      </c>
      <c r="V121" s="83" t="s">
        <v>1144</v>
      </c>
      <c r="W121" s="82">
        <v>43657.71239583333</v>
      </c>
      <c r="X121" s="86">
        <v>43657</v>
      </c>
      <c r="Y121" s="88" t="s">
        <v>1599</v>
      </c>
      <c r="Z121" s="83" t="s">
        <v>2091</v>
      </c>
      <c r="AA121" s="80"/>
      <c r="AB121" s="80"/>
      <c r="AC121" s="88" t="s">
        <v>2640</v>
      </c>
      <c r="AD121" s="80"/>
      <c r="AE121" s="80" t="b">
        <v>0</v>
      </c>
      <c r="AF121" s="80">
        <v>0</v>
      </c>
      <c r="AG121" s="88" t="s">
        <v>3090</v>
      </c>
      <c r="AH121" s="80" t="b">
        <v>0</v>
      </c>
      <c r="AI121" s="80" t="s">
        <v>3099</v>
      </c>
      <c r="AJ121" s="80"/>
      <c r="AK121" s="88" t="s">
        <v>3090</v>
      </c>
      <c r="AL121" s="80" t="b">
        <v>0</v>
      </c>
      <c r="AM121" s="80">
        <v>497</v>
      </c>
      <c r="AN121" s="88" t="s">
        <v>3066</v>
      </c>
      <c r="AO121" s="80" t="s">
        <v>3113</v>
      </c>
      <c r="AP121" s="80" t="b">
        <v>0</v>
      </c>
      <c r="AQ121" s="88" t="s">
        <v>3066</v>
      </c>
      <c r="AR121" s="80" t="s">
        <v>178</v>
      </c>
      <c r="AS121" s="80">
        <v>0</v>
      </c>
      <c r="AT121" s="80">
        <v>0</v>
      </c>
      <c r="AU121" s="80"/>
      <c r="AV121" s="80"/>
      <c r="AW121" s="80"/>
      <c r="AX121" s="80"/>
      <c r="AY121" s="80"/>
      <c r="AZ121" s="80"/>
      <c r="BA121" s="80"/>
      <c r="BB121" s="80"/>
      <c r="BC121" s="79" t="str">
        <f>REPLACE(INDEX(GroupVertices[Group],MATCH(Edges[[#This Row],[Vertex 1]],GroupVertices[Vertex],0)),1,1,"")</f>
        <v>3</v>
      </c>
      <c r="BD121" s="79" t="str">
        <f>REPLACE(INDEX(GroupVertices[Group],MATCH(Edges[[#This Row],[Vertex 2]],GroupVertices[Vertex],0)),1,1,"")</f>
        <v>3</v>
      </c>
    </row>
    <row r="122" spans="1:56" ht="15">
      <c r="A122" s="65" t="s">
        <v>317</v>
      </c>
      <c r="B122" s="65" t="s">
        <v>725</v>
      </c>
      <c r="C122" s="66"/>
      <c r="D122" s="67"/>
      <c r="E122" s="68"/>
      <c r="F122" s="69"/>
      <c r="G122" s="66"/>
      <c r="H122" s="70"/>
      <c r="I122" s="71"/>
      <c r="J122" s="71"/>
      <c r="K122" s="34"/>
      <c r="L122" s="78">
        <v>122</v>
      </c>
      <c r="M122" s="78"/>
      <c r="N122" s="73"/>
      <c r="O122" s="80" t="s">
        <v>772</v>
      </c>
      <c r="P122" s="82">
        <v>43657.71244212963</v>
      </c>
      <c r="Q122" s="80" t="s">
        <v>778</v>
      </c>
      <c r="R122" s="80"/>
      <c r="S122" s="80"/>
      <c r="T122" s="80" t="s">
        <v>1062</v>
      </c>
      <c r="U122" s="80"/>
      <c r="V122" s="83" t="s">
        <v>1316</v>
      </c>
      <c r="W122" s="82">
        <v>43657.71244212963</v>
      </c>
      <c r="X122" s="86">
        <v>43657</v>
      </c>
      <c r="Y122" s="88" t="s">
        <v>1600</v>
      </c>
      <c r="Z122" s="83" t="s">
        <v>2092</v>
      </c>
      <c r="AA122" s="80"/>
      <c r="AB122" s="80"/>
      <c r="AC122" s="88" t="s">
        <v>2641</v>
      </c>
      <c r="AD122" s="80"/>
      <c r="AE122" s="80" t="b">
        <v>0</v>
      </c>
      <c r="AF122" s="80">
        <v>0</v>
      </c>
      <c r="AG122" s="88" t="s">
        <v>3090</v>
      </c>
      <c r="AH122" s="80" t="b">
        <v>0</v>
      </c>
      <c r="AI122" s="80" t="s">
        <v>3099</v>
      </c>
      <c r="AJ122" s="80"/>
      <c r="AK122" s="88" t="s">
        <v>3090</v>
      </c>
      <c r="AL122" s="80" t="b">
        <v>0</v>
      </c>
      <c r="AM122" s="80">
        <v>1187</v>
      </c>
      <c r="AN122" s="88" t="s">
        <v>3085</v>
      </c>
      <c r="AO122" s="80" t="s">
        <v>3113</v>
      </c>
      <c r="AP122" s="80" t="b">
        <v>0</v>
      </c>
      <c r="AQ122" s="88" t="s">
        <v>3085</v>
      </c>
      <c r="AR122" s="80" t="s">
        <v>178</v>
      </c>
      <c r="AS122" s="80">
        <v>0</v>
      </c>
      <c r="AT122" s="80">
        <v>0</v>
      </c>
      <c r="AU122" s="80"/>
      <c r="AV122" s="80"/>
      <c r="AW122" s="80"/>
      <c r="AX122" s="80"/>
      <c r="AY122" s="80"/>
      <c r="AZ122" s="80"/>
      <c r="BA122" s="80"/>
      <c r="BB122" s="80"/>
      <c r="BC122" s="79" t="str">
        <f>REPLACE(INDEX(GroupVertices[Group],MATCH(Edges[[#This Row],[Vertex 1]],GroupVertices[Vertex],0)),1,1,"")</f>
        <v>1</v>
      </c>
      <c r="BD122" s="79" t="str">
        <f>REPLACE(INDEX(GroupVertices[Group],MATCH(Edges[[#This Row],[Vertex 2]],GroupVertices[Vertex],0)),1,1,"")</f>
        <v>1</v>
      </c>
    </row>
    <row r="123" spans="1:56" ht="15">
      <c r="A123" s="65" t="s">
        <v>318</v>
      </c>
      <c r="B123" s="65" t="s">
        <v>725</v>
      </c>
      <c r="C123" s="66"/>
      <c r="D123" s="67"/>
      <c r="E123" s="68"/>
      <c r="F123" s="69"/>
      <c r="G123" s="66"/>
      <c r="H123" s="70"/>
      <c r="I123" s="71"/>
      <c r="J123" s="71"/>
      <c r="K123" s="34"/>
      <c r="L123" s="78">
        <v>123</v>
      </c>
      <c r="M123" s="78"/>
      <c r="N123" s="73"/>
      <c r="O123" s="80" t="s">
        <v>772</v>
      </c>
      <c r="P123" s="82">
        <v>43657.71246527778</v>
      </c>
      <c r="Q123" s="80" t="s">
        <v>778</v>
      </c>
      <c r="R123" s="80"/>
      <c r="S123" s="80"/>
      <c r="T123" s="80" t="s">
        <v>1062</v>
      </c>
      <c r="U123" s="80"/>
      <c r="V123" s="83" t="s">
        <v>1317</v>
      </c>
      <c r="W123" s="82">
        <v>43657.71246527778</v>
      </c>
      <c r="X123" s="86">
        <v>43657</v>
      </c>
      <c r="Y123" s="88" t="s">
        <v>1601</v>
      </c>
      <c r="Z123" s="83" t="s">
        <v>2093</v>
      </c>
      <c r="AA123" s="80"/>
      <c r="AB123" s="80"/>
      <c r="AC123" s="88" t="s">
        <v>2642</v>
      </c>
      <c r="AD123" s="80"/>
      <c r="AE123" s="80" t="b">
        <v>0</v>
      </c>
      <c r="AF123" s="80">
        <v>0</v>
      </c>
      <c r="AG123" s="88" t="s">
        <v>3090</v>
      </c>
      <c r="AH123" s="80" t="b">
        <v>0</v>
      </c>
      <c r="AI123" s="80" t="s">
        <v>3099</v>
      </c>
      <c r="AJ123" s="80"/>
      <c r="AK123" s="88" t="s">
        <v>3090</v>
      </c>
      <c r="AL123" s="80" t="b">
        <v>0</v>
      </c>
      <c r="AM123" s="80">
        <v>1187</v>
      </c>
      <c r="AN123" s="88" t="s">
        <v>3085</v>
      </c>
      <c r="AO123" s="80" t="s">
        <v>3113</v>
      </c>
      <c r="AP123" s="80" t="b">
        <v>0</v>
      </c>
      <c r="AQ123" s="88" t="s">
        <v>3085</v>
      </c>
      <c r="AR123" s="80" t="s">
        <v>178</v>
      </c>
      <c r="AS123" s="80">
        <v>0</v>
      </c>
      <c r="AT123" s="80">
        <v>0</v>
      </c>
      <c r="AU123" s="80"/>
      <c r="AV123" s="80"/>
      <c r="AW123" s="80"/>
      <c r="AX123" s="80"/>
      <c r="AY123" s="80"/>
      <c r="AZ123" s="80"/>
      <c r="BA123" s="80"/>
      <c r="BB123" s="80"/>
      <c r="BC123" s="79" t="str">
        <f>REPLACE(INDEX(GroupVertices[Group],MATCH(Edges[[#This Row],[Vertex 1]],GroupVertices[Vertex],0)),1,1,"")</f>
        <v>1</v>
      </c>
      <c r="BD123" s="79" t="str">
        <f>REPLACE(INDEX(GroupVertices[Group],MATCH(Edges[[#This Row],[Vertex 2]],GroupVertices[Vertex],0)),1,1,"")</f>
        <v>1</v>
      </c>
    </row>
    <row r="124" spans="1:56" ht="15">
      <c r="A124" s="65" t="s">
        <v>319</v>
      </c>
      <c r="B124" s="65" t="s">
        <v>725</v>
      </c>
      <c r="C124" s="66"/>
      <c r="D124" s="67"/>
      <c r="E124" s="68"/>
      <c r="F124" s="69"/>
      <c r="G124" s="66"/>
      <c r="H124" s="70"/>
      <c r="I124" s="71"/>
      <c r="J124" s="71"/>
      <c r="K124" s="34"/>
      <c r="L124" s="78">
        <v>124</v>
      </c>
      <c r="M124" s="78"/>
      <c r="N124" s="73"/>
      <c r="O124" s="80" t="s">
        <v>772</v>
      </c>
      <c r="P124" s="82">
        <v>43657.712488425925</v>
      </c>
      <c r="Q124" s="80" t="s">
        <v>778</v>
      </c>
      <c r="R124" s="80"/>
      <c r="S124" s="80"/>
      <c r="T124" s="80" t="s">
        <v>1062</v>
      </c>
      <c r="U124" s="80"/>
      <c r="V124" s="83" t="s">
        <v>1318</v>
      </c>
      <c r="W124" s="82">
        <v>43657.712488425925</v>
      </c>
      <c r="X124" s="86">
        <v>43657</v>
      </c>
      <c r="Y124" s="88" t="s">
        <v>1602</v>
      </c>
      <c r="Z124" s="83" t="s">
        <v>2094</v>
      </c>
      <c r="AA124" s="80"/>
      <c r="AB124" s="80"/>
      <c r="AC124" s="88" t="s">
        <v>2643</v>
      </c>
      <c r="AD124" s="80"/>
      <c r="AE124" s="80" t="b">
        <v>0</v>
      </c>
      <c r="AF124" s="80">
        <v>0</v>
      </c>
      <c r="AG124" s="88" t="s">
        <v>3090</v>
      </c>
      <c r="AH124" s="80" t="b">
        <v>0</v>
      </c>
      <c r="AI124" s="80" t="s">
        <v>3099</v>
      </c>
      <c r="AJ124" s="80"/>
      <c r="AK124" s="88" t="s">
        <v>3090</v>
      </c>
      <c r="AL124" s="80" t="b">
        <v>0</v>
      </c>
      <c r="AM124" s="80">
        <v>1187</v>
      </c>
      <c r="AN124" s="88" t="s">
        <v>3085</v>
      </c>
      <c r="AO124" s="80" t="s">
        <v>3113</v>
      </c>
      <c r="AP124" s="80" t="b">
        <v>0</v>
      </c>
      <c r="AQ124" s="88" t="s">
        <v>3085</v>
      </c>
      <c r="AR124" s="80" t="s">
        <v>178</v>
      </c>
      <c r="AS124" s="80">
        <v>0</v>
      </c>
      <c r="AT124" s="80">
        <v>0</v>
      </c>
      <c r="AU124" s="80"/>
      <c r="AV124" s="80"/>
      <c r="AW124" s="80"/>
      <c r="AX124" s="80"/>
      <c r="AY124" s="80"/>
      <c r="AZ124" s="80"/>
      <c r="BA124" s="80"/>
      <c r="BB124" s="80"/>
      <c r="BC124" s="79" t="str">
        <f>REPLACE(INDEX(GroupVertices[Group],MATCH(Edges[[#This Row],[Vertex 1]],GroupVertices[Vertex],0)),1,1,"")</f>
        <v>1</v>
      </c>
      <c r="BD124" s="79" t="str">
        <f>REPLACE(INDEX(GroupVertices[Group],MATCH(Edges[[#This Row],[Vertex 2]],GroupVertices[Vertex],0)),1,1,"")</f>
        <v>1</v>
      </c>
    </row>
    <row r="125" spans="1:56" ht="15">
      <c r="A125" s="65" t="s">
        <v>320</v>
      </c>
      <c r="B125" s="65" t="s">
        <v>320</v>
      </c>
      <c r="C125" s="66"/>
      <c r="D125" s="67"/>
      <c r="E125" s="68"/>
      <c r="F125" s="69"/>
      <c r="G125" s="66"/>
      <c r="H125" s="70"/>
      <c r="I125" s="71"/>
      <c r="J125" s="71"/>
      <c r="K125" s="34"/>
      <c r="L125" s="78">
        <v>125</v>
      </c>
      <c r="M125" s="78"/>
      <c r="N125" s="73"/>
      <c r="O125" s="80" t="s">
        <v>178</v>
      </c>
      <c r="P125" s="82">
        <v>43657.712534722225</v>
      </c>
      <c r="Q125" s="80" t="s">
        <v>826</v>
      </c>
      <c r="R125" s="80"/>
      <c r="S125" s="80"/>
      <c r="T125" s="80" t="s">
        <v>1062</v>
      </c>
      <c r="U125" s="80"/>
      <c r="V125" s="83" t="s">
        <v>1319</v>
      </c>
      <c r="W125" s="82">
        <v>43657.712534722225</v>
      </c>
      <c r="X125" s="86">
        <v>43657</v>
      </c>
      <c r="Y125" s="88" t="s">
        <v>1603</v>
      </c>
      <c r="Z125" s="83" t="s">
        <v>2095</v>
      </c>
      <c r="AA125" s="80"/>
      <c r="AB125" s="80"/>
      <c r="AC125" s="88" t="s">
        <v>2644</v>
      </c>
      <c r="AD125" s="80"/>
      <c r="AE125" s="80" t="b">
        <v>0</v>
      </c>
      <c r="AF125" s="80">
        <v>2</v>
      </c>
      <c r="AG125" s="88" t="s">
        <v>3090</v>
      </c>
      <c r="AH125" s="80" t="b">
        <v>0</v>
      </c>
      <c r="AI125" s="80" t="s">
        <v>3099</v>
      </c>
      <c r="AJ125" s="80"/>
      <c r="AK125" s="88" t="s">
        <v>3090</v>
      </c>
      <c r="AL125" s="80" t="b">
        <v>0</v>
      </c>
      <c r="AM125" s="80">
        <v>0</v>
      </c>
      <c r="AN125" s="88" t="s">
        <v>3090</v>
      </c>
      <c r="AO125" s="80" t="s">
        <v>3114</v>
      </c>
      <c r="AP125" s="80" t="b">
        <v>0</v>
      </c>
      <c r="AQ125" s="88" t="s">
        <v>2644</v>
      </c>
      <c r="AR125" s="80" t="s">
        <v>178</v>
      </c>
      <c r="AS125" s="80">
        <v>0</v>
      </c>
      <c r="AT125" s="80">
        <v>0</v>
      </c>
      <c r="AU125" s="80" t="s">
        <v>3138</v>
      </c>
      <c r="AV125" s="80" t="s">
        <v>3148</v>
      </c>
      <c r="AW125" s="80" t="s">
        <v>3150</v>
      </c>
      <c r="AX125" s="80" t="s">
        <v>3155</v>
      </c>
      <c r="AY125" s="80" t="s">
        <v>3167</v>
      </c>
      <c r="AZ125" s="80" t="s">
        <v>3179</v>
      </c>
      <c r="BA125" s="80" t="s">
        <v>3188</v>
      </c>
      <c r="BB125" s="83" t="s">
        <v>3194</v>
      </c>
      <c r="BC125" s="79" t="str">
        <f>REPLACE(INDEX(GroupVertices[Group],MATCH(Edges[[#This Row],[Vertex 1]],GroupVertices[Vertex],0)),1,1,"")</f>
        <v>159</v>
      </c>
      <c r="BD125" s="79" t="str">
        <f>REPLACE(INDEX(GroupVertices[Group],MATCH(Edges[[#This Row],[Vertex 2]],GroupVertices[Vertex],0)),1,1,"")</f>
        <v>159</v>
      </c>
    </row>
    <row r="126" spans="1:56" ht="15">
      <c r="A126" s="65" t="s">
        <v>321</v>
      </c>
      <c r="B126" s="65" t="s">
        <v>321</v>
      </c>
      <c r="C126" s="66"/>
      <c r="D126" s="67"/>
      <c r="E126" s="68"/>
      <c r="F126" s="69"/>
      <c r="G126" s="66"/>
      <c r="H126" s="70"/>
      <c r="I126" s="71"/>
      <c r="J126" s="71"/>
      <c r="K126" s="34"/>
      <c r="L126" s="78">
        <v>126</v>
      </c>
      <c r="M126" s="78"/>
      <c r="N126" s="73"/>
      <c r="O126" s="80" t="s">
        <v>178</v>
      </c>
      <c r="P126" s="82">
        <v>43657.609560185185</v>
      </c>
      <c r="Q126" s="80" t="s">
        <v>827</v>
      </c>
      <c r="R126" s="80"/>
      <c r="S126" s="80"/>
      <c r="T126" s="80" t="s">
        <v>1062</v>
      </c>
      <c r="U126" s="80"/>
      <c r="V126" s="83" t="s">
        <v>1320</v>
      </c>
      <c r="W126" s="82">
        <v>43657.609560185185</v>
      </c>
      <c r="X126" s="86">
        <v>43657</v>
      </c>
      <c r="Y126" s="88" t="s">
        <v>1604</v>
      </c>
      <c r="Z126" s="83" t="s">
        <v>2096</v>
      </c>
      <c r="AA126" s="80"/>
      <c r="AB126" s="80"/>
      <c r="AC126" s="88" t="s">
        <v>2645</v>
      </c>
      <c r="AD126" s="80"/>
      <c r="AE126" s="80" t="b">
        <v>0</v>
      </c>
      <c r="AF126" s="80">
        <v>8</v>
      </c>
      <c r="AG126" s="88" t="s">
        <v>3090</v>
      </c>
      <c r="AH126" s="80" t="b">
        <v>0</v>
      </c>
      <c r="AI126" s="80" t="s">
        <v>3099</v>
      </c>
      <c r="AJ126" s="80"/>
      <c r="AK126" s="88" t="s">
        <v>3090</v>
      </c>
      <c r="AL126" s="80" t="b">
        <v>0</v>
      </c>
      <c r="AM126" s="80">
        <v>5</v>
      </c>
      <c r="AN126" s="88" t="s">
        <v>3090</v>
      </c>
      <c r="AO126" s="80" t="s">
        <v>3113</v>
      </c>
      <c r="AP126" s="80" t="b">
        <v>0</v>
      </c>
      <c r="AQ126" s="88" t="s">
        <v>2645</v>
      </c>
      <c r="AR126" s="80" t="s">
        <v>772</v>
      </c>
      <c r="AS126" s="80">
        <v>0</v>
      </c>
      <c r="AT126" s="80">
        <v>0</v>
      </c>
      <c r="AU126" s="80"/>
      <c r="AV126" s="80"/>
      <c r="AW126" s="80"/>
      <c r="AX126" s="80"/>
      <c r="AY126" s="80"/>
      <c r="AZ126" s="80"/>
      <c r="BA126" s="80"/>
      <c r="BB126" s="80"/>
      <c r="BC126" s="79" t="str">
        <f>REPLACE(INDEX(GroupVertices[Group],MATCH(Edges[[#This Row],[Vertex 1]],GroupVertices[Vertex],0)),1,1,"")</f>
        <v>50</v>
      </c>
      <c r="BD126" s="79" t="str">
        <f>REPLACE(INDEX(GroupVertices[Group],MATCH(Edges[[#This Row],[Vertex 2]],GroupVertices[Vertex],0)),1,1,"")</f>
        <v>50</v>
      </c>
    </row>
    <row r="127" spans="1:56" ht="15">
      <c r="A127" s="65" t="s">
        <v>322</v>
      </c>
      <c r="B127" s="65" t="s">
        <v>321</v>
      </c>
      <c r="C127" s="66"/>
      <c r="D127" s="67"/>
      <c r="E127" s="68"/>
      <c r="F127" s="69"/>
      <c r="G127" s="66"/>
      <c r="H127" s="70"/>
      <c r="I127" s="71"/>
      <c r="J127" s="71"/>
      <c r="K127" s="34"/>
      <c r="L127" s="78">
        <v>127</v>
      </c>
      <c r="M127" s="78"/>
      <c r="N127" s="73"/>
      <c r="O127" s="80" t="s">
        <v>772</v>
      </c>
      <c r="P127" s="82">
        <v>43657.71263888889</v>
      </c>
      <c r="Q127" s="80" t="s">
        <v>827</v>
      </c>
      <c r="R127" s="80"/>
      <c r="S127" s="80"/>
      <c r="T127" s="80" t="s">
        <v>1062</v>
      </c>
      <c r="U127" s="80"/>
      <c r="V127" s="83" t="s">
        <v>1321</v>
      </c>
      <c r="W127" s="82">
        <v>43657.71263888889</v>
      </c>
      <c r="X127" s="86">
        <v>43657</v>
      </c>
      <c r="Y127" s="88" t="s">
        <v>1605</v>
      </c>
      <c r="Z127" s="83" t="s">
        <v>2097</v>
      </c>
      <c r="AA127" s="80"/>
      <c r="AB127" s="80"/>
      <c r="AC127" s="88" t="s">
        <v>2646</v>
      </c>
      <c r="AD127" s="80"/>
      <c r="AE127" s="80" t="b">
        <v>0</v>
      </c>
      <c r="AF127" s="80">
        <v>0</v>
      </c>
      <c r="AG127" s="88" t="s">
        <v>3090</v>
      </c>
      <c r="AH127" s="80" t="b">
        <v>0</v>
      </c>
      <c r="AI127" s="80" t="s">
        <v>3099</v>
      </c>
      <c r="AJ127" s="80"/>
      <c r="AK127" s="88" t="s">
        <v>3090</v>
      </c>
      <c r="AL127" s="80" t="b">
        <v>0</v>
      </c>
      <c r="AM127" s="80">
        <v>5</v>
      </c>
      <c r="AN127" s="88" t="s">
        <v>2645</v>
      </c>
      <c r="AO127" s="80" t="s">
        <v>3115</v>
      </c>
      <c r="AP127" s="80" t="b">
        <v>0</v>
      </c>
      <c r="AQ127" s="88" t="s">
        <v>2645</v>
      </c>
      <c r="AR127" s="80" t="s">
        <v>178</v>
      </c>
      <c r="AS127" s="80">
        <v>0</v>
      </c>
      <c r="AT127" s="80">
        <v>0</v>
      </c>
      <c r="AU127" s="80"/>
      <c r="AV127" s="80"/>
      <c r="AW127" s="80"/>
      <c r="AX127" s="80"/>
      <c r="AY127" s="80"/>
      <c r="AZ127" s="80"/>
      <c r="BA127" s="80"/>
      <c r="BB127" s="80"/>
      <c r="BC127" s="79" t="str">
        <f>REPLACE(INDEX(GroupVertices[Group],MATCH(Edges[[#This Row],[Vertex 1]],GroupVertices[Vertex],0)),1,1,"")</f>
        <v>50</v>
      </c>
      <c r="BD127" s="79" t="str">
        <f>REPLACE(INDEX(GroupVertices[Group],MATCH(Edges[[#This Row],[Vertex 2]],GroupVertices[Vertex],0)),1,1,"")</f>
        <v>50</v>
      </c>
    </row>
    <row r="128" spans="1:56" ht="15">
      <c r="A128" s="65" t="s">
        <v>323</v>
      </c>
      <c r="B128" s="65" t="s">
        <v>452</v>
      </c>
      <c r="C128" s="66"/>
      <c r="D128" s="67"/>
      <c r="E128" s="68"/>
      <c r="F128" s="69"/>
      <c r="G128" s="66"/>
      <c r="H128" s="70"/>
      <c r="I128" s="71"/>
      <c r="J128" s="71"/>
      <c r="K128" s="34"/>
      <c r="L128" s="78">
        <v>128</v>
      </c>
      <c r="M128" s="78"/>
      <c r="N128" s="73"/>
      <c r="O128" s="80" t="s">
        <v>772</v>
      </c>
      <c r="P128" s="82">
        <v>43657.712696759256</v>
      </c>
      <c r="Q128" s="80" t="s">
        <v>828</v>
      </c>
      <c r="R128" s="80"/>
      <c r="S128" s="80"/>
      <c r="T128" s="80" t="s">
        <v>1062</v>
      </c>
      <c r="U128" s="83" t="s">
        <v>1171</v>
      </c>
      <c r="V128" s="83" t="s">
        <v>1171</v>
      </c>
      <c r="W128" s="82">
        <v>43657.712696759256</v>
      </c>
      <c r="X128" s="86">
        <v>43657</v>
      </c>
      <c r="Y128" s="88" t="s">
        <v>1606</v>
      </c>
      <c r="Z128" s="83" t="s">
        <v>2098</v>
      </c>
      <c r="AA128" s="80"/>
      <c r="AB128" s="80"/>
      <c r="AC128" s="88" t="s">
        <v>2647</v>
      </c>
      <c r="AD128" s="80"/>
      <c r="AE128" s="80" t="b">
        <v>0</v>
      </c>
      <c r="AF128" s="80">
        <v>0</v>
      </c>
      <c r="AG128" s="88" t="s">
        <v>3090</v>
      </c>
      <c r="AH128" s="80" t="b">
        <v>0</v>
      </c>
      <c r="AI128" s="80" t="s">
        <v>3099</v>
      </c>
      <c r="AJ128" s="80"/>
      <c r="AK128" s="88" t="s">
        <v>3090</v>
      </c>
      <c r="AL128" s="80" t="b">
        <v>0</v>
      </c>
      <c r="AM128" s="80">
        <v>12</v>
      </c>
      <c r="AN128" s="88" t="s">
        <v>2783</v>
      </c>
      <c r="AO128" s="80" t="s">
        <v>3115</v>
      </c>
      <c r="AP128" s="80" t="b">
        <v>0</v>
      </c>
      <c r="AQ128" s="88" t="s">
        <v>2783</v>
      </c>
      <c r="AR128" s="80" t="s">
        <v>178</v>
      </c>
      <c r="AS128" s="80">
        <v>0</v>
      </c>
      <c r="AT128" s="80">
        <v>0</v>
      </c>
      <c r="AU128" s="80"/>
      <c r="AV128" s="80"/>
      <c r="AW128" s="80"/>
      <c r="AX128" s="80"/>
      <c r="AY128" s="80"/>
      <c r="AZ128" s="80"/>
      <c r="BA128" s="80"/>
      <c r="BB128" s="80"/>
      <c r="BC128" s="79" t="str">
        <f>REPLACE(INDEX(GroupVertices[Group],MATCH(Edges[[#This Row],[Vertex 1]],GroupVertices[Vertex],0)),1,1,"")</f>
        <v>20</v>
      </c>
      <c r="BD128" s="79" t="str">
        <f>REPLACE(INDEX(GroupVertices[Group],MATCH(Edges[[#This Row],[Vertex 2]],GroupVertices[Vertex],0)),1,1,"")</f>
        <v>20</v>
      </c>
    </row>
    <row r="129" spans="1:56" ht="15">
      <c r="A129" s="65" t="s">
        <v>324</v>
      </c>
      <c r="B129" s="65" t="s">
        <v>324</v>
      </c>
      <c r="C129" s="66"/>
      <c r="D129" s="67"/>
      <c r="E129" s="68"/>
      <c r="F129" s="69"/>
      <c r="G129" s="66"/>
      <c r="H129" s="70"/>
      <c r="I129" s="71"/>
      <c r="J129" s="71"/>
      <c r="K129" s="34"/>
      <c r="L129" s="78">
        <v>129</v>
      </c>
      <c r="M129" s="78"/>
      <c r="N129" s="73"/>
      <c r="O129" s="80" t="s">
        <v>178</v>
      </c>
      <c r="P129" s="82">
        <v>43657.71271990741</v>
      </c>
      <c r="Q129" s="80" t="s">
        <v>829</v>
      </c>
      <c r="R129" s="80"/>
      <c r="S129" s="80"/>
      <c r="T129" s="80" t="s">
        <v>1080</v>
      </c>
      <c r="U129" s="83" t="s">
        <v>1172</v>
      </c>
      <c r="V129" s="83" t="s">
        <v>1172</v>
      </c>
      <c r="W129" s="82">
        <v>43657.71271990741</v>
      </c>
      <c r="X129" s="86">
        <v>43657</v>
      </c>
      <c r="Y129" s="88" t="s">
        <v>1607</v>
      </c>
      <c r="Z129" s="83" t="s">
        <v>2099</v>
      </c>
      <c r="AA129" s="80"/>
      <c r="AB129" s="80"/>
      <c r="AC129" s="88" t="s">
        <v>2648</v>
      </c>
      <c r="AD129" s="80"/>
      <c r="AE129" s="80" t="b">
        <v>0</v>
      </c>
      <c r="AF129" s="80">
        <v>0</v>
      </c>
      <c r="AG129" s="88" t="s">
        <v>3090</v>
      </c>
      <c r="AH129" s="80" t="b">
        <v>0</v>
      </c>
      <c r="AI129" s="80" t="s">
        <v>3099</v>
      </c>
      <c r="AJ129" s="80"/>
      <c r="AK129" s="88" t="s">
        <v>3090</v>
      </c>
      <c r="AL129" s="80" t="b">
        <v>0</v>
      </c>
      <c r="AM129" s="80">
        <v>0</v>
      </c>
      <c r="AN129" s="88" t="s">
        <v>3090</v>
      </c>
      <c r="AO129" s="80" t="s">
        <v>3114</v>
      </c>
      <c r="AP129" s="80" t="b">
        <v>0</v>
      </c>
      <c r="AQ129" s="88" t="s">
        <v>2648</v>
      </c>
      <c r="AR129" s="80" t="s">
        <v>178</v>
      </c>
      <c r="AS129" s="80">
        <v>0</v>
      </c>
      <c r="AT129" s="80">
        <v>0</v>
      </c>
      <c r="AU129" s="80"/>
      <c r="AV129" s="80"/>
      <c r="AW129" s="80"/>
      <c r="AX129" s="80"/>
      <c r="AY129" s="80"/>
      <c r="AZ129" s="80"/>
      <c r="BA129" s="80"/>
      <c r="BB129" s="80"/>
      <c r="BC129" s="79" t="str">
        <f>REPLACE(INDEX(GroupVertices[Group],MATCH(Edges[[#This Row],[Vertex 1]],GroupVertices[Vertex],0)),1,1,"")</f>
        <v>158</v>
      </c>
      <c r="BD129" s="79" t="str">
        <f>REPLACE(INDEX(GroupVertices[Group],MATCH(Edges[[#This Row],[Vertex 2]],GroupVertices[Vertex],0)),1,1,"")</f>
        <v>158</v>
      </c>
    </row>
    <row r="130" spans="1:56" ht="15">
      <c r="A130" s="65" t="s">
        <v>325</v>
      </c>
      <c r="B130" s="65" t="s">
        <v>712</v>
      </c>
      <c r="C130" s="66"/>
      <c r="D130" s="67"/>
      <c r="E130" s="68"/>
      <c r="F130" s="69"/>
      <c r="G130" s="66"/>
      <c r="H130" s="70"/>
      <c r="I130" s="71"/>
      <c r="J130" s="71"/>
      <c r="K130" s="34"/>
      <c r="L130" s="78">
        <v>130</v>
      </c>
      <c r="M130" s="78"/>
      <c r="N130" s="73"/>
      <c r="O130" s="80" t="s">
        <v>772</v>
      </c>
      <c r="P130" s="82">
        <v>43657.7128125</v>
      </c>
      <c r="Q130" s="80" t="s">
        <v>780</v>
      </c>
      <c r="R130" s="80"/>
      <c r="S130" s="80"/>
      <c r="T130" s="80" t="s">
        <v>1062</v>
      </c>
      <c r="U130" s="83" t="s">
        <v>1144</v>
      </c>
      <c r="V130" s="83" t="s">
        <v>1144</v>
      </c>
      <c r="W130" s="82">
        <v>43657.7128125</v>
      </c>
      <c r="X130" s="86">
        <v>43657</v>
      </c>
      <c r="Y130" s="88" t="s">
        <v>1608</v>
      </c>
      <c r="Z130" s="83" t="s">
        <v>2100</v>
      </c>
      <c r="AA130" s="80"/>
      <c r="AB130" s="80"/>
      <c r="AC130" s="88" t="s">
        <v>2649</v>
      </c>
      <c r="AD130" s="80"/>
      <c r="AE130" s="80" t="b">
        <v>0</v>
      </c>
      <c r="AF130" s="80">
        <v>0</v>
      </c>
      <c r="AG130" s="88" t="s">
        <v>3090</v>
      </c>
      <c r="AH130" s="80" t="b">
        <v>0</v>
      </c>
      <c r="AI130" s="80" t="s">
        <v>3099</v>
      </c>
      <c r="AJ130" s="80"/>
      <c r="AK130" s="88" t="s">
        <v>3090</v>
      </c>
      <c r="AL130" s="80" t="b">
        <v>0</v>
      </c>
      <c r="AM130" s="80">
        <v>497</v>
      </c>
      <c r="AN130" s="88" t="s">
        <v>3066</v>
      </c>
      <c r="AO130" s="80" t="s">
        <v>3113</v>
      </c>
      <c r="AP130" s="80" t="b">
        <v>0</v>
      </c>
      <c r="AQ130" s="88" t="s">
        <v>3066</v>
      </c>
      <c r="AR130" s="80" t="s">
        <v>178</v>
      </c>
      <c r="AS130" s="80">
        <v>0</v>
      </c>
      <c r="AT130" s="80">
        <v>0</v>
      </c>
      <c r="AU130" s="80"/>
      <c r="AV130" s="80"/>
      <c r="AW130" s="80"/>
      <c r="AX130" s="80"/>
      <c r="AY130" s="80"/>
      <c r="AZ130" s="80"/>
      <c r="BA130" s="80"/>
      <c r="BB130" s="80"/>
      <c r="BC130" s="79" t="str">
        <f>REPLACE(INDEX(GroupVertices[Group],MATCH(Edges[[#This Row],[Vertex 1]],GroupVertices[Vertex],0)),1,1,"")</f>
        <v>3</v>
      </c>
      <c r="BD130" s="79" t="str">
        <f>REPLACE(INDEX(GroupVertices[Group],MATCH(Edges[[#This Row],[Vertex 2]],GroupVertices[Vertex],0)),1,1,"")</f>
        <v>3</v>
      </c>
    </row>
    <row r="131" spans="1:56" ht="15">
      <c r="A131" s="65" t="s">
        <v>326</v>
      </c>
      <c r="B131" s="65" t="s">
        <v>738</v>
      </c>
      <c r="C131" s="66"/>
      <c r="D131" s="67"/>
      <c r="E131" s="68"/>
      <c r="F131" s="69"/>
      <c r="G131" s="66"/>
      <c r="H131" s="70"/>
      <c r="I131" s="71"/>
      <c r="J131" s="71"/>
      <c r="K131" s="34"/>
      <c r="L131" s="78">
        <v>131</v>
      </c>
      <c r="M131" s="78"/>
      <c r="N131" s="73"/>
      <c r="O131" s="80" t="s">
        <v>774</v>
      </c>
      <c r="P131" s="82">
        <v>43657.7128125</v>
      </c>
      <c r="Q131" s="80" t="s">
        <v>830</v>
      </c>
      <c r="R131" s="80"/>
      <c r="S131" s="80"/>
      <c r="T131" s="80" t="s">
        <v>1081</v>
      </c>
      <c r="U131" s="83" t="s">
        <v>1173</v>
      </c>
      <c r="V131" s="83" t="s">
        <v>1173</v>
      </c>
      <c r="W131" s="82">
        <v>43657.7128125</v>
      </c>
      <c r="X131" s="86">
        <v>43657</v>
      </c>
      <c r="Y131" s="88" t="s">
        <v>1608</v>
      </c>
      <c r="Z131" s="83" t="s">
        <v>2101</v>
      </c>
      <c r="AA131" s="80"/>
      <c r="AB131" s="80"/>
      <c r="AC131" s="88" t="s">
        <v>2650</v>
      </c>
      <c r="AD131" s="80"/>
      <c r="AE131" s="80" t="b">
        <v>0</v>
      </c>
      <c r="AF131" s="80">
        <v>0</v>
      </c>
      <c r="AG131" s="88" t="s">
        <v>3092</v>
      </c>
      <c r="AH131" s="80" t="b">
        <v>0</v>
      </c>
      <c r="AI131" s="80" t="s">
        <v>3101</v>
      </c>
      <c r="AJ131" s="80"/>
      <c r="AK131" s="88" t="s">
        <v>3090</v>
      </c>
      <c r="AL131" s="80" t="b">
        <v>0</v>
      </c>
      <c r="AM131" s="80">
        <v>0</v>
      </c>
      <c r="AN131" s="88" t="s">
        <v>3090</v>
      </c>
      <c r="AO131" s="80" t="s">
        <v>3117</v>
      </c>
      <c r="AP131" s="80" t="b">
        <v>0</v>
      </c>
      <c r="AQ131" s="88" t="s">
        <v>2650</v>
      </c>
      <c r="AR131" s="80" t="s">
        <v>178</v>
      </c>
      <c r="AS131" s="80">
        <v>0</v>
      </c>
      <c r="AT131" s="80">
        <v>0</v>
      </c>
      <c r="AU131" s="80"/>
      <c r="AV131" s="80"/>
      <c r="AW131" s="80"/>
      <c r="AX131" s="80"/>
      <c r="AY131" s="80"/>
      <c r="AZ131" s="80"/>
      <c r="BA131" s="80"/>
      <c r="BB131" s="80"/>
      <c r="BC131" s="79" t="str">
        <f>REPLACE(INDEX(GroupVertices[Group],MATCH(Edges[[#This Row],[Vertex 1]],GroupVertices[Vertex],0)),1,1,"")</f>
        <v>2</v>
      </c>
      <c r="BD131" s="79" t="str">
        <f>REPLACE(INDEX(GroupVertices[Group],MATCH(Edges[[#This Row],[Vertex 2]],GroupVertices[Vertex],0)),1,1,"")</f>
        <v>2</v>
      </c>
    </row>
    <row r="132" spans="1:56" ht="15">
      <c r="A132" s="65" t="s">
        <v>326</v>
      </c>
      <c r="B132" s="65" t="s">
        <v>728</v>
      </c>
      <c r="C132" s="66"/>
      <c r="D132" s="67"/>
      <c r="E132" s="68"/>
      <c r="F132" s="69"/>
      <c r="G132" s="66"/>
      <c r="H132" s="70"/>
      <c r="I132" s="71"/>
      <c r="J132" s="71"/>
      <c r="K132" s="34"/>
      <c r="L132" s="78">
        <v>132</v>
      </c>
      <c r="M132" s="78"/>
      <c r="N132" s="73"/>
      <c r="O132" s="80" t="s">
        <v>773</v>
      </c>
      <c r="P132" s="82">
        <v>43657.7128125</v>
      </c>
      <c r="Q132" s="80" t="s">
        <v>830</v>
      </c>
      <c r="R132" s="80"/>
      <c r="S132" s="80"/>
      <c r="T132" s="80" t="s">
        <v>1081</v>
      </c>
      <c r="U132" s="83" t="s">
        <v>1173</v>
      </c>
      <c r="V132" s="83" t="s">
        <v>1173</v>
      </c>
      <c r="W132" s="82">
        <v>43657.7128125</v>
      </c>
      <c r="X132" s="86">
        <v>43657</v>
      </c>
      <c r="Y132" s="88" t="s">
        <v>1608</v>
      </c>
      <c r="Z132" s="83" t="s">
        <v>2101</v>
      </c>
      <c r="AA132" s="80"/>
      <c r="AB132" s="80"/>
      <c r="AC132" s="88" t="s">
        <v>2650</v>
      </c>
      <c r="AD132" s="80"/>
      <c r="AE132" s="80" t="b">
        <v>0</v>
      </c>
      <c r="AF132" s="80">
        <v>0</v>
      </c>
      <c r="AG132" s="88" t="s">
        <v>3092</v>
      </c>
      <c r="AH132" s="80" t="b">
        <v>0</v>
      </c>
      <c r="AI132" s="80" t="s">
        <v>3101</v>
      </c>
      <c r="AJ132" s="80"/>
      <c r="AK132" s="88" t="s">
        <v>3090</v>
      </c>
      <c r="AL132" s="80" t="b">
        <v>0</v>
      </c>
      <c r="AM132" s="80">
        <v>0</v>
      </c>
      <c r="AN132" s="88" t="s">
        <v>3090</v>
      </c>
      <c r="AO132" s="80" t="s">
        <v>3117</v>
      </c>
      <c r="AP132" s="80" t="b">
        <v>0</v>
      </c>
      <c r="AQ132" s="88" t="s">
        <v>2650</v>
      </c>
      <c r="AR132" s="80" t="s">
        <v>178</v>
      </c>
      <c r="AS132" s="80">
        <v>0</v>
      </c>
      <c r="AT132" s="80">
        <v>0</v>
      </c>
      <c r="AU132" s="80"/>
      <c r="AV132" s="80"/>
      <c r="AW132" s="80"/>
      <c r="AX132" s="80"/>
      <c r="AY132" s="80"/>
      <c r="AZ132" s="80"/>
      <c r="BA132" s="80"/>
      <c r="BB132" s="80"/>
      <c r="BC132" s="79" t="str">
        <f>REPLACE(INDEX(GroupVertices[Group],MATCH(Edges[[#This Row],[Vertex 1]],GroupVertices[Vertex],0)),1,1,"")</f>
        <v>2</v>
      </c>
      <c r="BD132" s="79" t="str">
        <f>REPLACE(INDEX(GroupVertices[Group],MATCH(Edges[[#This Row],[Vertex 2]],GroupVertices[Vertex],0)),1,1,"")</f>
        <v>2</v>
      </c>
    </row>
    <row r="133" spans="1:56" ht="15">
      <c r="A133" s="65" t="s">
        <v>327</v>
      </c>
      <c r="B133" s="65" t="s">
        <v>609</v>
      </c>
      <c r="C133" s="66"/>
      <c r="D133" s="67"/>
      <c r="E133" s="68"/>
      <c r="F133" s="69"/>
      <c r="G133" s="66"/>
      <c r="H133" s="70"/>
      <c r="I133" s="71"/>
      <c r="J133" s="71"/>
      <c r="K133" s="34"/>
      <c r="L133" s="78">
        <v>133</v>
      </c>
      <c r="M133" s="78"/>
      <c r="N133" s="73"/>
      <c r="O133" s="80" t="s">
        <v>772</v>
      </c>
      <c r="P133" s="82">
        <v>43657.712858796294</v>
      </c>
      <c r="Q133" s="80" t="s">
        <v>831</v>
      </c>
      <c r="R133" s="80"/>
      <c r="S133" s="80"/>
      <c r="T133" s="80" t="s">
        <v>1082</v>
      </c>
      <c r="U133" s="80"/>
      <c r="V133" s="83" t="s">
        <v>1322</v>
      </c>
      <c r="W133" s="82">
        <v>43657.712858796294</v>
      </c>
      <c r="X133" s="86">
        <v>43657</v>
      </c>
      <c r="Y133" s="88" t="s">
        <v>1609</v>
      </c>
      <c r="Z133" s="83" t="s">
        <v>2102</v>
      </c>
      <c r="AA133" s="80"/>
      <c r="AB133" s="80"/>
      <c r="AC133" s="88" t="s">
        <v>2651</v>
      </c>
      <c r="AD133" s="80"/>
      <c r="AE133" s="80" t="b">
        <v>0</v>
      </c>
      <c r="AF133" s="80">
        <v>0</v>
      </c>
      <c r="AG133" s="88" t="s">
        <v>3090</v>
      </c>
      <c r="AH133" s="80" t="b">
        <v>0</v>
      </c>
      <c r="AI133" s="80" t="s">
        <v>3099</v>
      </c>
      <c r="AJ133" s="80"/>
      <c r="AK133" s="88" t="s">
        <v>3090</v>
      </c>
      <c r="AL133" s="80" t="b">
        <v>0</v>
      </c>
      <c r="AM133" s="80">
        <v>14</v>
      </c>
      <c r="AN133" s="88" t="s">
        <v>2951</v>
      </c>
      <c r="AO133" s="80" t="s">
        <v>3113</v>
      </c>
      <c r="AP133" s="80" t="b">
        <v>0</v>
      </c>
      <c r="AQ133" s="88" t="s">
        <v>2951</v>
      </c>
      <c r="AR133" s="80" t="s">
        <v>178</v>
      </c>
      <c r="AS133" s="80">
        <v>0</v>
      </c>
      <c r="AT133" s="80">
        <v>0</v>
      </c>
      <c r="AU133" s="80"/>
      <c r="AV133" s="80"/>
      <c r="AW133" s="80"/>
      <c r="AX133" s="80"/>
      <c r="AY133" s="80"/>
      <c r="AZ133" s="80"/>
      <c r="BA133" s="80"/>
      <c r="BB133" s="80"/>
      <c r="BC133" s="79" t="str">
        <f>REPLACE(INDEX(GroupVertices[Group],MATCH(Edges[[#This Row],[Vertex 1]],GroupVertices[Vertex],0)),1,1,"")</f>
        <v>2</v>
      </c>
      <c r="BD133" s="79" t="str">
        <f>REPLACE(INDEX(GroupVertices[Group],MATCH(Edges[[#This Row],[Vertex 2]],GroupVertices[Vertex],0)),1,1,"")</f>
        <v>2</v>
      </c>
    </row>
    <row r="134" spans="1:56" ht="15">
      <c r="A134" s="65" t="s">
        <v>327</v>
      </c>
      <c r="B134" s="65" t="s">
        <v>728</v>
      </c>
      <c r="C134" s="66"/>
      <c r="D134" s="67"/>
      <c r="E134" s="68"/>
      <c r="F134" s="69"/>
      <c r="G134" s="66"/>
      <c r="H134" s="70"/>
      <c r="I134" s="71"/>
      <c r="J134" s="71"/>
      <c r="K134" s="34"/>
      <c r="L134" s="78">
        <v>134</v>
      </c>
      <c r="M134" s="78"/>
      <c r="N134" s="73"/>
      <c r="O134" s="80" t="s">
        <v>774</v>
      </c>
      <c r="P134" s="82">
        <v>43657.712858796294</v>
      </c>
      <c r="Q134" s="80" t="s">
        <v>831</v>
      </c>
      <c r="R134" s="80"/>
      <c r="S134" s="80"/>
      <c r="T134" s="80" t="s">
        <v>1082</v>
      </c>
      <c r="U134" s="80"/>
      <c r="V134" s="83" t="s">
        <v>1322</v>
      </c>
      <c r="W134" s="82">
        <v>43657.712858796294</v>
      </c>
      <c r="X134" s="86">
        <v>43657</v>
      </c>
      <c r="Y134" s="88" t="s">
        <v>1609</v>
      </c>
      <c r="Z134" s="83" t="s">
        <v>2102</v>
      </c>
      <c r="AA134" s="80"/>
      <c r="AB134" s="80"/>
      <c r="AC134" s="88" t="s">
        <v>2651</v>
      </c>
      <c r="AD134" s="80"/>
      <c r="AE134" s="80" t="b">
        <v>0</v>
      </c>
      <c r="AF134" s="80">
        <v>0</v>
      </c>
      <c r="AG134" s="88" t="s">
        <v>3090</v>
      </c>
      <c r="AH134" s="80" t="b">
        <v>0</v>
      </c>
      <c r="AI134" s="80" t="s">
        <v>3099</v>
      </c>
      <c r="AJ134" s="80"/>
      <c r="AK134" s="88" t="s">
        <v>3090</v>
      </c>
      <c r="AL134" s="80" t="b">
        <v>0</v>
      </c>
      <c r="AM134" s="80">
        <v>14</v>
      </c>
      <c r="AN134" s="88" t="s">
        <v>2951</v>
      </c>
      <c r="AO134" s="80" t="s">
        <v>3113</v>
      </c>
      <c r="AP134" s="80" t="b">
        <v>0</v>
      </c>
      <c r="AQ134" s="88" t="s">
        <v>2951</v>
      </c>
      <c r="AR134" s="80" t="s">
        <v>178</v>
      </c>
      <c r="AS134" s="80">
        <v>0</v>
      </c>
      <c r="AT134" s="80">
        <v>0</v>
      </c>
      <c r="AU134" s="80"/>
      <c r="AV134" s="80"/>
      <c r="AW134" s="80"/>
      <c r="AX134" s="80"/>
      <c r="AY134" s="80"/>
      <c r="AZ134" s="80"/>
      <c r="BA134" s="80"/>
      <c r="BB134" s="80"/>
      <c r="BC134" s="79" t="str">
        <f>REPLACE(INDEX(GroupVertices[Group],MATCH(Edges[[#This Row],[Vertex 1]],GroupVertices[Vertex],0)),1,1,"")</f>
        <v>2</v>
      </c>
      <c r="BD134" s="79" t="str">
        <f>REPLACE(INDEX(GroupVertices[Group],MATCH(Edges[[#This Row],[Vertex 2]],GroupVertices[Vertex],0)),1,1,"")</f>
        <v>2</v>
      </c>
    </row>
    <row r="135" spans="1:56" ht="15">
      <c r="A135" s="65" t="s">
        <v>328</v>
      </c>
      <c r="B135" s="65" t="s">
        <v>712</v>
      </c>
      <c r="C135" s="66"/>
      <c r="D135" s="67"/>
      <c r="E135" s="68"/>
      <c r="F135" s="69"/>
      <c r="G135" s="66"/>
      <c r="H135" s="70"/>
      <c r="I135" s="71"/>
      <c r="J135" s="71"/>
      <c r="K135" s="34"/>
      <c r="L135" s="78">
        <v>135</v>
      </c>
      <c r="M135" s="78"/>
      <c r="N135" s="73"/>
      <c r="O135" s="80" t="s">
        <v>772</v>
      </c>
      <c r="P135" s="82">
        <v>43657.71289351852</v>
      </c>
      <c r="Q135" s="80" t="s">
        <v>780</v>
      </c>
      <c r="R135" s="80"/>
      <c r="S135" s="80"/>
      <c r="T135" s="80" t="s">
        <v>1062</v>
      </c>
      <c r="U135" s="83" t="s">
        <v>1144</v>
      </c>
      <c r="V135" s="83" t="s">
        <v>1144</v>
      </c>
      <c r="W135" s="82">
        <v>43657.71289351852</v>
      </c>
      <c r="X135" s="86">
        <v>43657</v>
      </c>
      <c r="Y135" s="88" t="s">
        <v>1610</v>
      </c>
      <c r="Z135" s="83" t="s">
        <v>2103</v>
      </c>
      <c r="AA135" s="80"/>
      <c r="AB135" s="80"/>
      <c r="AC135" s="88" t="s">
        <v>2652</v>
      </c>
      <c r="AD135" s="80"/>
      <c r="AE135" s="80" t="b">
        <v>0</v>
      </c>
      <c r="AF135" s="80">
        <v>0</v>
      </c>
      <c r="AG135" s="88" t="s">
        <v>3090</v>
      </c>
      <c r="AH135" s="80" t="b">
        <v>0</v>
      </c>
      <c r="AI135" s="80" t="s">
        <v>3099</v>
      </c>
      <c r="AJ135" s="80"/>
      <c r="AK135" s="88" t="s">
        <v>3090</v>
      </c>
      <c r="AL135" s="80" t="b">
        <v>0</v>
      </c>
      <c r="AM135" s="80">
        <v>497</v>
      </c>
      <c r="AN135" s="88" t="s">
        <v>3066</v>
      </c>
      <c r="AO135" s="80" t="s">
        <v>3114</v>
      </c>
      <c r="AP135" s="80" t="b">
        <v>0</v>
      </c>
      <c r="AQ135" s="88" t="s">
        <v>3066</v>
      </c>
      <c r="AR135" s="80" t="s">
        <v>178</v>
      </c>
      <c r="AS135" s="80">
        <v>0</v>
      </c>
      <c r="AT135" s="80">
        <v>0</v>
      </c>
      <c r="AU135" s="80"/>
      <c r="AV135" s="80"/>
      <c r="AW135" s="80"/>
      <c r="AX135" s="80"/>
      <c r="AY135" s="80"/>
      <c r="AZ135" s="80"/>
      <c r="BA135" s="80"/>
      <c r="BB135" s="80"/>
      <c r="BC135" s="79" t="str">
        <f>REPLACE(INDEX(GroupVertices[Group],MATCH(Edges[[#This Row],[Vertex 1]],GroupVertices[Vertex],0)),1,1,"")</f>
        <v>3</v>
      </c>
      <c r="BD135" s="79" t="str">
        <f>REPLACE(INDEX(GroupVertices[Group],MATCH(Edges[[#This Row],[Vertex 2]],GroupVertices[Vertex],0)),1,1,"")</f>
        <v>3</v>
      </c>
    </row>
    <row r="136" spans="1:56" ht="15">
      <c r="A136" s="65" t="s">
        <v>329</v>
      </c>
      <c r="B136" s="65" t="s">
        <v>702</v>
      </c>
      <c r="C136" s="66"/>
      <c r="D136" s="67"/>
      <c r="E136" s="68"/>
      <c r="F136" s="69"/>
      <c r="G136" s="66"/>
      <c r="H136" s="70"/>
      <c r="I136" s="71"/>
      <c r="J136" s="71"/>
      <c r="K136" s="34"/>
      <c r="L136" s="78">
        <v>136</v>
      </c>
      <c r="M136" s="78"/>
      <c r="N136" s="73"/>
      <c r="O136" s="80" t="s">
        <v>772</v>
      </c>
      <c r="P136" s="82">
        <v>43657.71293981482</v>
      </c>
      <c r="Q136" s="80" t="s">
        <v>779</v>
      </c>
      <c r="R136" s="80"/>
      <c r="S136" s="80"/>
      <c r="T136" s="80" t="s">
        <v>1062</v>
      </c>
      <c r="U136" s="83" t="s">
        <v>1143</v>
      </c>
      <c r="V136" s="83" t="s">
        <v>1143</v>
      </c>
      <c r="W136" s="82">
        <v>43657.71293981482</v>
      </c>
      <c r="X136" s="86">
        <v>43657</v>
      </c>
      <c r="Y136" s="88" t="s">
        <v>1611</v>
      </c>
      <c r="Z136" s="83" t="s">
        <v>2104</v>
      </c>
      <c r="AA136" s="80"/>
      <c r="AB136" s="80"/>
      <c r="AC136" s="88" t="s">
        <v>2653</v>
      </c>
      <c r="AD136" s="80"/>
      <c r="AE136" s="80" t="b">
        <v>0</v>
      </c>
      <c r="AF136" s="80">
        <v>0</v>
      </c>
      <c r="AG136" s="88" t="s">
        <v>3090</v>
      </c>
      <c r="AH136" s="80" t="b">
        <v>0</v>
      </c>
      <c r="AI136" s="80" t="s">
        <v>3099</v>
      </c>
      <c r="AJ136" s="80"/>
      <c r="AK136" s="88" t="s">
        <v>3090</v>
      </c>
      <c r="AL136" s="80" t="b">
        <v>0</v>
      </c>
      <c r="AM136" s="80">
        <v>166</v>
      </c>
      <c r="AN136" s="88" t="s">
        <v>3051</v>
      </c>
      <c r="AO136" s="80" t="s">
        <v>3113</v>
      </c>
      <c r="AP136" s="80" t="b">
        <v>0</v>
      </c>
      <c r="AQ136" s="88" t="s">
        <v>3051</v>
      </c>
      <c r="AR136" s="80" t="s">
        <v>178</v>
      </c>
      <c r="AS136" s="80">
        <v>0</v>
      </c>
      <c r="AT136" s="80">
        <v>0</v>
      </c>
      <c r="AU136" s="80"/>
      <c r="AV136" s="80"/>
      <c r="AW136" s="80"/>
      <c r="AX136" s="80"/>
      <c r="AY136" s="80"/>
      <c r="AZ136" s="80"/>
      <c r="BA136" s="80"/>
      <c r="BB136" s="80"/>
      <c r="BC136" s="79" t="str">
        <f>REPLACE(INDEX(GroupVertices[Group],MATCH(Edges[[#This Row],[Vertex 1]],GroupVertices[Vertex],0)),1,1,"")</f>
        <v>7</v>
      </c>
      <c r="BD136" s="79" t="str">
        <f>REPLACE(INDEX(GroupVertices[Group],MATCH(Edges[[#This Row],[Vertex 2]],GroupVertices[Vertex],0)),1,1,"")</f>
        <v>7</v>
      </c>
    </row>
    <row r="137" spans="1:56" ht="15">
      <c r="A137" s="65" t="s">
        <v>330</v>
      </c>
      <c r="B137" s="65" t="s">
        <v>708</v>
      </c>
      <c r="C137" s="66"/>
      <c r="D137" s="67"/>
      <c r="E137" s="68"/>
      <c r="F137" s="69"/>
      <c r="G137" s="66"/>
      <c r="H137" s="70"/>
      <c r="I137" s="71"/>
      <c r="J137" s="71"/>
      <c r="K137" s="34"/>
      <c r="L137" s="78">
        <v>137</v>
      </c>
      <c r="M137" s="78"/>
      <c r="N137" s="73"/>
      <c r="O137" s="80" t="s">
        <v>772</v>
      </c>
      <c r="P137" s="82">
        <v>43657.71303240741</v>
      </c>
      <c r="Q137" s="80" t="s">
        <v>791</v>
      </c>
      <c r="R137" s="80"/>
      <c r="S137" s="80"/>
      <c r="T137" s="80" t="s">
        <v>1062</v>
      </c>
      <c r="U137" s="83" t="s">
        <v>1149</v>
      </c>
      <c r="V137" s="83" t="s">
        <v>1149</v>
      </c>
      <c r="W137" s="82">
        <v>43657.71303240741</v>
      </c>
      <c r="X137" s="86">
        <v>43657</v>
      </c>
      <c r="Y137" s="88" t="s">
        <v>1612</v>
      </c>
      <c r="Z137" s="83" t="s">
        <v>2105</v>
      </c>
      <c r="AA137" s="80"/>
      <c r="AB137" s="80"/>
      <c r="AC137" s="88" t="s">
        <v>2654</v>
      </c>
      <c r="AD137" s="80"/>
      <c r="AE137" s="80" t="b">
        <v>0</v>
      </c>
      <c r="AF137" s="80">
        <v>0</v>
      </c>
      <c r="AG137" s="88" t="s">
        <v>3090</v>
      </c>
      <c r="AH137" s="80" t="b">
        <v>0</v>
      </c>
      <c r="AI137" s="80" t="s">
        <v>3099</v>
      </c>
      <c r="AJ137" s="80"/>
      <c r="AK137" s="88" t="s">
        <v>3090</v>
      </c>
      <c r="AL137" s="80" t="b">
        <v>0</v>
      </c>
      <c r="AM137" s="80">
        <v>361</v>
      </c>
      <c r="AN137" s="88" t="s">
        <v>3060</v>
      </c>
      <c r="AO137" s="80" t="s">
        <v>3113</v>
      </c>
      <c r="AP137" s="80" t="b">
        <v>0</v>
      </c>
      <c r="AQ137" s="88" t="s">
        <v>3060</v>
      </c>
      <c r="AR137" s="80" t="s">
        <v>178</v>
      </c>
      <c r="AS137" s="80">
        <v>0</v>
      </c>
      <c r="AT137" s="80">
        <v>0</v>
      </c>
      <c r="AU137" s="80"/>
      <c r="AV137" s="80"/>
      <c r="AW137" s="80"/>
      <c r="AX137" s="80"/>
      <c r="AY137" s="80"/>
      <c r="AZ137" s="80"/>
      <c r="BA137" s="80"/>
      <c r="BB137" s="80"/>
      <c r="BC137" s="79" t="str">
        <f>REPLACE(INDEX(GroupVertices[Group],MATCH(Edges[[#This Row],[Vertex 1]],GroupVertices[Vertex],0)),1,1,"")</f>
        <v>5</v>
      </c>
      <c r="BD137" s="79" t="str">
        <f>REPLACE(INDEX(GroupVertices[Group],MATCH(Edges[[#This Row],[Vertex 2]],GroupVertices[Vertex],0)),1,1,"")</f>
        <v>5</v>
      </c>
    </row>
    <row r="138" spans="1:56" ht="15">
      <c r="A138" s="65" t="s">
        <v>331</v>
      </c>
      <c r="B138" s="65" t="s">
        <v>728</v>
      </c>
      <c r="C138" s="66"/>
      <c r="D138" s="67"/>
      <c r="E138" s="68"/>
      <c r="F138" s="69"/>
      <c r="G138" s="66"/>
      <c r="H138" s="70"/>
      <c r="I138" s="71"/>
      <c r="J138" s="71"/>
      <c r="K138" s="34"/>
      <c r="L138" s="78">
        <v>138</v>
      </c>
      <c r="M138" s="78"/>
      <c r="N138" s="73"/>
      <c r="O138" s="80" t="s">
        <v>774</v>
      </c>
      <c r="P138" s="82">
        <v>43657.70400462963</v>
      </c>
      <c r="Q138" s="80" t="s">
        <v>832</v>
      </c>
      <c r="R138" s="80"/>
      <c r="S138" s="80"/>
      <c r="T138" s="80" t="s">
        <v>1083</v>
      </c>
      <c r="U138" s="83" t="s">
        <v>1174</v>
      </c>
      <c r="V138" s="83" t="s">
        <v>1174</v>
      </c>
      <c r="W138" s="82">
        <v>43657.70400462963</v>
      </c>
      <c r="X138" s="86">
        <v>43657</v>
      </c>
      <c r="Y138" s="88" t="s">
        <v>1613</v>
      </c>
      <c r="Z138" s="83" t="s">
        <v>2106</v>
      </c>
      <c r="AA138" s="80"/>
      <c r="AB138" s="80"/>
      <c r="AC138" s="88" t="s">
        <v>2655</v>
      </c>
      <c r="AD138" s="80"/>
      <c r="AE138" s="80" t="b">
        <v>0</v>
      </c>
      <c r="AF138" s="80">
        <v>3</v>
      </c>
      <c r="AG138" s="88" t="s">
        <v>3090</v>
      </c>
      <c r="AH138" s="80" t="b">
        <v>0</v>
      </c>
      <c r="AI138" s="80" t="s">
        <v>3099</v>
      </c>
      <c r="AJ138" s="80"/>
      <c r="AK138" s="88" t="s">
        <v>3090</v>
      </c>
      <c r="AL138" s="80" t="b">
        <v>0</v>
      </c>
      <c r="AM138" s="80">
        <v>1</v>
      </c>
      <c r="AN138" s="88" t="s">
        <v>3090</v>
      </c>
      <c r="AO138" s="80" t="s">
        <v>3122</v>
      </c>
      <c r="AP138" s="80" t="b">
        <v>0</v>
      </c>
      <c r="AQ138" s="88" t="s">
        <v>2655</v>
      </c>
      <c r="AR138" s="80" t="s">
        <v>772</v>
      </c>
      <c r="AS138" s="80">
        <v>0</v>
      </c>
      <c r="AT138" s="80">
        <v>0</v>
      </c>
      <c r="AU138" s="80"/>
      <c r="AV138" s="80"/>
      <c r="AW138" s="80"/>
      <c r="AX138" s="80"/>
      <c r="AY138" s="80"/>
      <c r="AZ138" s="80"/>
      <c r="BA138" s="80"/>
      <c r="BB138" s="80"/>
      <c r="BC138" s="79" t="str">
        <f>REPLACE(INDEX(GroupVertices[Group],MATCH(Edges[[#This Row],[Vertex 1]],GroupVertices[Vertex],0)),1,1,"")</f>
        <v>2</v>
      </c>
      <c r="BD138" s="79" t="str">
        <f>REPLACE(INDEX(GroupVertices[Group],MATCH(Edges[[#This Row],[Vertex 2]],GroupVertices[Vertex],0)),1,1,"")</f>
        <v>2</v>
      </c>
    </row>
    <row r="139" spans="1:56" ht="15">
      <c r="A139" s="65" t="s">
        <v>332</v>
      </c>
      <c r="B139" s="65" t="s">
        <v>331</v>
      </c>
      <c r="C139" s="66"/>
      <c r="D139" s="67"/>
      <c r="E139" s="68"/>
      <c r="F139" s="69"/>
      <c r="G139" s="66"/>
      <c r="H139" s="70"/>
      <c r="I139" s="71"/>
      <c r="J139" s="71"/>
      <c r="K139" s="34"/>
      <c r="L139" s="78">
        <v>139</v>
      </c>
      <c r="M139" s="78"/>
      <c r="N139" s="73"/>
      <c r="O139" s="80" t="s">
        <v>772</v>
      </c>
      <c r="P139" s="82">
        <v>43657.71304398148</v>
      </c>
      <c r="Q139" s="80" t="s">
        <v>832</v>
      </c>
      <c r="R139" s="80"/>
      <c r="S139" s="80"/>
      <c r="T139" s="80" t="s">
        <v>1084</v>
      </c>
      <c r="U139" s="80"/>
      <c r="V139" s="83" t="s">
        <v>1323</v>
      </c>
      <c r="W139" s="82">
        <v>43657.71304398148</v>
      </c>
      <c r="X139" s="86">
        <v>43657</v>
      </c>
      <c r="Y139" s="88" t="s">
        <v>1614</v>
      </c>
      <c r="Z139" s="83" t="s">
        <v>2107</v>
      </c>
      <c r="AA139" s="80"/>
      <c r="AB139" s="80"/>
      <c r="AC139" s="88" t="s">
        <v>2656</v>
      </c>
      <c r="AD139" s="80"/>
      <c r="AE139" s="80" t="b">
        <v>0</v>
      </c>
      <c r="AF139" s="80">
        <v>0</v>
      </c>
      <c r="AG139" s="88" t="s">
        <v>3090</v>
      </c>
      <c r="AH139" s="80" t="b">
        <v>0</v>
      </c>
      <c r="AI139" s="80" t="s">
        <v>3099</v>
      </c>
      <c r="AJ139" s="80"/>
      <c r="AK139" s="88" t="s">
        <v>3090</v>
      </c>
      <c r="AL139" s="80" t="b">
        <v>0</v>
      </c>
      <c r="AM139" s="80">
        <v>1</v>
      </c>
      <c r="AN139" s="88" t="s">
        <v>2655</v>
      </c>
      <c r="AO139" s="80" t="s">
        <v>3113</v>
      </c>
      <c r="AP139" s="80" t="b">
        <v>0</v>
      </c>
      <c r="AQ139" s="88" t="s">
        <v>2655</v>
      </c>
      <c r="AR139" s="80" t="s">
        <v>178</v>
      </c>
      <c r="AS139" s="80">
        <v>0</v>
      </c>
      <c r="AT139" s="80">
        <v>0</v>
      </c>
      <c r="AU139" s="80"/>
      <c r="AV139" s="80"/>
      <c r="AW139" s="80"/>
      <c r="AX139" s="80"/>
      <c r="AY139" s="80"/>
      <c r="AZ139" s="80"/>
      <c r="BA139" s="80"/>
      <c r="BB139" s="80"/>
      <c r="BC139" s="79" t="str">
        <f>REPLACE(INDEX(GroupVertices[Group],MATCH(Edges[[#This Row],[Vertex 1]],GroupVertices[Vertex],0)),1,1,"")</f>
        <v>2</v>
      </c>
      <c r="BD139" s="79" t="str">
        <f>REPLACE(INDEX(GroupVertices[Group],MATCH(Edges[[#This Row],[Vertex 2]],GroupVertices[Vertex],0)),1,1,"")</f>
        <v>2</v>
      </c>
    </row>
    <row r="140" spans="1:56" ht="15">
      <c r="A140" s="65" t="s">
        <v>332</v>
      </c>
      <c r="B140" s="65" t="s">
        <v>728</v>
      </c>
      <c r="C140" s="66"/>
      <c r="D140" s="67"/>
      <c r="E140" s="68"/>
      <c r="F140" s="69"/>
      <c r="G140" s="66"/>
      <c r="H140" s="70"/>
      <c r="I140" s="71"/>
      <c r="J140" s="71"/>
      <c r="K140" s="34"/>
      <c r="L140" s="78">
        <v>140</v>
      </c>
      <c r="M140" s="78"/>
      <c r="N140" s="73"/>
      <c r="O140" s="80" t="s">
        <v>774</v>
      </c>
      <c r="P140" s="82">
        <v>43657.71304398148</v>
      </c>
      <c r="Q140" s="80" t="s">
        <v>832</v>
      </c>
      <c r="R140" s="80"/>
      <c r="S140" s="80"/>
      <c r="T140" s="80" t="s">
        <v>1084</v>
      </c>
      <c r="U140" s="80"/>
      <c r="V140" s="83" t="s">
        <v>1323</v>
      </c>
      <c r="W140" s="82">
        <v>43657.71304398148</v>
      </c>
      <c r="X140" s="86">
        <v>43657</v>
      </c>
      <c r="Y140" s="88" t="s">
        <v>1614</v>
      </c>
      <c r="Z140" s="83" t="s">
        <v>2107</v>
      </c>
      <c r="AA140" s="80"/>
      <c r="AB140" s="80"/>
      <c r="AC140" s="88" t="s">
        <v>2656</v>
      </c>
      <c r="AD140" s="80"/>
      <c r="AE140" s="80" t="b">
        <v>0</v>
      </c>
      <c r="AF140" s="80">
        <v>0</v>
      </c>
      <c r="AG140" s="88" t="s">
        <v>3090</v>
      </c>
      <c r="AH140" s="80" t="b">
        <v>0</v>
      </c>
      <c r="AI140" s="80" t="s">
        <v>3099</v>
      </c>
      <c r="AJ140" s="80"/>
      <c r="AK140" s="88" t="s">
        <v>3090</v>
      </c>
      <c r="AL140" s="80" t="b">
        <v>0</v>
      </c>
      <c r="AM140" s="80">
        <v>1</v>
      </c>
      <c r="AN140" s="88" t="s">
        <v>2655</v>
      </c>
      <c r="AO140" s="80" t="s">
        <v>3113</v>
      </c>
      <c r="AP140" s="80" t="b">
        <v>0</v>
      </c>
      <c r="AQ140" s="88" t="s">
        <v>2655</v>
      </c>
      <c r="AR140" s="80" t="s">
        <v>178</v>
      </c>
      <c r="AS140" s="80">
        <v>0</v>
      </c>
      <c r="AT140" s="80">
        <v>0</v>
      </c>
      <c r="AU140" s="80"/>
      <c r="AV140" s="80"/>
      <c r="AW140" s="80"/>
      <c r="AX140" s="80"/>
      <c r="AY140" s="80"/>
      <c r="AZ140" s="80"/>
      <c r="BA140" s="80"/>
      <c r="BB140" s="80"/>
      <c r="BC140" s="79" t="str">
        <f>REPLACE(INDEX(GroupVertices[Group],MATCH(Edges[[#This Row],[Vertex 1]],GroupVertices[Vertex],0)),1,1,"")</f>
        <v>2</v>
      </c>
      <c r="BD140" s="79" t="str">
        <f>REPLACE(INDEX(GroupVertices[Group],MATCH(Edges[[#This Row],[Vertex 2]],GroupVertices[Vertex],0)),1,1,"")</f>
        <v>2</v>
      </c>
    </row>
    <row r="141" spans="1:56" ht="15">
      <c r="A141" s="65" t="s">
        <v>333</v>
      </c>
      <c r="B141" s="65" t="s">
        <v>708</v>
      </c>
      <c r="C141" s="66"/>
      <c r="D141" s="67"/>
      <c r="E141" s="68"/>
      <c r="F141" s="69"/>
      <c r="G141" s="66"/>
      <c r="H141" s="70"/>
      <c r="I141" s="71"/>
      <c r="J141" s="71"/>
      <c r="K141" s="34"/>
      <c r="L141" s="78">
        <v>141</v>
      </c>
      <c r="M141" s="78"/>
      <c r="N141" s="73"/>
      <c r="O141" s="80" t="s">
        <v>772</v>
      </c>
      <c r="P141" s="82">
        <v>43657.71304398148</v>
      </c>
      <c r="Q141" s="80" t="s">
        <v>791</v>
      </c>
      <c r="R141" s="80"/>
      <c r="S141" s="80"/>
      <c r="T141" s="80" t="s">
        <v>1062</v>
      </c>
      <c r="U141" s="83" t="s">
        <v>1149</v>
      </c>
      <c r="V141" s="83" t="s">
        <v>1149</v>
      </c>
      <c r="W141" s="82">
        <v>43657.71304398148</v>
      </c>
      <c r="X141" s="86">
        <v>43657</v>
      </c>
      <c r="Y141" s="88" t="s">
        <v>1614</v>
      </c>
      <c r="Z141" s="83" t="s">
        <v>2108</v>
      </c>
      <c r="AA141" s="80"/>
      <c r="AB141" s="80"/>
      <c r="AC141" s="88" t="s">
        <v>2657</v>
      </c>
      <c r="AD141" s="80"/>
      <c r="AE141" s="80" t="b">
        <v>0</v>
      </c>
      <c r="AF141" s="80">
        <v>0</v>
      </c>
      <c r="AG141" s="88" t="s">
        <v>3090</v>
      </c>
      <c r="AH141" s="80" t="b">
        <v>0</v>
      </c>
      <c r="AI141" s="80" t="s">
        <v>3099</v>
      </c>
      <c r="AJ141" s="80"/>
      <c r="AK141" s="88" t="s">
        <v>3090</v>
      </c>
      <c r="AL141" s="80" t="b">
        <v>0</v>
      </c>
      <c r="AM141" s="80">
        <v>361</v>
      </c>
      <c r="AN141" s="88" t="s">
        <v>3060</v>
      </c>
      <c r="AO141" s="80" t="s">
        <v>3113</v>
      </c>
      <c r="AP141" s="80" t="b">
        <v>0</v>
      </c>
      <c r="AQ141" s="88" t="s">
        <v>3060</v>
      </c>
      <c r="AR141" s="80" t="s">
        <v>178</v>
      </c>
      <c r="AS141" s="80">
        <v>0</v>
      </c>
      <c r="AT141" s="80">
        <v>0</v>
      </c>
      <c r="AU141" s="80"/>
      <c r="AV141" s="80"/>
      <c r="AW141" s="80"/>
      <c r="AX141" s="80"/>
      <c r="AY141" s="80"/>
      <c r="AZ141" s="80"/>
      <c r="BA141" s="80"/>
      <c r="BB141" s="80"/>
      <c r="BC141" s="79" t="str">
        <f>REPLACE(INDEX(GroupVertices[Group],MATCH(Edges[[#This Row],[Vertex 1]],GroupVertices[Vertex],0)),1,1,"")</f>
        <v>5</v>
      </c>
      <c r="BD141" s="79" t="str">
        <f>REPLACE(INDEX(GroupVertices[Group],MATCH(Edges[[#This Row],[Vertex 2]],GroupVertices[Vertex],0)),1,1,"")</f>
        <v>5</v>
      </c>
    </row>
    <row r="142" spans="1:56" ht="15">
      <c r="A142" s="65" t="s">
        <v>334</v>
      </c>
      <c r="B142" s="65" t="s">
        <v>708</v>
      </c>
      <c r="C142" s="66"/>
      <c r="D142" s="67"/>
      <c r="E142" s="68"/>
      <c r="F142" s="69"/>
      <c r="G142" s="66"/>
      <c r="H142" s="70"/>
      <c r="I142" s="71"/>
      <c r="J142" s="71"/>
      <c r="K142" s="34"/>
      <c r="L142" s="78">
        <v>142</v>
      </c>
      <c r="M142" s="78"/>
      <c r="N142" s="73"/>
      <c r="O142" s="80" t="s">
        <v>772</v>
      </c>
      <c r="P142" s="82">
        <v>43657.71304398148</v>
      </c>
      <c r="Q142" s="80" t="s">
        <v>791</v>
      </c>
      <c r="R142" s="80"/>
      <c r="S142" s="80"/>
      <c r="T142" s="80" t="s">
        <v>1062</v>
      </c>
      <c r="U142" s="83" t="s">
        <v>1149</v>
      </c>
      <c r="V142" s="83" t="s">
        <v>1149</v>
      </c>
      <c r="W142" s="82">
        <v>43657.71304398148</v>
      </c>
      <c r="X142" s="86">
        <v>43657</v>
      </c>
      <c r="Y142" s="88" t="s">
        <v>1614</v>
      </c>
      <c r="Z142" s="83" t="s">
        <v>2109</v>
      </c>
      <c r="AA142" s="80"/>
      <c r="AB142" s="80"/>
      <c r="AC142" s="88" t="s">
        <v>2658</v>
      </c>
      <c r="AD142" s="80"/>
      <c r="AE142" s="80" t="b">
        <v>0</v>
      </c>
      <c r="AF142" s="80">
        <v>0</v>
      </c>
      <c r="AG142" s="88" t="s">
        <v>3090</v>
      </c>
      <c r="AH142" s="80" t="b">
        <v>0</v>
      </c>
      <c r="AI142" s="80" t="s">
        <v>3099</v>
      </c>
      <c r="AJ142" s="80"/>
      <c r="AK142" s="88" t="s">
        <v>3090</v>
      </c>
      <c r="AL142" s="80" t="b">
        <v>0</v>
      </c>
      <c r="AM142" s="80">
        <v>361</v>
      </c>
      <c r="AN142" s="88" t="s">
        <v>3060</v>
      </c>
      <c r="AO142" s="80" t="s">
        <v>3113</v>
      </c>
      <c r="AP142" s="80" t="b">
        <v>0</v>
      </c>
      <c r="AQ142" s="88" t="s">
        <v>3060</v>
      </c>
      <c r="AR142" s="80" t="s">
        <v>178</v>
      </c>
      <c r="AS142" s="80">
        <v>0</v>
      </c>
      <c r="AT142" s="80">
        <v>0</v>
      </c>
      <c r="AU142" s="80"/>
      <c r="AV142" s="80"/>
      <c r="AW142" s="80"/>
      <c r="AX142" s="80"/>
      <c r="AY142" s="80"/>
      <c r="AZ142" s="80"/>
      <c r="BA142" s="80"/>
      <c r="BB142" s="80"/>
      <c r="BC142" s="79" t="str">
        <f>REPLACE(INDEX(GroupVertices[Group],MATCH(Edges[[#This Row],[Vertex 1]],GroupVertices[Vertex],0)),1,1,"")</f>
        <v>5</v>
      </c>
      <c r="BD142" s="79" t="str">
        <f>REPLACE(INDEX(GroupVertices[Group],MATCH(Edges[[#This Row],[Vertex 2]],GroupVertices[Vertex],0)),1,1,"")</f>
        <v>5</v>
      </c>
    </row>
    <row r="143" spans="1:56" ht="15">
      <c r="A143" s="65" t="s">
        <v>335</v>
      </c>
      <c r="B143" s="65" t="s">
        <v>712</v>
      </c>
      <c r="C143" s="66"/>
      <c r="D143" s="67"/>
      <c r="E143" s="68"/>
      <c r="F143" s="69"/>
      <c r="G143" s="66"/>
      <c r="H143" s="70"/>
      <c r="I143" s="71"/>
      <c r="J143" s="71"/>
      <c r="K143" s="34"/>
      <c r="L143" s="78">
        <v>143</v>
      </c>
      <c r="M143" s="78"/>
      <c r="N143" s="73"/>
      <c r="O143" s="80" t="s">
        <v>772</v>
      </c>
      <c r="P143" s="82">
        <v>43657.71298611111</v>
      </c>
      <c r="Q143" s="80" t="s">
        <v>780</v>
      </c>
      <c r="R143" s="80"/>
      <c r="S143" s="80"/>
      <c r="T143" s="80" t="s">
        <v>1062</v>
      </c>
      <c r="U143" s="83" t="s">
        <v>1144</v>
      </c>
      <c r="V143" s="83" t="s">
        <v>1144</v>
      </c>
      <c r="W143" s="82">
        <v>43657.71298611111</v>
      </c>
      <c r="X143" s="86">
        <v>43657</v>
      </c>
      <c r="Y143" s="88" t="s">
        <v>1615</v>
      </c>
      <c r="Z143" s="83" t="s">
        <v>2110</v>
      </c>
      <c r="AA143" s="80"/>
      <c r="AB143" s="80"/>
      <c r="AC143" s="88" t="s">
        <v>2659</v>
      </c>
      <c r="AD143" s="80"/>
      <c r="AE143" s="80" t="b">
        <v>0</v>
      </c>
      <c r="AF143" s="80">
        <v>0</v>
      </c>
      <c r="AG143" s="88" t="s">
        <v>3090</v>
      </c>
      <c r="AH143" s="80" t="b">
        <v>0</v>
      </c>
      <c r="AI143" s="80" t="s">
        <v>3099</v>
      </c>
      <c r="AJ143" s="80"/>
      <c r="AK143" s="88" t="s">
        <v>3090</v>
      </c>
      <c r="AL143" s="80" t="b">
        <v>0</v>
      </c>
      <c r="AM143" s="80">
        <v>497</v>
      </c>
      <c r="AN143" s="88" t="s">
        <v>3066</v>
      </c>
      <c r="AO143" s="80" t="s">
        <v>3113</v>
      </c>
      <c r="AP143" s="80" t="b">
        <v>0</v>
      </c>
      <c r="AQ143" s="88" t="s">
        <v>3066</v>
      </c>
      <c r="AR143" s="80" t="s">
        <v>178</v>
      </c>
      <c r="AS143" s="80">
        <v>0</v>
      </c>
      <c r="AT143" s="80">
        <v>0</v>
      </c>
      <c r="AU143" s="80"/>
      <c r="AV143" s="80"/>
      <c r="AW143" s="80"/>
      <c r="AX143" s="80"/>
      <c r="AY143" s="80"/>
      <c r="AZ143" s="80"/>
      <c r="BA143" s="80"/>
      <c r="BB143" s="80"/>
      <c r="BC143" s="79" t="str">
        <f>REPLACE(INDEX(GroupVertices[Group],MATCH(Edges[[#This Row],[Vertex 1]],GroupVertices[Vertex],0)),1,1,"")</f>
        <v>4</v>
      </c>
      <c r="BD143" s="79" t="str">
        <f>REPLACE(INDEX(GroupVertices[Group],MATCH(Edges[[#This Row],[Vertex 2]],GroupVertices[Vertex],0)),1,1,"")</f>
        <v>3</v>
      </c>
    </row>
    <row r="144" spans="1:56" ht="15">
      <c r="A144" s="65" t="s">
        <v>335</v>
      </c>
      <c r="B144" s="65" t="s">
        <v>711</v>
      </c>
      <c r="C144" s="66"/>
      <c r="D144" s="67"/>
      <c r="E144" s="68"/>
      <c r="F144" s="69"/>
      <c r="G144" s="66"/>
      <c r="H144" s="70"/>
      <c r="I144" s="71"/>
      <c r="J144" s="71"/>
      <c r="K144" s="34"/>
      <c r="L144" s="78">
        <v>144</v>
      </c>
      <c r="M144" s="78"/>
      <c r="N144" s="73"/>
      <c r="O144" s="80" t="s">
        <v>772</v>
      </c>
      <c r="P144" s="82">
        <v>43657.713055555556</v>
      </c>
      <c r="Q144" s="80" t="s">
        <v>781</v>
      </c>
      <c r="R144" s="80"/>
      <c r="S144" s="80"/>
      <c r="T144" s="80" t="s">
        <v>1063</v>
      </c>
      <c r="U144" s="83" t="s">
        <v>1145</v>
      </c>
      <c r="V144" s="83" t="s">
        <v>1145</v>
      </c>
      <c r="W144" s="82">
        <v>43657.713055555556</v>
      </c>
      <c r="X144" s="86">
        <v>43657</v>
      </c>
      <c r="Y144" s="88" t="s">
        <v>1616</v>
      </c>
      <c r="Z144" s="83" t="s">
        <v>2111</v>
      </c>
      <c r="AA144" s="80"/>
      <c r="AB144" s="80"/>
      <c r="AC144" s="88" t="s">
        <v>2660</v>
      </c>
      <c r="AD144" s="80"/>
      <c r="AE144" s="80" t="b">
        <v>0</v>
      </c>
      <c r="AF144" s="80">
        <v>0</v>
      </c>
      <c r="AG144" s="88" t="s">
        <v>3090</v>
      </c>
      <c r="AH144" s="80" t="b">
        <v>0</v>
      </c>
      <c r="AI144" s="80" t="s">
        <v>3099</v>
      </c>
      <c r="AJ144" s="80"/>
      <c r="AK144" s="88" t="s">
        <v>3090</v>
      </c>
      <c r="AL144" s="80" t="b">
        <v>0</v>
      </c>
      <c r="AM144" s="80">
        <v>470</v>
      </c>
      <c r="AN144" s="88" t="s">
        <v>3064</v>
      </c>
      <c r="AO144" s="80" t="s">
        <v>3113</v>
      </c>
      <c r="AP144" s="80" t="b">
        <v>0</v>
      </c>
      <c r="AQ144" s="88" t="s">
        <v>3064</v>
      </c>
      <c r="AR144" s="80" t="s">
        <v>178</v>
      </c>
      <c r="AS144" s="80">
        <v>0</v>
      </c>
      <c r="AT144" s="80">
        <v>0</v>
      </c>
      <c r="AU144" s="80"/>
      <c r="AV144" s="80"/>
      <c r="AW144" s="80"/>
      <c r="AX144" s="80"/>
      <c r="AY144" s="80"/>
      <c r="AZ144" s="80"/>
      <c r="BA144" s="80"/>
      <c r="BB144" s="80"/>
      <c r="BC144" s="79" t="str">
        <f>REPLACE(INDEX(GroupVertices[Group],MATCH(Edges[[#This Row],[Vertex 1]],GroupVertices[Vertex],0)),1,1,"")</f>
        <v>4</v>
      </c>
      <c r="BD144" s="79" t="str">
        <f>REPLACE(INDEX(GroupVertices[Group],MATCH(Edges[[#This Row],[Vertex 2]],GroupVertices[Vertex],0)),1,1,"")</f>
        <v>4</v>
      </c>
    </row>
    <row r="145" spans="1:56" ht="15">
      <c r="A145" s="65" t="s">
        <v>336</v>
      </c>
      <c r="B145" s="65" t="s">
        <v>544</v>
      </c>
      <c r="C145" s="66"/>
      <c r="D145" s="67"/>
      <c r="E145" s="68"/>
      <c r="F145" s="69"/>
      <c r="G145" s="66"/>
      <c r="H145" s="70"/>
      <c r="I145" s="71"/>
      <c r="J145" s="71"/>
      <c r="K145" s="34"/>
      <c r="L145" s="78">
        <v>145</v>
      </c>
      <c r="M145" s="78"/>
      <c r="N145" s="73"/>
      <c r="O145" s="80" t="s">
        <v>772</v>
      </c>
      <c r="P145" s="82">
        <v>43657.71314814815</v>
      </c>
      <c r="Q145" s="80" t="s">
        <v>776</v>
      </c>
      <c r="R145" s="80"/>
      <c r="S145" s="80"/>
      <c r="T145" s="80" t="s">
        <v>1063</v>
      </c>
      <c r="U145" s="83" t="s">
        <v>1142</v>
      </c>
      <c r="V145" s="83" t="s">
        <v>1142</v>
      </c>
      <c r="W145" s="82">
        <v>43657.71314814815</v>
      </c>
      <c r="X145" s="86">
        <v>43657</v>
      </c>
      <c r="Y145" s="88" t="s">
        <v>1617</v>
      </c>
      <c r="Z145" s="83" t="s">
        <v>2112</v>
      </c>
      <c r="AA145" s="80"/>
      <c r="AB145" s="80"/>
      <c r="AC145" s="88" t="s">
        <v>2661</v>
      </c>
      <c r="AD145" s="80"/>
      <c r="AE145" s="80" t="b">
        <v>0</v>
      </c>
      <c r="AF145" s="80">
        <v>0</v>
      </c>
      <c r="AG145" s="88" t="s">
        <v>3090</v>
      </c>
      <c r="AH145" s="80" t="b">
        <v>0</v>
      </c>
      <c r="AI145" s="80" t="s">
        <v>3100</v>
      </c>
      <c r="AJ145" s="80"/>
      <c r="AK145" s="88" t="s">
        <v>3090</v>
      </c>
      <c r="AL145" s="80" t="b">
        <v>0</v>
      </c>
      <c r="AM145" s="80">
        <v>49</v>
      </c>
      <c r="AN145" s="88" t="s">
        <v>2881</v>
      </c>
      <c r="AO145" s="80" t="s">
        <v>3113</v>
      </c>
      <c r="AP145" s="80" t="b">
        <v>0</v>
      </c>
      <c r="AQ145" s="88" t="s">
        <v>2881</v>
      </c>
      <c r="AR145" s="80" t="s">
        <v>178</v>
      </c>
      <c r="AS145" s="80">
        <v>0</v>
      </c>
      <c r="AT145" s="80">
        <v>0</v>
      </c>
      <c r="AU145" s="80"/>
      <c r="AV145" s="80"/>
      <c r="AW145" s="80"/>
      <c r="AX145" s="80"/>
      <c r="AY145" s="80"/>
      <c r="AZ145" s="80"/>
      <c r="BA145" s="80"/>
      <c r="BB145" s="80"/>
      <c r="BC145" s="79" t="str">
        <f>REPLACE(INDEX(GroupVertices[Group],MATCH(Edges[[#This Row],[Vertex 1]],GroupVertices[Vertex],0)),1,1,"")</f>
        <v>8</v>
      </c>
      <c r="BD145" s="79" t="str">
        <f>REPLACE(INDEX(GroupVertices[Group],MATCH(Edges[[#This Row],[Vertex 2]],GroupVertices[Vertex],0)),1,1,"")</f>
        <v>8</v>
      </c>
    </row>
    <row r="146" spans="1:56" ht="15">
      <c r="A146" s="65" t="s">
        <v>337</v>
      </c>
      <c r="B146" s="65" t="s">
        <v>708</v>
      </c>
      <c r="C146" s="66"/>
      <c r="D146" s="67"/>
      <c r="E146" s="68"/>
      <c r="F146" s="69"/>
      <c r="G146" s="66"/>
      <c r="H146" s="70"/>
      <c r="I146" s="71"/>
      <c r="J146" s="71"/>
      <c r="K146" s="34"/>
      <c r="L146" s="78">
        <v>146</v>
      </c>
      <c r="M146" s="78"/>
      <c r="N146" s="73"/>
      <c r="O146" s="80" t="s">
        <v>772</v>
      </c>
      <c r="P146" s="82">
        <v>43657.71297453704</v>
      </c>
      <c r="Q146" s="80" t="s">
        <v>791</v>
      </c>
      <c r="R146" s="80"/>
      <c r="S146" s="80"/>
      <c r="T146" s="80" t="s">
        <v>1062</v>
      </c>
      <c r="U146" s="83" t="s">
        <v>1149</v>
      </c>
      <c r="V146" s="83" t="s">
        <v>1149</v>
      </c>
      <c r="W146" s="82">
        <v>43657.71297453704</v>
      </c>
      <c r="X146" s="86">
        <v>43657</v>
      </c>
      <c r="Y146" s="88" t="s">
        <v>1618</v>
      </c>
      <c r="Z146" s="83" t="s">
        <v>2113</v>
      </c>
      <c r="AA146" s="80"/>
      <c r="AB146" s="80"/>
      <c r="AC146" s="88" t="s">
        <v>2662</v>
      </c>
      <c r="AD146" s="80"/>
      <c r="AE146" s="80" t="b">
        <v>0</v>
      </c>
      <c r="AF146" s="80">
        <v>0</v>
      </c>
      <c r="AG146" s="88" t="s">
        <v>3090</v>
      </c>
      <c r="AH146" s="80" t="b">
        <v>0</v>
      </c>
      <c r="AI146" s="80" t="s">
        <v>3099</v>
      </c>
      <c r="AJ146" s="80"/>
      <c r="AK146" s="88" t="s">
        <v>3090</v>
      </c>
      <c r="AL146" s="80" t="b">
        <v>0</v>
      </c>
      <c r="AM146" s="80">
        <v>361</v>
      </c>
      <c r="AN146" s="88" t="s">
        <v>3060</v>
      </c>
      <c r="AO146" s="80" t="s">
        <v>3113</v>
      </c>
      <c r="AP146" s="80" t="b">
        <v>0</v>
      </c>
      <c r="AQ146" s="88" t="s">
        <v>3060</v>
      </c>
      <c r="AR146" s="80" t="s">
        <v>178</v>
      </c>
      <c r="AS146" s="80">
        <v>0</v>
      </c>
      <c r="AT146" s="80">
        <v>0</v>
      </c>
      <c r="AU146" s="80"/>
      <c r="AV146" s="80"/>
      <c r="AW146" s="80"/>
      <c r="AX146" s="80"/>
      <c r="AY146" s="80"/>
      <c r="AZ146" s="80"/>
      <c r="BA146" s="80"/>
      <c r="BB146" s="80"/>
      <c r="BC146" s="79" t="str">
        <f>REPLACE(INDEX(GroupVertices[Group],MATCH(Edges[[#This Row],[Vertex 1]],GroupVertices[Vertex],0)),1,1,"")</f>
        <v>5</v>
      </c>
      <c r="BD146" s="79" t="str">
        <f>REPLACE(INDEX(GroupVertices[Group],MATCH(Edges[[#This Row],[Vertex 2]],GroupVertices[Vertex],0)),1,1,"")</f>
        <v>5</v>
      </c>
    </row>
    <row r="147" spans="1:56" ht="15">
      <c r="A147" s="65" t="s">
        <v>337</v>
      </c>
      <c r="B147" s="65" t="s">
        <v>712</v>
      </c>
      <c r="C147" s="66"/>
      <c r="D147" s="67"/>
      <c r="E147" s="68"/>
      <c r="F147" s="69"/>
      <c r="G147" s="66"/>
      <c r="H147" s="70"/>
      <c r="I147" s="71"/>
      <c r="J147" s="71"/>
      <c r="K147" s="34"/>
      <c r="L147" s="78">
        <v>147</v>
      </c>
      <c r="M147" s="78"/>
      <c r="N147" s="73"/>
      <c r="O147" s="80" t="s">
        <v>772</v>
      </c>
      <c r="P147" s="82">
        <v>43657.71318287037</v>
      </c>
      <c r="Q147" s="80" t="s">
        <v>780</v>
      </c>
      <c r="R147" s="80"/>
      <c r="S147" s="80"/>
      <c r="T147" s="80" t="s">
        <v>1062</v>
      </c>
      <c r="U147" s="83" t="s">
        <v>1144</v>
      </c>
      <c r="V147" s="83" t="s">
        <v>1144</v>
      </c>
      <c r="W147" s="82">
        <v>43657.71318287037</v>
      </c>
      <c r="X147" s="86">
        <v>43657</v>
      </c>
      <c r="Y147" s="88" t="s">
        <v>1619</v>
      </c>
      <c r="Z147" s="83" t="s">
        <v>2114</v>
      </c>
      <c r="AA147" s="80"/>
      <c r="AB147" s="80"/>
      <c r="AC147" s="88" t="s">
        <v>2663</v>
      </c>
      <c r="AD147" s="80"/>
      <c r="AE147" s="80" t="b">
        <v>0</v>
      </c>
      <c r="AF147" s="80">
        <v>0</v>
      </c>
      <c r="AG147" s="88" t="s">
        <v>3090</v>
      </c>
      <c r="AH147" s="80" t="b">
        <v>0</v>
      </c>
      <c r="AI147" s="80" t="s">
        <v>3099</v>
      </c>
      <c r="AJ147" s="80"/>
      <c r="AK147" s="88" t="s">
        <v>3090</v>
      </c>
      <c r="AL147" s="80" t="b">
        <v>0</v>
      </c>
      <c r="AM147" s="80">
        <v>497</v>
      </c>
      <c r="AN147" s="88" t="s">
        <v>3066</v>
      </c>
      <c r="AO147" s="80" t="s">
        <v>3113</v>
      </c>
      <c r="AP147" s="80" t="b">
        <v>0</v>
      </c>
      <c r="AQ147" s="88" t="s">
        <v>3066</v>
      </c>
      <c r="AR147" s="80" t="s">
        <v>178</v>
      </c>
      <c r="AS147" s="80">
        <v>0</v>
      </c>
      <c r="AT147" s="80">
        <v>0</v>
      </c>
      <c r="AU147" s="80"/>
      <c r="AV147" s="80"/>
      <c r="AW147" s="80"/>
      <c r="AX147" s="80"/>
      <c r="AY147" s="80"/>
      <c r="AZ147" s="80"/>
      <c r="BA147" s="80"/>
      <c r="BB147" s="80"/>
      <c r="BC147" s="79" t="str">
        <f>REPLACE(INDEX(GroupVertices[Group],MATCH(Edges[[#This Row],[Vertex 1]],GroupVertices[Vertex],0)),1,1,"")</f>
        <v>5</v>
      </c>
      <c r="BD147" s="79" t="str">
        <f>REPLACE(INDEX(GroupVertices[Group],MATCH(Edges[[#This Row],[Vertex 2]],GroupVertices[Vertex],0)),1,1,"")</f>
        <v>3</v>
      </c>
    </row>
    <row r="148" spans="1:56" ht="15">
      <c r="A148" s="65" t="s">
        <v>338</v>
      </c>
      <c r="B148" s="65" t="s">
        <v>338</v>
      </c>
      <c r="C148" s="66"/>
      <c r="D148" s="67"/>
      <c r="E148" s="68"/>
      <c r="F148" s="69"/>
      <c r="G148" s="66"/>
      <c r="H148" s="70"/>
      <c r="I148" s="71"/>
      <c r="J148" s="71"/>
      <c r="K148" s="34"/>
      <c r="L148" s="78">
        <v>148</v>
      </c>
      <c r="M148" s="78"/>
      <c r="N148" s="73"/>
      <c r="O148" s="80" t="s">
        <v>178</v>
      </c>
      <c r="P148" s="82">
        <v>43657.71319444444</v>
      </c>
      <c r="Q148" s="80" t="s">
        <v>833</v>
      </c>
      <c r="R148" s="80"/>
      <c r="S148" s="80"/>
      <c r="T148" s="80" t="s">
        <v>1062</v>
      </c>
      <c r="U148" s="83" t="s">
        <v>1175</v>
      </c>
      <c r="V148" s="83" t="s">
        <v>1175</v>
      </c>
      <c r="W148" s="82">
        <v>43657.71319444444</v>
      </c>
      <c r="X148" s="86">
        <v>43657</v>
      </c>
      <c r="Y148" s="88" t="s">
        <v>1620</v>
      </c>
      <c r="Z148" s="83" t="s">
        <v>2115</v>
      </c>
      <c r="AA148" s="80"/>
      <c r="AB148" s="80"/>
      <c r="AC148" s="88" t="s">
        <v>2664</v>
      </c>
      <c r="AD148" s="80"/>
      <c r="AE148" s="80" t="b">
        <v>0</v>
      </c>
      <c r="AF148" s="80">
        <v>1</v>
      </c>
      <c r="AG148" s="88" t="s">
        <v>3090</v>
      </c>
      <c r="AH148" s="80" t="b">
        <v>0</v>
      </c>
      <c r="AI148" s="80" t="s">
        <v>3099</v>
      </c>
      <c r="AJ148" s="80"/>
      <c r="AK148" s="88" t="s">
        <v>3090</v>
      </c>
      <c r="AL148" s="80" t="b">
        <v>0</v>
      </c>
      <c r="AM148" s="80">
        <v>0</v>
      </c>
      <c r="AN148" s="88" t="s">
        <v>3090</v>
      </c>
      <c r="AO148" s="80" t="s">
        <v>3117</v>
      </c>
      <c r="AP148" s="80" t="b">
        <v>0</v>
      </c>
      <c r="AQ148" s="88" t="s">
        <v>2664</v>
      </c>
      <c r="AR148" s="80" t="s">
        <v>178</v>
      </c>
      <c r="AS148" s="80">
        <v>0</v>
      </c>
      <c r="AT148" s="80">
        <v>0</v>
      </c>
      <c r="AU148" s="80"/>
      <c r="AV148" s="80"/>
      <c r="AW148" s="80"/>
      <c r="AX148" s="80"/>
      <c r="AY148" s="80"/>
      <c r="AZ148" s="80"/>
      <c r="BA148" s="80"/>
      <c r="BB148" s="80"/>
      <c r="BC148" s="79" t="str">
        <f>REPLACE(INDEX(GroupVertices[Group],MATCH(Edges[[#This Row],[Vertex 1]],GroupVertices[Vertex],0)),1,1,"")</f>
        <v>157</v>
      </c>
      <c r="BD148" s="79" t="str">
        <f>REPLACE(INDEX(GroupVertices[Group],MATCH(Edges[[#This Row],[Vertex 2]],GroupVertices[Vertex],0)),1,1,"")</f>
        <v>157</v>
      </c>
    </row>
    <row r="149" spans="1:56" ht="15">
      <c r="A149" s="65" t="s">
        <v>339</v>
      </c>
      <c r="B149" s="65" t="s">
        <v>339</v>
      </c>
      <c r="C149" s="66"/>
      <c r="D149" s="67"/>
      <c r="E149" s="68"/>
      <c r="F149" s="69"/>
      <c r="G149" s="66"/>
      <c r="H149" s="70"/>
      <c r="I149" s="71"/>
      <c r="J149" s="71"/>
      <c r="K149" s="34"/>
      <c r="L149" s="78">
        <v>149</v>
      </c>
      <c r="M149" s="78"/>
      <c r="N149" s="73"/>
      <c r="O149" s="80" t="s">
        <v>178</v>
      </c>
      <c r="P149" s="82">
        <v>43657.71324074074</v>
      </c>
      <c r="Q149" s="80" t="s">
        <v>834</v>
      </c>
      <c r="R149" s="80"/>
      <c r="S149" s="80"/>
      <c r="T149" s="80" t="s">
        <v>1085</v>
      </c>
      <c r="U149" s="80"/>
      <c r="V149" s="83" t="s">
        <v>1324</v>
      </c>
      <c r="W149" s="82">
        <v>43657.71324074074</v>
      </c>
      <c r="X149" s="86">
        <v>43657</v>
      </c>
      <c r="Y149" s="88" t="s">
        <v>1621</v>
      </c>
      <c r="Z149" s="83" t="s">
        <v>2116</v>
      </c>
      <c r="AA149" s="80"/>
      <c r="AB149" s="80"/>
      <c r="AC149" s="88" t="s">
        <v>2665</v>
      </c>
      <c r="AD149" s="80"/>
      <c r="AE149" s="80" t="b">
        <v>0</v>
      </c>
      <c r="AF149" s="80">
        <v>0</v>
      </c>
      <c r="AG149" s="88" t="s">
        <v>3090</v>
      </c>
      <c r="AH149" s="80" t="b">
        <v>0</v>
      </c>
      <c r="AI149" s="80" t="s">
        <v>3099</v>
      </c>
      <c r="AJ149" s="80"/>
      <c r="AK149" s="88" t="s">
        <v>3090</v>
      </c>
      <c r="AL149" s="80" t="b">
        <v>0</v>
      </c>
      <c r="AM149" s="80">
        <v>0</v>
      </c>
      <c r="AN149" s="88" t="s">
        <v>3090</v>
      </c>
      <c r="AO149" s="80" t="s">
        <v>3114</v>
      </c>
      <c r="AP149" s="80" t="b">
        <v>0</v>
      </c>
      <c r="AQ149" s="88" t="s">
        <v>2665</v>
      </c>
      <c r="AR149" s="80" t="s">
        <v>178</v>
      </c>
      <c r="AS149" s="80">
        <v>0</v>
      </c>
      <c r="AT149" s="80">
        <v>0</v>
      </c>
      <c r="AU149" s="80"/>
      <c r="AV149" s="80"/>
      <c r="AW149" s="80"/>
      <c r="AX149" s="80"/>
      <c r="AY149" s="80"/>
      <c r="AZ149" s="80"/>
      <c r="BA149" s="80"/>
      <c r="BB149" s="80"/>
      <c r="BC149" s="79" t="str">
        <f>REPLACE(INDEX(GroupVertices[Group],MATCH(Edges[[#This Row],[Vertex 1]],GroupVertices[Vertex],0)),1,1,"")</f>
        <v>156</v>
      </c>
      <c r="BD149" s="79" t="str">
        <f>REPLACE(INDEX(GroupVertices[Group],MATCH(Edges[[#This Row],[Vertex 2]],GroupVertices[Vertex],0)),1,1,"")</f>
        <v>156</v>
      </c>
    </row>
    <row r="150" spans="1:56" ht="15">
      <c r="A150" s="65" t="s">
        <v>340</v>
      </c>
      <c r="B150" s="65" t="s">
        <v>544</v>
      </c>
      <c r="C150" s="66"/>
      <c r="D150" s="67"/>
      <c r="E150" s="68"/>
      <c r="F150" s="69"/>
      <c r="G150" s="66"/>
      <c r="H150" s="70"/>
      <c r="I150" s="71"/>
      <c r="J150" s="71"/>
      <c r="K150" s="34"/>
      <c r="L150" s="78">
        <v>150</v>
      </c>
      <c r="M150" s="78"/>
      <c r="N150" s="73"/>
      <c r="O150" s="80" t="s">
        <v>772</v>
      </c>
      <c r="P150" s="82">
        <v>43657.71325231482</v>
      </c>
      <c r="Q150" s="80" t="s">
        <v>776</v>
      </c>
      <c r="R150" s="80"/>
      <c r="S150" s="80"/>
      <c r="T150" s="80" t="s">
        <v>1063</v>
      </c>
      <c r="U150" s="83" t="s">
        <v>1142</v>
      </c>
      <c r="V150" s="83" t="s">
        <v>1142</v>
      </c>
      <c r="W150" s="82">
        <v>43657.71325231482</v>
      </c>
      <c r="X150" s="86">
        <v>43657</v>
      </c>
      <c r="Y150" s="88" t="s">
        <v>1622</v>
      </c>
      <c r="Z150" s="83" t="s">
        <v>2117</v>
      </c>
      <c r="AA150" s="80"/>
      <c r="AB150" s="80"/>
      <c r="AC150" s="88" t="s">
        <v>2666</v>
      </c>
      <c r="AD150" s="80"/>
      <c r="AE150" s="80" t="b">
        <v>0</v>
      </c>
      <c r="AF150" s="80">
        <v>0</v>
      </c>
      <c r="AG150" s="88" t="s">
        <v>3090</v>
      </c>
      <c r="AH150" s="80" t="b">
        <v>0</v>
      </c>
      <c r="AI150" s="80" t="s">
        <v>3100</v>
      </c>
      <c r="AJ150" s="80"/>
      <c r="AK150" s="88" t="s">
        <v>3090</v>
      </c>
      <c r="AL150" s="80" t="b">
        <v>0</v>
      </c>
      <c r="AM150" s="80">
        <v>49</v>
      </c>
      <c r="AN150" s="88" t="s">
        <v>2881</v>
      </c>
      <c r="AO150" s="80" t="s">
        <v>3113</v>
      </c>
      <c r="AP150" s="80" t="b">
        <v>0</v>
      </c>
      <c r="AQ150" s="88" t="s">
        <v>2881</v>
      </c>
      <c r="AR150" s="80" t="s">
        <v>178</v>
      </c>
      <c r="AS150" s="80">
        <v>0</v>
      </c>
      <c r="AT150" s="80">
        <v>0</v>
      </c>
      <c r="AU150" s="80"/>
      <c r="AV150" s="80"/>
      <c r="AW150" s="80"/>
      <c r="AX150" s="80"/>
      <c r="AY150" s="80"/>
      <c r="AZ150" s="80"/>
      <c r="BA150" s="80"/>
      <c r="BB150" s="80"/>
      <c r="BC150" s="79" t="str">
        <f>REPLACE(INDEX(GroupVertices[Group],MATCH(Edges[[#This Row],[Vertex 1]],GroupVertices[Vertex],0)),1,1,"")</f>
        <v>8</v>
      </c>
      <c r="BD150" s="79" t="str">
        <f>REPLACE(INDEX(GroupVertices[Group],MATCH(Edges[[#This Row],[Vertex 2]],GroupVertices[Vertex],0)),1,1,"")</f>
        <v>8</v>
      </c>
    </row>
    <row r="151" spans="1:56" ht="15">
      <c r="A151" s="65" t="s">
        <v>341</v>
      </c>
      <c r="B151" s="65" t="s">
        <v>467</v>
      </c>
      <c r="C151" s="66"/>
      <c r="D151" s="67"/>
      <c r="E151" s="68"/>
      <c r="F151" s="69"/>
      <c r="G151" s="66"/>
      <c r="H151" s="70"/>
      <c r="I151" s="71"/>
      <c r="J151" s="71"/>
      <c r="K151" s="34"/>
      <c r="L151" s="78">
        <v>151</v>
      </c>
      <c r="M151" s="78"/>
      <c r="N151" s="73"/>
      <c r="O151" s="80" t="s">
        <v>772</v>
      </c>
      <c r="P151" s="82">
        <v>43657.71326388889</v>
      </c>
      <c r="Q151" s="80" t="s">
        <v>835</v>
      </c>
      <c r="R151" s="80"/>
      <c r="S151" s="80"/>
      <c r="T151" s="80" t="s">
        <v>1062</v>
      </c>
      <c r="U151" s="83" t="s">
        <v>1176</v>
      </c>
      <c r="V151" s="83" t="s">
        <v>1176</v>
      </c>
      <c r="W151" s="82">
        <v>43657.71326388889</v>
      </c>
      <c r="X151" s="86">
        <v>43657</v>
      </c>
      <c r="Y151" s="88" t="s">
        <v>1623</v>
      </c>
      <c r="Z151" s="83" t="s">
        <v>2118</v>
      </c>
      <c r="AA151" s="80"/>
      <c r="AB151" s="80"/>
      <c r="AC151" s="88" t="s">
        <v>2667</v>
      </c>
      <c r="AD151" s="80"/>
      <c r="AE151" s="80" t="b">
        <v>0</v>
      </c>
      <c r="AF151" s="80">
        <v>0</v>
      </c>
      <c r="AG151" s="88" t="s">
        <v>3090</v>
      </c>
      <c r="AH151" s="80" t="b">
        <v>0</v>
      </c>
      <c r="AI151" s="80" t="s">
        <v>3099</v>
      </c>
      <c r="AJ151" s="80"/>
      <c r="AK151" s="88" t="s">
        <v>3090</v>
      </c>
      <c r="AL151" s="80" t="b">
        <v>0</v>
      </c>
      <c r="AM151" s="80">
        <v>2</v>
      </c>
      <c r="AN151" s="88" t="s">
        <v>2799</v>
      </c>
      <c r="AO151" s="80" t="s">
        <v>3113</v>
      </c>
      <c r="AP151" s="80" t="b">
        <v>0</v>
      </c>
      <c r="AQ151" s="88" t="s">
        <v>2799</v>
      </c>
      <c r="AR151" s="80" t="s">
        <v>178</v>
      </c>
      <c r="AS151" s="80">
        <v>0</v>
      </c>
      <c r="AT151" s="80">
        <v>0</v>
      </c>
      <c r="AU151" s="80"/>
      <c r="AV151" s="80"/>
      <c r="AW151" s="80"/>
      <c r="AX151" s="80"/>
      <c r="AY151" s="80"/>
      <c r="AZ151" s="80"/>
      <c r="BA151" s="80"/>
      <c r="BB151" s="80"/>
      <c r="BC151" s="79" t="str">
        <f>REPLACE(INDEX(GroupVertices[Group],MATCH(Edges[[#This Row],[Vertex 1]],GroupVertices[Vertex],0)),1,1,"")</f>
        <v>49</v>
      </c>
      <c r="BD151" s="79" t="str">
        <f>REPLACE(INDEX(GroupVertices[Group],MATCH(Edges[[#This Row],[Vertex 2]],GroupVertices[Vertex],0)),1,1,"")</f>
        <v>49</v>
      </c>
    </row>
    <row r="152" spans="1:56" ht="15">
      <c r="A152" s="65" t="s">
        <v>342</v>
      </c>
      <c r="B152" s="65" t="s">
        <v>702</v>
      </c>
      <c r="C152" s="66"/>
      <c r="D152" s="67"/>
      <c r="E152" s="68"/>
      <c r="F152" s="69"/>
      <c r="G152" s="66"/>
      <c r="H152" s="70"/>
      <c r="I152" s="71"/>
      <c r="J152" s="71"/>
      <c r="K152" s="34"/>
      <c r="L152" s="78">
        <v>152</v>
      </c>
      <c r="M152" s="78"/>
      <c r="N152" s="73"/>
      <c r="O152" s="80" t="s">
        <v>772</v>
      </c>
      <c r="P152" s="82">
        <v>43657.71329861111</v>
      </c>
      <c r="Q152" s="80" t="s">
        <v>779</v>
      </c>
      <c r="R152" s="80"/>
      <c r="S152" s="80"/>
      <c r="T152" s="80" t="s">
        <v>1062</v>
      </c>
      <c r="U152" s="83" t="s">
        <v>1143</v>
      </c>
      <c r="V152" s="83" t="s">
        <v>1143</v>
      </c>
      <c r="W152" s="82">
        <v>43657.71329861111</v>
      </c>
      <c r="X152" s="86">
        <v>43657</v>
      </c>
      <c r="Y152" s="88" t="s">
        <v>1624</v>
      </c>
      <c r="Z152" s="83" t="s">
        <v>2119</v>
      </c>
      <c r="AA152" s="80"/>
      <c r="AB152" s="80"/>
      <c r="AC152" s="88" t="s">
        <v>2668</v>
      </c>
      <c r="AD152" s="80"/>
      <c r="AE152" s="80" t="b">
        <v>0</v>
      </c>
      <c r="AF152" s="80">
        <v>0</v>
      </c>
      <c r="AG152" s="88" t="s">
        <v>3090</v>
      </c>
      <c r="AH152" s="80" t="b">
        <v>0</v>
      </c>
      <c r="AI152" s="80" t="s">
        <v>3099</v>
      </c>
      <c r="AJ152" s="80"/>
      <c r="AK152" s="88" t="s">
        <v>3090</v>
      </c>
      <c r="AL152" s="80" t="b">
        <v>0</v>
      </c>
      <c r="AM152" s="80">
        <v>166</v>
      </c>
      <c r="AN152" s="88" t="s">
        <v>3051</v>
      </c>
      <c r="AO152" s="80" t="s">
        <v>3113</v>
      </c>
      <c r="AP152" s="80" t="b">
        <v>0</v>
      </c>
      <c r="AQ152" s="88" t="s">
        <v>3051</v>
      </c>
      <c r="AR152" s="80" t="s">
        <v>178</v>
      </c>
      <c r="AS152" s="80">
        <v>0</v>
      </c>
      <c r="AT152" s="80">
        <v>0</v>
      </c>
      <c r="AU152" s="80"/>
      <c r="AV152" s="80"/>
      <c r="AW152" s="80"/>
      <c r="AX152" s="80"/>
      <c r="AY152" s="80"/>
      <c r="AZ152" s="80"/>
      <c r="BA152" s="80"/>
      <c r="BB152" s="80"/>
      <c r="BC152" s="79" t="str">
        <f>REPLACE(INDEX(GroupVertices[Group],MATCH(Edges[[#This Row],[Vertex 1]],GroupVertices[Vertex],0)),1,1,"")</f>
        <v>7</v>
      </c>
      <c r="BD152" s="79" t="str">
        <f>REPLACE(INDEX(GroupVertices[Group],MATCH(Edges[[#This Row],[Vertex 2]],GroupVertices[Vertex],0)),1,1,"")</f>
        <v>7</v>
      </c>
    </row>
    <row r="153" spans="1:56" ht="15">
      <c r="A153" s="65" t="s">
        <v>343</v>
      </c>
      <c r="B153" s="65" t="s">
        <v>343</v>
      </c>
      <c r="C153" s="66"/>
      <c r="D153" s="67"/>
      <c r="E153" s="68"/>
      <c r="F153" s="69"/>
      <c r="G153" s="66"/>
      <c r="H153" s="70"/>
      <c r="I153" s="71"/>
      <c r="J153" s="71"/>
      <c r="K153" s="34"/>
      <c r="L153" s="78">
        <v>153</v>
      </c>
      <c r="M153" s="78"/>
      <c r="N153" s="73"/>
      <c r="O153" s="80" t="s">
        <v>178</v>
      </c>
      <c r="P153" s="82">
        <v>43657.71335648148</v>
      </c>
      <c r="Q153" s="80" t="s">
        <v>836</v>
      </c>
      <c r="R153" s="80"/>
      <c r="S153" s="80"/>
      <c r="T153" s="80" t="s">
        <v>1062</v>
      </c>
      <c r="U153" s="83" t="s">
        <v>1177</v>
      </c>
      <c r="V153" s="83" t="s">
        <v>1177</v>
      </c>
      <c r="W153" s="82">
        <v>43657.71335648148</v>
      </c>
      <c r="X153" s="86">
        <v>43657</v>
      </c>
      <c r="Y153" s="88" t="s">
        <v>1625</v>
      </c>
      <c r="Z153" s="83" t="s">
        <v>2120</v>
      </c>
      <c r="AA153" s="80"/>
      <c r="AB153" s="80"/>
      <c r="AC153" s="88" t="s">
        <v>2669</v>
      </c>
      <c r="AD153" s="80"/>
      <c r="AE153" s="80" t="b">
        <v>0</v>
      </c>
      <c r="AF153" s="80">
        <v>1</v>
      </c>
      <c r="AG153" s="88" t="s">
        <v>3090</v>
      </c>
      <c r="AH153" s="80" t="b">
        <v>0</v>
      </c>
      <c r="AI153" s="80" t="s">
        <v>3099</v>
      </c>
      <c r="AJ153" s="80"/>
      <c r="AK153" s="88" t="s">
        <v>3090</v>
      </c>
      <c r="AL153" s="80" t="b">
        <v>0</v>
      </c>
      <c r="AM153" s="80">
        <v>0</v>
      </c>
      <c r="AN153" s="88" t="s">
        <v>3090</v>
      </c>
      <c r="AO153" s="80" t="s">
        <v>3113</v>
      </c>
      <c r="AP153" s="80" t="b">
        <v>0</v>
      </c>
      <c r="AQ153" s="88" t="s">
        <v>2669</v>
      </c>
      <c r="AR153" s="80" t="s">
        <v>178</v>
      </c>
      <c r="AS153" s="80">
        <v>0</v>
      </c>
      <c r="AT153" s="80">
        <v>0</v>
      </c>
      <c r="AU153" s="80"/>
      <c r="AV153" s="80"/>
      <c r="AW153" s="80"/>
      <c r="AX153" s="80"/>
      <c r="AY153" s="80"/>
      <c r="AZ153" s="80"/>
      <c r="BA153" s="80"/>
      <c r="BB153" s="80"/>
      <c r="BC153" s="79" t="str">
        <f>REPLACE(INDEX(GroupVertices[Group],MATCH(Edges[[#This Row],[Vertex 1]],GroupVertices[Vertex],0)),1,1,"")</f>
        <v>155</v>
      </c>
      <c r="BD153" s="79" t="str">
        <f>REPLACE(INDEX(GroupVertices[Group],MATCH(Edges[[#This Row],[Vertex 2]],GroupVertices[Vertex],0)),1,1,"")</f>
        <v>155</v>
      </c>
    </row>
    <row r="154" spans="1:56" ht="15">
      <c r="A154" s="65" t="s">
        <v>344</v>
      </c>
      <c r="B154" s="65" t="s">
        <v>344</v>
      </c>
      <c r="C154" s="66"/>
      <c r="D154" s="67"/>
      <c r="E154" s="68"/>
      <c r="F154" s="69"/>
      <c r="G154" s="66"/>
      <c r="H154" s="70"/>
      <c r="I154" s="71"/>
      <c r="J154" s="71"/>
      <c r="K154" s="34"/>
      <c r="L154" s="78">
        <v>154</v>
      </c>
      <c r="M154" s="78"/>
      <c r="N154" s="73"/>
      <c r="O154" s="80" t="s">
        <v>178</v>
      </c>
      <c r="P154" s="82">
        <v>43657.713368055556</v>
      </c>
      <c r="Q154" s="80" t="s">
        <v>837</v>
      </c>
      <c r="R154" s="83" t="s">
        <v>1010</v>
      </c>
      <c r="S154" s="80" t="s">
        <v>1048</v>
      </c>
      <c r="T154" s="80" t="s">
        <v>1062</v>
      </c>
      <c r="U154" s="83" t="s">
        <v>1178</v>
      </c>
      <c r="V154" s="83" t="s">
        <v>1178</v>
      </c>
      <c r="W154" s="82">
        <v>43657.713368055556</v>
      </c>
      <c r="X154" s="86">
        <v>43657</v>
      </c>
      <c r="Y154" s="88" t="s">
        <v>1626</v>
      </c>
      <c r="Z154" s="83" t="s">
        <v>2121</v>
      </c>
      <c r="AA154" s="80"/>
      <c r="AB154" s="80"/>
      <c r="AC154" s="88" t="s">
        <v>2670</v>
      </c>
      <c r="AD154" s="80"/>
      <c r="AE154" s="80" t="b">
        <v>0</v>
      </c>
      <c r="AF154" s="80">
        <v>0</v>
      </c>
      <c r="AG154" s="88" t="s">
        <v>3090</v>
      </c>
      <c r="AH154" s="80" t="b">
        <v>0</v>
      </c>
      <c r="AI154" s="80" t="s">
        <v>3101</v>
      </c>
      <c r="AJ154" s="80"/>
      <c r="AK154" s="88" t="s">
        <v>3090</v>
      </c>
      <c r="AL154" s="80" t="b">
        <v>0</v>
      </c>
      <c r="AM154" s="80">
        <v>0</v>
      </c>
      <c r="AN154" s="88" t="s">
        <v>3090</v>
      </c>
      <c r="AO154" s="80" t="s">
        <v>3119</v>
      </c>
      <c r="AP154" s="80" t="b">
        <v>0</v>
      </c>
      <c r="AQ154" s="88" t="s">
        <v>2670</v>
      </c>
      <c r="AR154" s="80" t="s">
        <v>178</v>
      </c>
      <c r="AS154" s="80">
        <v>0</v>
      </c>
      <c r="AT154" s="80">
        <v>0</v>
      </c>
      <c r="AU154" s="80"/>
      <c r="AV154" s="80"/>
      <c r="AW154" s="80"/>
      <c r="AX154" s="80"/>
      <c r="AY154" s="80"/>
      <c r="AZ154" s="80"/>
      <c r="BA154" s="80"/>
      <c r="BB154" s="80"/>
      <c r="BC154" s="79" t="str">
        <f>REPLACE(INDEX(GroupVertices[Group],MATCH(Edges[[#This Row],[Vertex 1]],GroupVertices[Vertex],0)),1,1,"")</f>
        <v>154</v>
      </c>
      <c r="BD154" s="79" t="str">
        <f>REPLACE(INDEX(GroupVertices[Group],MATCH(Edges[[#This Row],[Vertex 2]],GroupVertices[Vertex],0)),1,1,"")</f>
        <v>154</v>
      </c>
    </row>
    <row r="155" spans="1:56" ht="15">
      <c r="A155" s="65" t="s">
        <v>345</v>
      </c>
      <c r="B155" s="65" t="s">
        <v>725</v>
      </c>
      <c r="C155" s="66"/>
      <c r="D155" s="67"/>
      <c r="E155" s="68"/>
      <c r="F155" s="69"/>
      <c r="G155" s="66"/>
      <c r="H155" s="70"/>
      <c r="I155" s="71"/>
      <c r="J155" s="71"/>
      <c r="K155" s="34"/>
      <c r="L155" s="78">
        <v>155</v>
      </c>
      <c r="M155" s="78"/>
      <c r="N155" s="73"/>
      <c r="O155" s="80" t="s">
        <v>772</v>
      </c>
      <c r="P155" s="82">
        <v>43657.71318287037</v>
      </c>
      <c r="Q155" s="80" t="s">
        <v>778</v>
      </c>
      <c r="R155" s="80"/>
      <c r="S155" s="80"/>
      <c r="T155" s="80" t="s">
        <v>1062</v>
      </c>
      <c r="U155" s="80"/>
      <c r="V155" s="83" t="s">
        <v>1325</v>
      </c>
      <c r="W155" s="82">
        <v>43657.71318287037</v>
      </c>
      <c r="X155" s="86">
        <v>43657</v>
      </c>
      <c r="Y155" s="88" t="s">
        <v>1619</v>
      </c>
      <c r="Z155" s="83" t="s">
        <v>2122</v>
      </c>
      <c r="AA155" s="80"/>
      <c r="AB155" s="80"/>
      <c r="AC155" s="88" t="s">
        <v>2671</v>
      </c>
      <c r="AD155" s="80"/>
      <c r="AE155" s="80" t="b">
        <v>0</v>
      </c>
      <c r="AF155" s="80">
        <v>0</v>
      </c>
      <c r="AG155" s="88" t="s">
        <v>3090</v>
      </c>
      <c r="AH155" s="80" t="b">
        <v>0</v>
      </c>
      <c r="AI155" s="80" t="s">
        <v>3099</v>
      </c>
      <c r="AJ155" s="80"/>
      <c r="AK155" s="88" t="s">
        <v>3090</v>
      </c>
      <c r="AL155" s="80" t="b">
        <v>0</v>
      </c>
      <c r="AM155" s="80">
        <v>1187</v>
      </c>
      <c r="AN155" s="88" t="s">
        <v>3085</v>
      </c>
      <c r="AO155" s="80" t="s">
        <v>3113</v>
      </c>
      <c r="AP155" s="80" t="b">
        <v>0</v>
      </c>
      <c r="AQ155" s="88" t="s">
        <v>3085</v>
      </c>
      <c r="AR155" s="80" t="s">
        <v>178</v>
      </c>
      <c r="AS155" s="80">
        <v>0</v>
      </c>
      <c r="AT155" s="80">
        <v>0</v>
      </c>
      <c r="AU155" s="80"/>
      <c r="AV155" s="80"/>
      <c r="AW155" s="80"/>
      <c r="AX155" s="80"/>
      <c r="AY155" s="80"/>
      <c r="AZ155" s="80"/>
      <c r="BA155" s="80"/>
      <c r="BB155" s="80"/>
      <c r="BC155" s="79" t="str">
        <f>REPLACE(INDEX(GroupVertices[Group],MATCH(Edges[[#This Row],[Vertex 1]],GroupVertices[Vertex],0)),1,1,"")</f>
        <v>4</v>
      </c>
      <c r="BD155" s="79" t="str">
        <f>REPLACE(INDEX(GroupVertices[Group],MATCH(Edges[[#This Row],[Vertex 2]],GroupVertices[Vertex],0)),1,1,"")</f>
        <v>1</v>
      </c>
    </row>
    <row r="156" spans="1:56" ht="15">
      <c r="A156" s="65" t="s">
        <v>345</v>
      </c>
      <c r="B156" s="65" t="s">
        <v>711</v>
      </c>
      <c r="C156" s="66"/>
      <c r="D156" s="67"/>
      <c r="E156" s="68"/>
      <c r="F156" s="69"/>
      <c r="G156" s="66"/>
      <c r="H156" s="70"/>
      <c r="I156" s="71"/>
      <c r="J156" s="71"/>
      <c r="K156" s="34"/>
      <c r="L156" s="78">
        <v>156</v>
      </c>
      <c r="M156" s="78"/>
      <c r="N156" s="73"/>
      <c r="O156" s="80" t="s">
        <v>772</v>
      </c>
      <c r="P156" s="82">
        <v>43657.713321759256</v>
      </c>
      <c r="Q156" s="80" t="s">
        <v>781</v>
      </c>
      <c r="R156" s="80"/>
      <c r="S156" s="80"/>
      <c r="T156" s="80" t="s">
        <v>1063</v>
      </c>
      <c r="U156" s="83" t="s">
        <v>1145</v>
      </c>
      <c r="V156" s="83" t="s">
        <v>1145</v>
      </c>
      <c r="W156" s="82">
        <v>43657.713321759256</v>
      </c>
      <c r="X156" s="86">
        <v>43657</v>
      </c>
      <c r="Y156" s="88" t="s">
        <v>1627</v>
      </c>
      <c r="Z156" s="83" t="s">
        <v>2123</v>
      </c>
      <c r="AA156" s="80"/>
      <c r="AB156" s="80"/>
      <c r="AC156" s="88" t="s">
        <v>2672</v>
      </c>
      <c r="AD156" s="80"/>
      <c r="AE156" s="80" t="b">
        <v>0</v>
      </c>
      <c r="AF156" s="80">
        <v>0</v>
      </c>
      <c r="AG156" s="88" t="s">
        <v>3090</v>
      </c>
      <c r="AH156" s="80" t="b">
        <v>0</v>
      </c>
      <c r="AI156" s="80" t="s">
        <v>3099</v>
      </c>
      <c r="AJ156" s="80"/>
      <c r="AK156" s="88" t="s">
        <v>3090</v>
      </c>
      <c r="AL156" s="80" t="b">
        <v>0</v>
      </c>
      <c r="AM156" s="80">
        <v>470</v>
      </c>
      <c r="AN156" s="88" t="s">
        <v>3064</v>
      </c>
      <c r="AO156" s="80" t="s">
        <v>3113</v>
      </c>
      <c r="AP156" s="80" t="b">
        <v>0</v>
      </c>
      <c r="AQ156" s="88" t="s">
        <v>3064</v>
      </c>
      <c r="AR156" s="80" t="s">
        <v>178</v>
      </c>
      <c r="AS156" s="80">
        <v>0</v>
      </c>
      <c r="AT156" s="80">
        <v>0</v>
      </c>
      <c r="AU156" s="80"/>
      <c r="AV156" s="80"/>
      <c r="AW156" s="80"/>
      <c r="AX156" s="80"/>
      <c r="AY156" s="80"/>
      <c r="AZ156" s="80"/>
      <c r="BA156" s="80"/>
      <c r="BB156" s="80"/>
      <c r="BC156" s="79" t="str">
        <f>REPLACE(INDEX(GroupVertices[Group],MATCH(Edges[[#This Row],[Vertex 1]],GroupVertices[Vertex],0)),1,1,"")</f>
        <v>4</v>
      </c>
      <c r="BD156" s="79" t="str">
        <f>REPLACE(INDEX(GroupVertices[Group],MATCH(Edges[[#This Row],[Vertex 2]],GroupVertices[Vertex],0)),1,1,"")</f>
        <v>4</v>
      </c>
    </row>
    <row r="157" spans="1:56" ht="15">
      <c r="A157" s="65" t="s">
        <v>345</v>
      </c>
      <c r="B157" s="65" t="s">
        <v>710</v>
      </c>
      <c r="C157" s="66"/>
      <c r="D157" s="67"/>
      <c r="E157" s="68"/>
      <c r="F157" s="69"/>
      <c r="G157" s="66"/>
      <c r="H157" s="70"/>
      <c r="I157" s="71"/>
      <c r="J157" s="71"/>
      <c r="K157" s="34"/>
      <c r="L157" s="78">
        <v>157</v>
      </c>
      <c r="M157" s="78"/>
      <c r="N157" s="73"/>
      <c r="O157" s="80" t="s">
        <v>772</v>
      </c>
      <c r="P157" s="82">
        <v>43657.713425925926</v>
      </c>
      <c r="Q157" s="80" t="s">
        <v>838</v>
      </c>
      <c r="R157" s="80"/>
      <c r="S157" s="80"/>
      <c r="T157" s="80" t="s">
        <v>1062</v>
      </c>
      <c r="U157" s="83" t="s">
        <v>1179</v>
      </c>
      <c r="V157" s="83" t="s">
        <v>1179</v>
      </c>
      <c r="W157" s="82">
        <v>43657.713425925926</v>
      </c>
      <c r="X157" s="86">
        <v>43657</v>
      </c>
      <c r="Y157" s="88" t="s">
        <v>1628</v>
      </c>
      <c r="Z157" s="83" t="s">
        <v>2124</v>
      </c>
      <c r="AA157" s="80"/>
      <c r="AB157" s="80"/>
      <c r="AC157" s="88" t="s">
        <v>2673</v>
      </c>
      <c r="AD157" s="80"/>
      <c r="AE157" s="80" t="b">
        <v>0</v>
      </c>
      <c r="AF157" s="80">
        <v>0</v>
      </c>
      <c r="AG157" s="88" t="s">
        <v>3090</v>
      </c>
      <c r="AH157" s="80" t="b">
        <v>0</v>
      </c>
      <c r="AI157" s="80" t="s">
        <v>3099</v>
      </c>
      <c r="AJ157" s="80"/>
      <c r="AK157" s="88" t="s">
        <v>3090</v>
      </c>
      <c r="AL157" s="80" t="b">
        <v>0</v>
      </c>
      <c r="AM157" s="80">
        <v>11</v>
      </c>
      <c r="AN157" s="88" t="s">
        <v>3062</v>
      </c>
      <c r="AO157" s="80" t="s">
        <v>3113</v>
      </c>
      <c r="AP157" s="80" t="b">
        <v>0</v>
      </c>
      <c r="AQ157" s="88" t="s">
        <v>3062</v>
      </c>
      <c r="AR157" s="80" t="s">
        <v>178</v>
      </c>
      <c r="AS157" s="80">
        <v>0</v>
      </c>
      <c r="AT157" s="80">
        <v>0</v>
      </c>
      <c r="AU157" s="80"/>
      <c r="AV157" s="80"/>
      <c r="AW157" s="80"/>
      <c r="AX157" s="80"/>
      <c r="AY157" s="80"/>
      <c r="AZ157" s="80"/>
      <c r="BA157" s="80"/>
      <c r="BB157" s="80"/>
      <c r="BC157" s="79" t="str">
        <f>REPLACE(INDEX(GroupVertices[Group],MATCH(Edges[[#This Row],[Vertex 1]],GroupVertices[Vertex],0)),1,1,"")</f>
        <v>4</v>
      </c>
      <c r="BD157" s="79" t="str">
        <f>REPLACE(INDEX(GroupVertices[Group],MATCH(Edges[[#This Row],[Vertex 2]],GroupVertices[Vertex],0)),1,1,"")</f>
        <v>4</v>
      </c>
    </row>
    <row r="158" spans="1:56" ht="15">
      <c r="A158" s="65" t="s">
        <v>346</v>
      </c>
      <c r="B158" s="65" t="s">
        <v>346</v>
      </c>
      <c r="C158" s="66"/>
      <c r="D158" s="67"/>
      <c r="E158" s="68"/>
      <c r="F158" s="69"/>
      <c r="G158" s="66"/>
      <c r="H158" s="70"/>
      <c r="I158" s="71"/>
      <c r="J158" s="71"/>
      <c r="K158" s="34"/>
      <c r="L158" s="78">
        <v>158</v>
      </c>
      <c r="M158" s="78"/>
      <c r="N158" s="73"/>
      <c r="O158" s="80" t="s">
        <v>178</v>
      </c>
      <c r="P158" s="82">
        <v>43657.71351851852</v>
      </c>
      <c r="Q158" s="80" t="s">
        <v>839</v>
      </c>
      <c r="R158" s="80"/>
      <c r="S158" s="80"/>
      <c r="T158" s="80" t="s">
        <v>1062</v>
      </c>
      <c r="U158" s="83" t="s">
        <v>1180</v>
      </c>
      <c r="V158" s="83" t="s">
        <v>1180</v>
      </c>
      <c r="W158" s="82">
        <v>43657.71351851852</v>
      </c>
      <c r="X158" s="86">
        <v>43657</v>
      </c>
      <c r="Y158" s="88" t="s">
        <v>1629</v>
      </c>
      <c r="Z158" s="83" t="s">
        <v>2125</v>
      </c>
      <c r="AA158" s="80"/>
      <c r="AB158" s="80"/>
      <c r="AC158" s="88" t="s">
        <v>2674</v>
      </c>
      <c r="AD158" s="80"/>
      <c r="AE158" s="80" t="b">
        <v>0</v>
      </c>
      <c r="AF158" s="80">
        <v>1</v>
      </c>
      <c r="AG158" s="88" t="s">
        <v>3090</v>
      </c>
      <c r="AH158" s="80" t="b">
        <v>0</v>
      </c>
      <c r="AI158" s="80" t="s">
        <v>3101</v>
      </c>
      <c r="AJ158" s="80"/>
      <c r="AK158" s="88" t="s">
        <v>3090</v>
      </c>
      <c r="AL158" s="80" t="b">
        <v>0</v>
      </c>
      <c r="AM158" s="80">
        <v>0</v>
      </c>
      <c r="AN158" s="88" t="s">
        <v>3090</v>
      </c>
      <c r="AO158" s="80" t="s">
        <v>3115</v>
      </c>
      <c r="AP158" s="80" t="b">
        <v>0</v>
      </c>
      <c r="AQ158" s="88" t="s">
        <v>2674</v>
      </c>
      <c r="AR158" s="80" t="s">
        <v>178</v>
      </c>
      <c r="AS158" s="80">
        <v>0</v>
      </c>
      <c r="AT158" s="80">
        <v>0</v>
      </c>
      <c r="AU158" s="80"/>
      <c r="AV158" s="80"/>
      <c r="AW158" s="80"/>
      <c r="AX158" s="80"/>
      <c r="AY158" s="80"/>
      <c r="AZ158" s="80"/>
      <c r="BA158" s="80"/>
      <c r="BB158" s="80"/>
      <c r="BC158" s="79" t="str">
        <f>REPLACE(INDEX(GroupVertices[Group],MATCH(Edges[[#This Row],[Vertex 1]],GroupVertices[Vertex],0)),1,1,"")</f>
        <v>153</v>
      </c>
      <c r="BD158" s="79" t="str">
        <f>REPLACE(INDEX(GroupVertices[Group],MATCH(Edges[[#This Row],[Vertex 2]],GroupVertices[Vertex],0)),1,1,"")</f>
        <v>153</v>
      </c>
    </row>
    <row r="159" spans="1:56" ht="15">
      <c r="A159" s="65" t="s">
        <v>347</v>
      </c>
      <c r="B159" s="65" t="s">
        <v>725</v>
      </c>
      <c r="C159" s="66"/>
      <c r="D159" s="67"/>
      <c r="E159" s="68"/>
      <c r="F159" s="69"/>
      <c r="G159" s="66"/>
      <c r="H159" s="70"/>
      <c r="I159" s="71"/>
      <c r="J159" s="71"/>
      <c r="K159" s="34"/>
      <c r="L159" s="78">
        <v>159</v>
      </c>
      <c r="M159" s="78"/>
      <c r="N159" s="73"/>
      <c r="O159" s="80" t="s">
        <v>772</v>
      </c>
      <c r="P159" s="82">
        <v>43657.713530092595</v>
      </c>
      <c r="Q159" s="80" t="s">
        <v>778</v>
      </c>
      <c r="R159" s="80"/>
      <c r="S159" s="80"/>
      <c r="T159" s="80" t="s">
        <v>1062</v>
      </c>
      <c r="U159" s="80"/>
      <c r="V159" s="83" t="s">
        <v>1326</v>
      </c>
      <c r="W159" s="82">
        <v>43657.713530092595</v>
      </c>
      <c r="X159" s="86">
        <v>43657</v>
      </c>
      <c r="Y159" s="88" t="s">
        <v>1630</v>
      </c>
      <c r="Z159" s="83" t="s">
        <v>2126</v>
      </c>
      <c r="AA159" s="80"/>
      <c r="AB159" s="80"/>
      <c r="AC159" s="88" t="s">
        <v>2675</v>
      </c>
      <c r="AD159" s="80"/>
      <c r="AE159" s="80" t="b">
        <v>0</v>
      </c>
      <c r="AF159" s="80">
        <v>0</v>
      </c>
      <c r="AG159" s="88" t="s">
        <v>3090</v>
      </c>
      <c r="AH159" s="80" t="b">
        <v>0</v>
      </c>
      <c r="AI159" s="80" t="s">
        <v>3099</v>
      </c>
      <c r="AJ159" s="80"/>
      <c r="AK159" s="88" t="s">
        <v>3090</v>
      </c>
      <c r="AL159" s="80" t="b">
        <v>0</v>
      </c>
      <c r="AM159" s="80">
        <v>1187</v>
      </c>
      <c r="AN159" s="88" t="s">
        <v>3085</v>
      </c>
      <c r="AO159" s="80" t="s">
        <v>3113</v>
      </c>
      <c r="AP159" s="80" t="b">
        <v>0</v>
      </c>
      <c r="AQ159" s="88" t="s">
        <v>3085</v>
      </c>
      <c r="AR159" s="80" t="s">
        <v>178</v>
      </c>
      <c r="AS159" s="80">
        <v>0</v>
      </c>
      <c r="AT159" s="80">
        <v>0</v>
      </c>
      <c r="AU159" s="80"/>
      <c r="AV159" s="80"/>
      <c r="AW159" s="80"/>
      <c r="AX159" s="80"/>
      <c r="AY159" s="80"/>
      <c r="AZ159" s="80"/>
      <c r="BA159" s="80"/>
      <c r="BB159" s="80"/>
      <c r="BC159" s="79" t="str">
        <f>REPLACE(INDEX(GroupVertices[Group],MATCH(Edges[[#This Row],[Vertex 1]],GroupVertices[Vertex],0)),1,1,"")</f>
        <v>1</v>
      </c>
      <c r="BD159" s="79" t="str">
        <f>REPLACE(INDEX(GroupVertices[Group],MATCH(Edges[[#This Row],[Vertex 2]],GroupVertices[Vertex],0)),1,1,"")</f>
        <v>1</v>
      </c>
    </row>
    <row r="160" spans="1:56" ht="15">
      <c r="A160" s="65" t="s">
        <v>348</v>
      </c>
      <c r="B160" s="65" t="s">
        <v>710</v>
      </c>
      <c r="C160" s="66"/>
      <c r="D160" s="67"/>
      <c r="E160" s="68"/>
      <c r="F160" s="69"/>
      <c r="G160" s="66"/>
      <c r="H160" s="70"/>
      <c r="I160" s="71"/>
      <c r="J160" s="71"/>
      <c r="K160" s="34"/>
      <c r="L160" s="78">
        <v>160</v>
      </c>
      <c r="M160" s="78"/>
      <c r="N160" s="73"/>
      <c r="O160" s="80" t="s">
        <v>772</v>
      </c>
      <c r="P160" s="82">
        <v>43657.713483796295</v>
      </c>
      <c r="Q160" s="80" t="s">
        <v>838</v>
      </c>
      <c r="R160" s="80"/>
      <c r="S160" s="80"/>
      <c r="T160" s="80" t="s">
        <v>1062</v>
      </c>
      <c r="U160" s="83" t="s">
        <v>1179</v>
      </c>
      <c r="V160" s="83" t="s">
        <v>1179</v>
      </c>
      <c r="W160" s="82">
        <v>43657.713483796295</v>
      </c>
      <c r="X160" s="86">
        <v>43657</v>
      </c>
      <c r="Y160" s="88" t="s">
        <v>1631</v>
      </c>
      <c r="Z160" s="83" t="s">
        <v>2127</v>
      </c>
      <c r="AA160" s="80"/>
      <c r="AB160" s="80"/>
      <c r="AC160" s="88" t="s">
        <v>2676</v>
      </c>
      <c r="AD160" s="80"/>
      <c r="AE160" s="80" t="b">
        <v>0</v>
      </c>
      <c r="AF160" s="80">
        <v>0</v>
      </c>
      <c r="AG160" s="88" t="s">
        <v>3090</v>
      </c>
      <c r="AH160" s="80" t="b">
        <v>0</v>
      </c>
      <c r="AI160" s="80" t="s">
        <v>3099</v>
      </c>
      <c r="AJ160" s="80"/>
      <c r="AK160" s="88" t="s">
        <v>3090</v>
      </c>
      <c r="AL160" s="80" t="b">
        <v>0</v>
      </c>
      <c r="AM160" s="80">
        <v>11</v>
      </c>
      <c r="AN160" s="88" t="s">
        <v>3062</v>
      </c>
      <c r="AO160" s="80" t="s">
        <v>3113</v>
      </c>
      <c r="AP160" s="80" t="b">
        <v>0</v>
      </c>
      <c r="AQ160" s="88" t="s">
        <v>3062</v>
      </c>
      <c r="AR160" s="80" t="s">
        <v>178</v>
      </c>
      <c r="AS160" s="80">
        <v>0</v>
      </c>
      <c r="AT160" s="80">
        <v>0</v>
      </c>
      <c r="AU160" s="80"/>
      <c r="AV160" s="80"/>
      <c r="AW160" s="80"/>
      <c r="AX160" s="80"/>
      <c r="AY160" s="80"/>
      <c r="AZ160" s="80"/>
      <c r="BA160" s="80"/>
      <c r="BB160" s="80"/>
      <c r="BC160" s="79" t="str">
        <f>REPLACE(INDEX(GroupVertices[Group],MATCH(Edges[[#This Row],[Vertex 1]],GroupVertices[Vertex],0)),1,1,"")</f>
        <v>4</v>
      </c>
      <c r="BD160" s="79" t="str">
        <f>REPLACE(INDEX(GroupVertices[Group],MATCH(Edges[[#This Row],[Vertex 2]],GroupVertices[Vertex],0)),1,1,"")</f>
        <v>4</v>
      </c>
    </row>
    <row r="161" spans="1:56" ht="15">
      <c r="A161" s="65" t="s">
        <v>348</v>
      </c>
      <c r="B161" s="65" t="s">
        <v>711</v>
      </c>
      <c r="C161" s="66"/>
      <c r="D161" s="67"/>
      <c r="E161" s="68"/>
      <c r="F161" s="69"/>
      <c r="G161" s="66"/>
      <c r="H161" s="70"/>
      <c r="I161" s="71"/>
      <c r="J161" s="71"/>
      <c r="K161" s="34"/>
      <c r="L161" s="78">
        <v>161</v>
      </c>
      <c r="M161" s="78"/>
      <c r="N161" s="73"/>
      <c r="O161" s="80" t="s">
        <v>772</v>
      </c>
      <c r="P161" s="82">
        <v>43657.71355324074</v>
      </c>
      <c r="Q161" s="80" t="s">
        <v>781</v>
      </c>
      <c r="R161" s="80"/>
      <c r="S161" s="80"/>
      <c r="T161" s="80" t="s">
        <v>1063</v>
      </c>
      <c r="U161" s="83" t="s">
        <v>1145</v>
      </c>
      <c r="V161" s="83" t="s">
        <v>1145</v>
      </c>
      <c r="W161" s="82">
        <v>43657.71355324074</v>
      </c>
      <c r="X161" s="86">
        <v>43657</v>
      </c>
      <c r="Y161" s="88" t="s">
        <v>1632</v>
      </c>
      <c r="Z161" s="83" t="s">
        <v>2128</v>
      </c>
      <c r="AA161" s="80"/>
      <c r="AB161" s="80"/>
      <c r="AC161" s="88" t="s">
        <v>2677</v>
      </c>
      <c r="AD161" s="80"/>
      <c r="AE161" s="80" t="b">
        <v>0</v>
      </c>
      <c r="AF161" s="80">
        <v>0</v>
      </c>
      <c r="AG161" s="88" t="s">
        <v>3090</v>
      </c>
      <c r="AH161" s="80" t="b">
        <v>0</v>
      </c>
      <c r="AI161" s="80" t="s">
        <v>3099</v>
      </c>
      <c r="AJ161" s="80"/>
      <c r="AK161" s="88" t="s">
        <v>3090</v>
      </c>
      <c r="AL161" s="80" t="b">
        <v>0</v>
      </c>
      <c r="AM161" s="80">
        <v>470</v>
      </c>
      <c r="AN161" s="88" t="s">
        <v>3064</v>
      </c>
      <c r="AO161" s="80" t="s">
        <v>3113</v>
      </c>
      <c r="AP161" s="80" t="b">
        <v>0</v>
      </c>
      <c r="AQ161" s="88" t="s">
        <v>3064</v>
      </c>
      <c r="AR161" s="80" t="s">
        <v>178</v>
      </c>
      <c r="AS161" s="80">
        <v>0</v>
      </c>
      <c r="AT161" s="80">
        <v>0</v>
      </c>
      <c r="AU161" s="80"/>
      <c r="AV161" s="80"/>
      <c r="AW161" s="80"/>
      <c r="AX161" s="80"/>
      <c r="AY161" s="80"/>
      <c r="AZ161" s="80"/>
      <c r="BA161" s="80"/>
      <c r="BB161" s="80"/>
      <c r="BC161" s="79" t="str">
        <f>REPLACE(INDEX(GroupVertices[Group],MATCH(Edges[[#This Row],[Vertex 1]],GroupVertices[Vertex],0)),1,1,"")</f>
        <v>4</v>
      </c>
      <c r="BD161" s="79" t="str">
        <f>REPLACE(INDEX(GroupVertices[Group],MATCH(Edges[[#This Row],[Vertex 2]],GroupVertices[Vertex],0)),1,1,"")</f>
        <v>4</v>
      </c>
    </row>
    <row r="162" spans="1:56" ht="15">
      <c r="A162" s="65" t="s">
        <v>349</v>
      </c>
      <c r="B162" s="65" t="s">
        <v>349</v>
      </c>
      <c r="C162" s="66"/>
      <c r="D162" s="67"/>
      <c r="E162" s="68"/>
      <c r="F162" s="69"/>
      <c r="G162" s="66"/>
      <c r="H162" s="70"/>
      <c r="I162" s="71"/>
      <c r="J162" s="71"/>
      <c r="K162" s="34"/>
      <c r="L162" s="78">
        <v>162</v>
      </c>
      <c r="M162" s="78"/>
      <c r="N162" s="73"/>
      <c r="O162" s="80" t="s">
        <v>178</v>
      </c>
      <c r="P162" s="82">
        <v>43657.71356481482</v>
      </c>
      <c r="Q162" s="80" t="s">
        <v>840</v>
      </c>
      <c r="R162" s="80"/>
      <c r="S162" s="80"/>
      <c r="T162" s="80" t="s">
        <v>1062</v>
      </c>
      <c r="U162" s="80"/>
      <c r="V162" s="83" t="s">
        <v>1327</v>
      </c>
      <c r="W162" s="82">
        <v>43657.71356481482</v>
      </c>
      <c r="X162" s="86">
        <v>43657</v>
      </c>
      <c r="Y162" s="88" t="s">
        <v>1633</v>
      </c>
      <c r="Z162" s="83" t="s">
        <v>2129</v>
      </c>
      <c r="AA162" s="80"/>
      <c r="AB162" s="80"/>
      <c r="AC162" s="88" t="s">
        <v>2678</v>
      </c>
      <c r="AD162" s="80"/>
      <c r="AE162" s="80" t="b">
        <v>0</v>
      </c>
      <c r="AF162" s="80">
        <v>0</v>
      </c>
      <c r="AG162" s="88" t="s">
        <v>3090</v>
      </c>
      <c r="AH162" s="80" t="b">
        <v>0</v>
      </c>
      <c r="AI162" s="80" t="s">
        <v>3101</v>
      </c>
      <c r="AJ162" s="80"/>
      <c r="AK162" s="88" t="s">
        <v>3090</v>
      </c>
      <c r="AL162" s="80" t="b">
        <v>0</v>
      </c>
      <c r="AM162" s="80">
        <v>0</v>
      </c>
      <c r="AN162" s="88" t="s">
        <v>3090</v>
      </c>
      <c r="AO162" s="80" t="s">
        <v>3114</v>
      </c>
      <c r="AP162" s="80" t="b">
        <v>0</v>
      </c>
      <c r="AQ162" s="88" t="s">
        <v>2678</v>
      </c>
      <c r="AR162" s="80" t="s">
        <v>178</v>
      </c>
      <c r="AS162" s="80">
        <v>0</v>
      </c>
      <c r="AT162" s="80">
        <v>0</v>
      </c>
      <c r="AU162" s="80"/>
      <c r="AV162" s="80"/>
      <c r="AW162" s="80"/>
      <c r="AX162" s="80"/>
      <c r="AY162" s="80"/>
      <c r="AZ162" s="80"/>
      <c r="BA162" s="80"/>
      <c r="BB162" s="80"/>
      <c r="BC162" s="79" t="str">
        <f>REPLACE(INDEX(GroupVertices[Group],MATCH(Edges[[#This Row],[Vertex 1]],GroupVertices[Vertex],0)),1,1,"")</f>
        <v>152</v>
      </c>
      <c r="BD162" s="79" t="str">
        <f>REPLACE(INDEX(GroupVertices[Group],MATCH(Edges[[#This Row],[Vertex 2]],GroupVertices[Vertex],0)),1,1,"")</f>
        <v>152</v>
      </c>
    </row>
    <row r="163" spans="1:56" ht="15">
      <c r="A163" s="65" t="s">
        <v>350</v>
      </c>
      <c r="B163" s="65" t="s">
        <v>565</v>
      </c>
      <c r="C163" s="66"/>
      <c r="D163" s="67"/>
      <c r="E163" s="68"/>
      <c r="F163" s="69"/>
      <c r="G163" s="66"/>
      <c r="H163" s="70"/>
      <c r="I163" s="71"/>
      <c r="J163" s="71"/>
      <c r="K163" s="34"/>
      <c r="L163" s="78">
        <v>163</v>
      </c>
      <c r="M163" s="78"/>
      <c r="N163" s="73"/>
      <c r="O163" s="80" t="s">
        <v>772</v>
      </c>
      <c r="P163" s="82">
        <v>43657.71364583333</v>
      </c>
      <c r="Q163" s="80" t="s">
        <v>804</v>
      </c>
      <c r="R163" s="83" t="s">
        <v>1004</v>
      </c>
      <c r="S163" s="80" t="s">
        <v>1043</v>
      </c>
      <c r="T163" s="80" t="s">
        <v>1062</v>
      </c>
      <c r="U163" s="80"/>
      <c r="V163" s="83" t="s">
        <v>1328</v>
      </c>
      <c r="W163" s="82">
        <v>43657.71364583333</v>
      </c>
      <c r="X163" s="86">
        <v>43657</v>
      </c>
      <c r="Y163" s="88" t="s">
        <v>1634</v>
      </c>
      <c r="Z163" s="83" t="s">
        <v>2130</v>
      </c>
      <c r="AA163" s="80"/>
      <c r="AB163" s="80"/>
      <c r="AC163" s="88" t="s">
        <v>2679</v>
      </c>
      <c r="AD163" s="80"/>
      <c r="AE163" s="80" t="b">
        <v>0</v>
      </c>
      <c r="AF163" s="80">
        <v>0</v>
      </c>
      <c r="AG163" s="88" t="s">
        <v>3090</v>
      </c>
      <c r="AH163" s="80" t="b">
        <v>1</v>
      </c>
      <c r="AI163" s="80" t="s">
        <v>3099</v>
      </c>
      <c r="AJ163" s="80"/>
      <c r="AK163" s="88" t="s">
        <v>3106</v>
      </c>
      <c r="AL163" s="80" t="b">
        <v>0</v>
      </c>
      <c r="AM163" s="80">
        <v>28</v>
      </c>
      <c r="AN163" s="88" t="s">
        <v>2904</v>
      </c>
      <c r="AO163" s="80" t="s">
        <v>3113</v>
      </c>
      <c r="AP163" s="80" t="b">
        <v>0</v>
      </c>
      <c r="AQ163" s="88" t="s">
        <v>2904</v>
      </c>
      <c r="AR163" s="80" t="s">
        <v>178</v>
      </c>
      <c r="AS163" s="80">
        <v>0</v>
      </c>
      <c r="AT163" s="80">
        <v>0</v>
      </c>
      <c r="AU163" s="80"/>
      <c r="AV163" s="80"/>
      <c r="AW163" s="80"/>
      <c r="AX163" s="80"/>
      <c r="AY163" s="80"/>
      <c r="AZ163" s="80"/>
      <c r="BA163" s="80"/>
      <c r="BB163" s="80"/>
      <c r="BC163" s="79" t="str">
        <f>REPLACE(INDEX(GroupVertices[Group],MATCH(Edges[[#This Row],[Vertex 1]],GroupVertices[Vertex],0)),1,1,"")</f>
        <v>6</v>
      </c>
      <c r="BD163" s="79" t="str">
        <f>REPLACE(INDEX(GroupVertices[Group],MATCH(Edges[[#This Row],[Vertex 2]],GroupVertices[Vertex],0)),1,1,"")</f>
        <v>6</v>
      </c>
    </row>
    <row r="164" spans="1:56" ht="15">
      <c r="A164" s="65" t="s">
        <v>351</v>
      </c>
      <c r="B164" s="65" t="s">
        <v>565</v>
      </c>
      <c r="C164" s="66"/>
      <c r="D164" s="67"/>
      <c r="E164" s="68"/>
      <c r="F164" s="69"/>
      <c r="G164" s="66"/>
      <c r="H164" s="70"/>
      <c r="I164" s="71"/>
      <c r="J164" s="71"/>
      <c r="K164" s="34"/>
      <c r="L164" s="78">
        <v>164</v>
      </c>
      <c r="M164" s="78"/>
      <c r="N164" s="73"/>
      <c r="O164" s="80" t="s">
        <v>772</v>
      </c>
      <c r="P164" s="82">
        <v>43657.71371527778</v>
      </c>
      <c r="Q164" s="80" t="s">
        <v>804</v>
      </c>
      <c r="R164" s="83" t="s">
        <v>1004</v>
      </c>
      <c r="S164" s="80" t="s">
        <v>1043</v>
      </c>
      <c r="T164" s="80" t="s">
        <v>1062</v>
      </c>
      <c r="U164" s="80"/>
      <c r="V164" s="83" t="s">
        <v>1329</v>
      </c>
      <c r="W164" s="82">
        <v>43657.71371527778</v>
      </c>
      <c r="X164" s="86">
        <v>43657</v>
      </c>
      <c r="Y164" s="88" t="s">
        <v>1635</v>
      </c>
      <c r="Z164" s="83" t="s">
        <v>2131</v>
      </c>
      <c r="AA164" s="80"/>
      <c r="AB164" s="80"/>
      <c r="AC164" s="88" t="s">
        <v>2680</v>
      </c>
      <c r="AD164" s="80"/>
      <c r="AE164" s="80" t="b">
        <v>0</v>
      </c>
      <c r="AF164" s="80">
        <v>0</v>
      </c>
      <c r="AG164" s="88" t="s">
        <v>3090</v>
      </c>
      <c r="AH164" s="80" t="b">
        <v>1</v>
      </c>
      <c r="AI164" s="80" t="s">
        <v>3099</v>
      </c>
      <c r="AJ164" s="80"/>
      <c r="AK164" s="88" t="s">
        <v>3106</v>
      </c>
      <c r="AL164" s="80" t="b">
        <v>0</v>
      </c>
      <c r="AM164" s="80">
        <v>28</v>
      </c>
      <c r="AN164" s="88" t="s">
        <v>2904</v>
      </c>
      <c r="AO164" s="80" t="s">
        <v>3117</v>
      </c>
      <c r="AP164" s="80" t="b">
        <v>0</v>
      </c>
      <c r="AQ164" s="88" t="s">
        <v>2904</v>
      </c>
      <c r="AR164" s="80" t="s">
        <v>178</v>
      </c>
      <c r="AS164" s="80">
        <v>0</v>
      </c>
      <c r="AT164" s="80">
        <v>0</v>
      </c>
      <c r="AU164" s="80"/>
      <c r="AV164" s="80"/>
      <c r="AW164" s="80"/>
      <c r="AX164" s="80"/>
      <c r="AY164" s="80"/>
      <c r="AZ164" s="80"/>
      <c r="BA164" s="80"/>
      <c r="BB164" s="80"/>
      <c r="BC164" s="79" t="str">
        <f>REPLACE(INDEX(GroupVertices[Group],MATCH(Edges[[#This Row],[Vertex 1]],GroupVertices[Vertex],0)),1,1,"")</f>
        <v>6</v>
      </c>
      <c r="BD164" s="79" t="str">
        <f>REPLACE(INDEX(GroupVertices[Group],MATCH(Edges[[#This Row],[Vertex 2]],GroupVertices[Vertex],0)),1,1,"")</f>
        <v>6</v>
      </c>
    </row>
    <row r="165" spans="1:56" ht="15">
      <c r="A165" s="65" t="s">
        <v>352</v>
      </c>
      <c r="B165" s="65" t="s">
        <v>352</v>
      </c>
      <c r="C165" s="66"/>
      <c r="D165" s="67"/>
      <c r="E165" s="68"/>
      <c r="F165" s="69"/>
      <c r="G165" s="66"/>
      <c r="H165" s="70"/>
      <c r="I165" s="71"/>
      <c r="J165" s="71"/>
      <c r="K165" s="34"/>
      <c r="L165" s="78">
        <v>165</v>
      </c>
      <c r="M165" s="78"/>
      <c r="N165" s="73"/>
      <c r="O165" s="80" t="s">
        <v>178</v>
      </c>
      <c r="P165" s="82">
        <v>43657.71371527778</v>
      </c>
      <c r="Q165" s="80" t="s">
        <v>841</v>
      </c>
      <c r="R165" s="80"/>
      <c r="S165" s="80"/>
      <c r="T165" s="80" t="s">
        <v>1086</v>
      </c>
      <c r="U165" s="83" t="s">
        <v>1181</v>
      </c>
      <c r="V165" s="83" t="s">
        <v>1181</v>
      </c>
      <c r="W165" s="82">
        <v>43657.71371527778</v>
      </c>
      <c r="X165" s="86">
        <v>43657</v>
      </c>
      <c r="Y165" s="88" t="s">
        <v>1635</v>
      </c>
      <c r="Z165" s="83" t="s">
        <v>2132</v>
      </c>
      <c r="AA165" s="80"/>
      <c r="AB165" s="80"/>
      <c r="AC165" s="88" t="s">
        <v>2681</v>
      </c>
      <c r="AD165" s="80"/>
      <c r="AE165" s="80" t="b">
        <v>0</v>
      </c>
      <c r="AF165" s="80">
        <v>1</v>
      </c>
      <c r="AG165" s="88" t="s">
        <v>3090</v>
      </c>
      <c r="AH165" s="80" t="b">
        <v>0</v>
      </c>
      <c r="AI165" s="80" t="s">
        <v>3099</v>
      </c>
      <c r="AJ165" s="80"/>
      <c r="AK165" s="88" t="s">
        <v>3090</v>
      </c>
      <c r="AL165" s="80" t="b">
        <v>0</v>
      </c>
      <c r="AM165" s="80">
        <v>0</v>
      </c>
      <c r="AN165" s="88" t="s">
        <v>3090</v>
      </c>
      <c r="AO165" s="80" t="s">
        <v>3114</v>
      </c>
      <c r="AP165" s="80" t="b">
        <v>0</v>
      </c>
      <c r="AQ165" s="88" t="s">
        <v>2681</v>
      </c>
      <c r="AR165" s="80" t="s">
        <v>178</v>
      </c>
      <c r="AS165" s="80">
        <v>0</v>
      </c>
      <c r="AT165" s="80">
        <v>0</v>
      </c>
      <c r="AU165" s="80"/>
      <c r="AV165" s="80"/>
      <c r="AW165" s="80"/>
      <c r="AX165" s="80"/>
      <c r="AY165" s="80"/>
      <c r="AZ165" s="80"/>
      <c r="BA165" s="80"/>
      <c r="BB165" s="80"/>
      <c r="BC165" s="79" t="str">
        <f>REPLACE(INDEX(GroupVertices[Group],MATCH(Edges[[#This Row],[Vertex 1]],GroupVertices[Vertex],0)),1,1,"")</f>
        <v>151</v>
      </c>
      <c r="BD165" s="79" t="str">
        <f>REPLACE(INDEX(GroupVertices[Group],MATCH(Edges[[#This Row],[Vertex 2]],GroupVertices[Vertex],0)),1,1,"")</f>
        <v>151</v>
      </c>
    </row>
    <row r="166" spans="1:56" ht="15">
      <c r="A166" s="65" t="s">
        <v>353</v>
      </c>
      <c r="B166" s="65" t="s">
        <v>725</v>
      </c>
      <c r="C166" s="66"/>
      <c r="D166" s="67"/>
      <c r="E166" s="68"/>
      <c r="F166" s="69"/>
      <c r="G166" s="66"/>
      <c r="H166" s="70"/>
      <c r="I166" s="71"/>
      <c r="J166" s="71"/>
      <c r="K166" s="34"/>
      <c r="L166" s="78">
        <v>166</v>
      </c>
      <c r="M166" s="78"/>
      <c r="N166" s="73"/>
      <c r="O166" s="80" t="s">
        <v>772</v>
      </c>
      <c r="P166" s="82">
        <v>43657.713738425926</v>
      </c>
      <c r="Q166" s="80" t="s">
        <v>778</v>
      </c>
      <c r="R166" s="80"/>
      <c r="S166" s="80"/>
      <c r="T166" s="80" t="s">
        <v>1062</v>
      </c>
      <c r="U166" s="80"/>
      <c r="V166" s="83" t="s">
        <v>1330</v>
      </c>
      <c r="W166" s="82">
        <v>43657.713738425926</v>
      </c>
      <c r="X166" s="86">
        <v>43657</v>
      </c>
      <c r="Y166" s="88" t="s">
        <v>1636</v>
      </c>
      <c r="Z166" s="83" t="s">
        <v>2133</v>
      </c>
      <c r="AA166" s="80"/>
      <c r="AB166" s="80"/>
      <c r="AC166" s="88" t="s">
        <v>2682</v>
      </c>
      <c r="AD166" s="80"/>
      <c r="AE166" s="80" t="b">
        <v>0</v>
      </c>
      <c r="AF166" s="80">
        <v>0</v>
      </c>
      <c r="AG166" s="88" t="s">
        <v>3090</v>
      </c>
      <c r="AH166" s="80" t="b">
        <v>0</v>
      </c>
      <c r="AI166" s="80" t="s">
        <v>3099</v>
      </c>
      <c r="AJ166" s="80"/>
      <c r="AK166" s="88" t="s">
        <v>3090</v>
      </c>
      <c r="AL166" s="80" t="b">
        <v>0</v>
      </c>
      <c r="AM166" s="80">
        <v>1187</v>
      </c>
      <c r="AN166" s="88" t="s">
        <v>3085</v>
      </c>
      <c r="AO166" s="80" t="s">
        <v>3115</v>
      </c>
      <c r="AP166" s="80" t="b">
        <v>0</v>
      </c>
      <c r="AQ166" s="88" t="s">
        <v>3085</v>
      </c>
      <c r="AR166" s="80" t="s">
        <v>178</v>
      </c>
      <c r="AS166" s="80">
        <v>0</v>
      </c>
      <c r="AT166" s="80">
        <v>0</v>
      </c>
      <c r="AU166" s="80"/>
      <c r="AV166" s="80"/>
      <c r="AW166" s="80"/>
      <c r="AX166" s="80"/>
      <c r="AY166" s="80"/>
      <c r="AZ166" s="80"/>
      <c r="BA166" s="80"/>
      <c r="BB166" s="80"/>
      <c r="BC166" s="79" t="str">
        <f>REPLACE(INDEX(GroupVertices[Group],MATCH(Edges[[#This Row],[Vertex 1]],GroupVertices[Vertex],0)),1,1,"")</f>
        <v>1</v>
      </c>
      <c r="BD166" s="79" t="str">
        <f>REPLACE(INDEX(GroupVertices[Group],MATCH(Edges[[#This Row],[Vertex 2]],GroupVertices[Vertex],0)),1,1,"")</f>
        <v>1</v>
      </c>
    </row>
    <row r="167" spans="1:56" ht="15">
      <c r="A167" s="65" t="s">
        <v>354</v>
      </c>
      <c r="B167" s="65" t="s">
        <v>354</v>
      </c>
      <c r="C167" s="66"/>
      <c r="D167" s="67"/>
      <c r="E167" s="68"/>
      <c r="F167" s="69"/>
      <c r="G167" s="66"/>
      <c r="H167" s="70"/>
      <c r="I167" s="71"/>
      <c r="J167" s="71"/>
      <c r="K167" s="34"/>
      <c r="L167" s="78">
        <v>167</v>
      </c>
      <c r="M167" s="78"/>
      <c r="N167" s="73"/>
      <c r="O167" s="80" t="s">
        <v>178</v>
      </c>
      <c r="P167" s="82">
        <v>43657.713796296295</v>
      </c>
      <c r="Q167" s="80" t="s">
        <v>842</v>
      </c>
      <c r="R167" s="80"/>
      <c r="S167" s="80"/>
      <c r="T167" s="80" t="s">
        <v>1062</v>
      </c>
      <c r="U167" s="80"/>
      <c r="V167" s="83" t="s">
        <v>1331</v>
      </c>
      <c r="W167" s="82">
        <v>43657.713796296295</v>
      </c>
      <c r="X167" s="86">
        <v>43657</v>
      </c>
      <c r="Y167" s="88" t="s">
        <v>1637</v>
      </c>
      <c r="Z167" s="83" t="s">
        <v>2134</v>
      </c>
      <c r="AA167" s="80"/>
      <c r="AB167" s="80"/>
      <c r="AC167" s="88" t="s">
        <v>2683</v>
      </c>
      <c r="AD167" s="80"/>
      <c r="AE167" s="80" t="b">
        <v>0</v>
      </c>
      <c r="AF167" s="80">
        <v>0</v>
      </c>
      <c r="AG167" s="88" t="s">
        <v>3090</v>
      </c>
      <c r="AH167" s="80" t="b">
        <v>0</v>
      </c>
      <c r="AI167" s="80" t="s">
        <v>3099</v>
      </c>
      <c r="AJ167" s="80"/>
      <c r="AK167" s="88" t="s">
        <v>3090</v>
      </c>
      <c r="AL167" s="80" t="b">
        <v>0</v>
      </c>
      <c r="AM167" s="80">
        <v>0</v>
      </c>
      <c r="AN167" s="88" t="s">
        <v>3090</v>
      </c>
      <c r="AO167" s="80" t="s">
        <v>3123</v>
      </c>
      <c r="AP167" s="80" t="b">
        <v>0</v>
      </c>
      <c r="AQ167" s="88" t="s">
        <v>2683</v>
      </c>
      <c r="AR167" s="80" t="s">
        <v>178</v>
      </c>
      <c r="AS167" s="80">
        <v>0</v>
      </c>
      <c r="AT167" s="80">
        <v>0</v>
      </c>
      <c r="AU167" s="80"/>
      <c r="AV167" s="80"/>
      <c r="AW167" s="80"/>
      <c r="AX167" s="80"/>
      <c r="AY167" s="80"/>
      <c r="AZ167" s="80"/>
      <c r="BA167" s="80"/>
      <c r="BB167" s="80"/>
      <c r="BC167" s="79" t="str">
        <f>REPLACE(INDEX(GroupVertices[Group],MATCH(Edges[[#This Row],[Vertex 1]],GroupVertices[Vertex],0)),1,1,"")</f>
        <v>150</v>
      </c>
      <c r="BD167" s="79" t="str">
        <f>REPLACE(INDEX(GroupVertices[Group],MATCH(Edges[[#This Row],[Vertex 2]],GroupVertices[Vertex],0)),1,1,"")</f>
        <v>150</v>
      </c>
    </row>
    <row r="168" spans="1:56" ht="15">
      <c r="A168" s="65" t="s">
        <v>355</v>
      </c>
      <c r="B168" s="65" t="s">
        <v>609</v>
      </c>
      <c r="C168" s="66"/>
      <c r="D168" s="67"/>
      <c r="E168" s="68"/>
      <c r="F168" s="69"/>
      <c r="G168" s="66"/>
      <c r="H168" s="70"/>
      <c r="I168" s="71"/>
      <c r="J168" s="71"/>
      <c r="K168" s="34"/>
      <c r="L168" s="78">
        <v>168</v>
      </c>
      <c r="M168" s="78"/>
      <c r="N168" s="73"/>
      <c r="O168" s="80" t="s">
        <v>772</v>
      </c>
      <c r="P168" s="82">
        <v>43657.71380787037</v>
      </c>
      <c r="Q168" s="80" t="s">
        <v>831</v>
      </c>
      <c r="R168" s="80"/>
      <c r="S168" s="80"/>
      <c r="T168" s="80" t="s">
        <v>1082</v>
      </c>
      <c r="U168" s="80"/>
      <c r="V168" s="83" t="s">
        <v>1332</v>
      </c>
      <c r="W168" s="82">
        <v>43657.71380787037</v>
      </c>
      <c r="X168" s="86">
        <v>43657</v>
      </c>
      <c r="Y168" s="88" t="s">
        <v>1638</v>
      </c>
      <c r="Z168" s="83" t="s">
        <v>2135</v>
      </c>
      <c r="AA168" s="80"/>
      <c r="AB168" s="80"/>
      <c r="AC168" s="88" t="s">
        <v>2684</v>
      </c>
      <c r="AD168" s="80"/>
      <c r="AE168" s="80" t="b">
        <v>0</v>
      </c>
      <c r="AF168" s="80">
        <v>0</v>
      </c>
      <c r="AG168" s="88" t="s">
        <v>3090</v>
      </c>
      <c r="AH168" s="80" t="b">
        <v>0</v>
      </c>
      <c r="AI168" s="80" t="s">
        <v>3099</v>
      </c>
      <c r="AJ168" s="80"/>
      <c r="AK168" s="88" t="s">
        <v>3090</v>
      </c>
      <c r="AL168" s="80" t="b">
        <v>0</v>
      </c>
      <c r="AM168" s="80">
        <v>14</v>
      </c>
      <c r="AN168" s="88" t="s">
        <v>2951</v>
      </c>
      <c r="AO168" s="80" t="s">
        <v>3113</v>
      </c>
      <c r="AP168" s="80" t="b">
        <v>0</v>
      </c>
      <c r="AQ168" s="88" t="s">
        <v>2951</v>
      </c>
      <c r="AR168" s="80" t="s">
        <v>178</v>
      </c>
      <c r="AS168" s="80">
        <v>0</v>
      </c>
      <c r="AT168" s="80">
        <v>0</v>
      </c>
      <c r="AU168" s="80"/>
      <c r="AV168" s="80"/>
      <c r="AW168" s="80"/>
      <c r="AX168" s="80"/>
      <c r="AY168" s="80"/>
      <c r="AZ168" s="80"/>
      <c r="BA168" s="80"/>
      <c r="BB168" s="80"/>
      <c r="BC168" s="79" t="str">
        <f>REPLACE(INDEX(GroupVertices[Group],MATCH(Edges[[#This Row],[Vertex 1]],GroupVertices[Vertex],0)),1,1,"")</f>
        <v>2</v>
      </c>
      <c r="BD168" s="79" t="str">
        <f>REPLACE(INDEX(GroupVertices[Group],MATCH(Edges[[#This Row],[Vertex 2]],GroupVertices[Vertex],0)),1,1,"")</f>
        <v>2</v>
      </c>
    </row>
    <row r="169" spans="1:56" ht="15">
      <c r="A169" s="65" t="s">
        <v>355</v>
      </c>
      <c r="B169" s="65" t="s">
        <v>728</v>
      </c>
      <c r="C169" s="66"/>
      <c r="D169" s="67"/>
      <c r="E169" s="68"/>
      <c r="F169" s="69"/>
      <c r="G169" s="66"/>
      <c r="H169" s="70"/>
      <c r="I169" s="71"/>
      <c r="J169" s="71"/>
      <c r="K169" s="34"/>
      <c r="L169" s="78">
        <v>169</v>
      </c>
      <c r="M169" s="78"/>
      <c r="N169" s="73"/>
      <c r="O169" s="80" t="s">
        <v>774</v>
      </c>
      <c r="P169" s="82">
        <v>43657.71380787037</v>
      </c>
      <c r="Q169" s="80" t="s">
        <v>831</v>
      </c>
      <c r="R169" s="80"/>
      <c r="S169" s="80"/>
      <c r="T169" s="80" t="s">
        <v>1082</v>
      </c>
      <c r="U169" s="80"/>
      <c r="V169" s="83" t="s">
        <v>1332</v>
      </c>
      <c r="W169" s="82">
        <v>43657.71380787037</v>
      </c>
      <c r="X169" s="86">
        <v>43657</v>
      </c>
      <c r="Y169" s="88" t="s">
        <v>1638</v>
      </c>
      <c r="Z169" s="83" t="s">
        <v>2135</v>
      </c>
      <c r="AA169" s="80"/>
      <c r="AB169" s="80"/>
      <c r="AC169" s="88" t="s">
        <v>2684</v>
      </c>
      <c r="AD169" s="80"/>
      <c r="AE169" s="80" t="b">
        <v>0</v>
      </c>
      <c r="AF169" s="80">
        <v>0</v>
      </c>
      <c r="AG169" s="88" t="s">
        <v>3090</v>
      </c>
      <c r="AH169" s="80" t="b">
        <v>0</v>
      </c>
      <c r="AI169" s="80" t="s">
        <v>3099</v>
      </c>
      <c r="AJ169" s="80"/>
      <c r="AK169" s="88" t="s">
        <v>3090</v>
      </c>
      <c r="AL169" s="80" t="b">
        <v>0</v>
      </c>
      <c r="AM169" s="80">
        <v>14</v>
      </c>
      <c r="AN169" s="88" t="s">
        <v>2951</v>
      </c>
      <c r="AO169" s="80" t="s">
        <v>3113</v>
      </c>
      <c r="AP169" s="80" t="b">
        <v>0</v>
      </c>
      <c r="AQ169" s="88" t="s">
        <v>2951</v>
      </c>
      <c r="AR169" s="80" t="s">
        <v>178</v>
      </c>
      <c r="AS169" s="80">
        <v>0</v>
      </c>
      <c r="AT169" s="80">
        <v>0</v>
      </c>
      <c r="AU169" s="80"/>
      <c r="AV169" s="80"/>
      <c r="AW169" s="80"/>
      <c r="AX169" s="80"/>
      <c r="AY169" s="80"/>
      <c r="AZ169" s="80"/>
      <c r="BA169" s="80"/>
      <c r="BB169" s="80"/>
      <c r="BC169" s="79" t="str">
        <f>REPLACE(INDEX(GroupVertices[Group],MATCH(Edges[[#This Row],[Vertex 1]],GroupVertices[Vertex],0)),1,1,"")</f>
        <v>2</v>
      </c>
      <c r="BD169" s="79" t="str">
        <f>REPLACE(INDEX(GroupVertices[Group],MATCH(Edges[[#This Row],[Vertex 2]],GroupVertices[Vertex],0)),1,1,"")</f>
        <v>2</v>
      </c>
    </row>
    <row r="170" spans="1:56" ht="15">
      <c r="A170" s="65" t="s">
        <v>356</v>
      </c>
      <c r="B170" s="65" t="s">
        <v>356</v>
      </c>
      <c r="C170" s="66"/>
      <c r="D170" s="67"/>
      <c r="E170" s="68"/>
      <c r="F170" s="69"/>
      <c r="G170" s="66"/>
      <c r="H170" s="70"/>
      <c r="I170" s="71"/>
      <c r="J170" s="71"/>
      <c r="K170" s="34"/>
      <c r="L170" s="78">
        <v>170</v>
      </c>
      <c r="M170" s="78"/>
      <c r="N170" s="73"/>
      <c r="O170" s="80" t="s">
        <v>178</v>
      </c>
      <c r="P170" s="82">
        <v>43657.17239583333</v>
      </c>
      <c r="Q170" s="80" t="s">
        <v>843</v>
      </c>
      <c r="R170" s="80"/>
      <c r="S170" s="80"/>
      <c r="T170" s="80" t="s">
        <v>1087</v>
      </c>
      <c r="U170" s="83" t="s">
        <v>1182</v>
      </c>
      <c r="V170" s="83" t="s">
        <v>1182</v>
      </c>
      <c r="W170" s="82">
        <v>43657.17239583333</v>
      </c>
      <c r="X170" s="86">
        <v>43657</v>
      </c>
      <c r="Y170" s="88" t="s">
        <v>1639</v>
      </c>
      <c r="Z170" s="83" t="s">
        <v>2136</v>
      </c>
      <c r="AA170" s="80"/>
      <c r="AB170" s="80"/>
      <c r="AC170" s="88" t="s">
        <v>2685</v>
      </c>
      <c r="AD170" s="80"/>
      <c r="AE170" s="80" t="b">
        <v>0</v>
      </c>
      <c r="AF170" s="80">
        <v>254</v>
      </c>
      <c r="AG170" s="88" t="s">
        <v>3090</v>
      </c>
      <c r="AH170" s="80" t="b">
        <v>0</v>
      </c>
      <c r="AI170" s="80" t="s">
        <v>3099</v>
      </c>
      <c r="AJ170" s="80"/>
      <c r="AK170" s="88" t="s">
        <v>3090</v>
      </c>
      <c r="AL170" s="80" t="b">
        <v>0</v>
      </c>
      <c r="AM170" s="80">
        <v>29</v>
      </c>
      <c r="AN170" s="88" t="s">
        <v>3090</v>
      </c>
      <c r="AO170" s="80" t="s">
        <v>3117</v>
      </c>
      <c r="AP170" s="80" t="b">
        <v>0</v>
      </c>
      <c r="AQ170" s="88" t="s">
        <v>2685</v>
      </c>
      <c r="AR170" s="80" t="s">
        <v>772</v>
      </c>
      <c r="AS170" s="80">
        <v>0</v>
      </c>
      <c r="AT170" s="80">
        <v>0</v>
      </c>
      <c r="AU170" s="80"/>
      <c r="AV170" s="80"/>
      <c r="AW170" s="80"/>
      <c r="AX170" s="80"/>
      <c r="AY170" s="80"/>
      <c r="AZ170" s="80"/>
      <c r="BA170" s="80"/>
      <c r="BB170" s="80"/>
      <c r="BC170" s="79" t="str">
        <f>REPLACE(INDEX(GroupVertices[Group],MATCH(Edges[[#This Row],[Vertex 1]],GroupVertices[Vertex],0)),1,1,"")</f>
        <v>21</v>
      </c>
      <c r="BD170" s="79" t="str">
        <f>REPLACE(INDEX(GroupVertices[Group],MATCH(Edges[[#This Row],[Vertex 2]],GroupVertices[Vertex],0)),1,1,"")</f>
        <v>21</v>
      </c>
    </row>
    <row r="171" spans="1:56" ht="15">
      <c r="A171" s="65" t="s">
        <v>357</v>
      </c>
      <c r="B171" s="65" t="s">
        <v>356</v>
      </c>
      <c r="C171" s="66"/>
      <c r="D171" s="67"/>
      <c r="E171" s="68"/>
      <c r="F171" s="69"/>
      <c r="G171" s="66"/>
      <c r="H171" s="70"/>
      <c r="I171" s="71"/>
      <c r="J171" s="71"/>
      <c r="K171" s="34"/>
      <c r="L171" s="78">
        <v>171</v>
      </c>
      <c r="M171" s="78"/>
      <c r="N171" s="73"/>
      <c r="O171" s="80" t="s">
        <v>772</v>
      </c>
      <c r="P171" s="82">
        <v>43657.71392361111</v>
      </c>
      <c r="Q171" s="80" t="s">
        <v>843</v>
      </c>
      <c r="R171" s="80"/>
      <c r="S171" s="80"/>
      <c r="T171" s="80" t="s">
        <v>1088</v>
      </c>
      <c r="U171" s="80"/>
      <c r="V171" s="83" t="s">
        <v>1333</v>
      </c>
      <c r="W171" s="82">
        <v>43657.71392361111</v>
      </c>
      <c r="X171" s="86">
        <v>43657</v>
      </c>
      <c r="Y171" s="88" t="s">
        <v>1640</v>
      </c>
      <c r="Z171" s="83" t="s">
        <v>2137</v>
      </c>
      <c r="AA171" s="80"/>
      <c r="AB171" s="80"/>
      <c r="AC171" s="88" t="s">
        <v>2686</v>
      </c>
      <c r="AD171" s="80"/>
      <c r="AE171" s="80" t="b">
        <v>0</v>
      </c>
      <c r="AF171" s="80">
        <v>0</v>
      </c>
      <c r="AG171" s="88" t="s">
        <v>3090</v>
      </c>
      <c r="AH171" s="80" t="b">
        <v>0</v>
      </c>
      <c r="AI171" s="80" t="s">
        <v>3099</v>
      </c>
      <c r="AJ171" s="80"/>
      <c r="AK171" s="88" t="s">
        <v>3090</v>
      </c>
      <c r="AL171" s="80" t="b">
        <v>0</v>
      </c>
      <c r="AM171" s="80">
        <v>29</v>
      </c>
      <c r="AN171" s="88" t="s">
        <v>2685</v>
      </c>
      <c r="AO171" s="80" t="s">
        <v>3113</v>
      </c>
      <c r="AP171" s="80" t="b">
        <v>0</v>
      </c>
      <c r="AQ171" s="88" t="s">
        <v>2685</v>
      </c>
      <c r="AR171" s="80" t="s">
        <v>178</v>
      </c>
      <c r="AS171" s="80">
        <v>0</v>
      </c>
      <c r="AT171" s="80">
        <v>0</v>
      </c>
      <c r="AU171" s="80"/>
      <c r="AV171" s="80"/>
      <c r="AW171" s="80"/>
      <c r="AX171" s="80"/>
      <c r="AY171" s="80"/>
      <c r="AZ171" s="80"/>
      <c r="BA171" s="80"/>
      <c r="BB171" s="80"/>
      <c r="BC171" s="79" t="str">
        <f>REPLACE(INDEX(GroupVertices[Group],MATCH(Edges[[#This Row],[Vertex 1]],GroupVertices[Vertex],0)),1,1,"")</f>
        <v>21</v>
      </c>
      <c r="BD171" s="79" t="str">
        <f>REPLACE(INDEX(GroupVertices[Group],MATCH(Edges[[#This Row],[Vertex 2]],GroupVertices[Vertex],0)),1,1,"")</f>
        <v>21</v>
      </c>
    </row>
    <row r="172" spans="1:56" ht="15">
      <c r="A172" s="65" t="s">
        <v>358</v>
      </c>
      <c r="B172" s="65" t="s">
        <v>358</v>
      </c>
      <c r="C172" s="66"/>
      <c r="D172" s="67"/>
      <c r="E172" s="68"/>
      <c r="F172" s="69"/>
      <c r="G172" s="66"/>
      <c r="H172" s="70"/>
      <c r="I172" s="71"/>
      <c r="J172" s="71"/>
      <c r="K172" s="34"/>
      <c r="L172" s="78">
        <v>172</v>
      </c>
      <c r="M172" s="78"/>
      <c r="N172" s="73"/>
      <c r="O172" s="80" t="s">
        <v>178</v>
      </c>
      <c r="P172" s="82">
        <v>43657.71396990741</v>
      </c>
      <c r="Q172" s="80" t="s">
        <v>844</v>
      </c>
      <c r="R172" s="80"/>
      <c r="S172" s="80"/>
      <c r="T172" s="80" t="s">
        <v>1062</v>
      </c>
      <c r="U172" s="83" t="s">
        <v>1183</v>
      </c>
      <c r="V172" s="83" t="s">
        <v>1183</v>
      </c>
      <c r="W172" s="82">
        <v>43657.71396990741</v>
      </c>
      <c r="X172" s="86">
        <v>43657</v>
      </c>
      <c r="Y172" s="88" t="s">
        <v>1641</v>
      </c>
      <c r="Z172" s="83" t="s">
        <v>2138</v>
      </c>
      <c r="AA172" s="80"/>
      <c r="AB172" s="80"/>
      <c r="AC172" s="88" t="s">
        <v>2687</v>
      </c>
      <c r="AD172" s="80"/>
      <c r="AE172" s="80" t="b">
        <v>0</v>
      </c>
      <c r="AF172" s="80">
        <v>3</v>
      </c>
      <c r="AG172" s="88" t="s">
        <v>3090</v>
      </c>
      <c r="AH172" s="80" t="b">
        <v>0</v>
      </c>
      <c r="AI172" s="80" t="s">
        <v>3099</v>
      </c>
      <c r="AJ172" s="80"/>
      <c r="AK172" s="88" t="s">
        <v>3090</v>
      </c>
      <c r="AL172" s="80" t="b">
        <v>0</v>
      </c>
      <c r="AM172" s="80">
        <v>0</v>
      </c>
      <c r="AN172" s="88" t="s">
        <v>3090</v>
      </c>
      <c r="AO172" s="80" t="s">
        <v>3113</v>
      </c>
      <c r="AP172" s="80" t="b">
        <v>0</v>
      </c>
      <c r="AQ172" s="88" t="s">
        <v>2687</v>
      </c>
      <c r="AR172" s="80" t="s">
        <v>178</v>
      </c>
      <c r="AS172" s="80">
        <v>0</v>
      </c>
      <c r="AT172" s="80">
        <v>0</v>
      </c>
      <c r="AU172" s="80"/>
      <c r="AV172" s="80"/>
      <c r="AW172" s="80"/>
      <c r="AX172" s="80"/>
      <c r="AY172" s="80"/>
      <c r="AZ172" s="80"/>
      <c r="BA172" s="80"/>
      <c r="BB172" s="80"/>
      <c r="BC172" s="79" t="str">
        <f>REPLACE(INDEX(GroupVertices[Group],MATCH(Edges[[#This Row],[Vertex 1]],GroupVertices[Vertex],0)),1,1,"")</f>
        <v>149</v>
      </c>
      <c r="BD172" s="79" t="str">
        <f>REPLACE(INDEX(GroupVertices[Group],MATCH(Edges[[#This Row],[Vertex 2]],GroupVertices[Vertex],0)),1,1,"")</f>
        <v>149</v>
      </c>
    </row>
    <row r="173" spans="1:56" ht="15">
      <c r="A173" s="65" t="s">
        <v>359</v>
      </c>
      <c r="B173" s="65" t="s">
        <v>711</v>
      </c>
      <c r="C173" s="66"/>
      <c r="D173" s="67"/>
      <c r="E173" s="68"/>
      <c r="F173" s="69"/>
      <c r="G173" s="66"/>
      <c r="H173" s="70"/>
      <c r="I173" s="71"/>
      <c r="J173" s="71"/>
      <c r="K173" s="34"/>
      <c r="L173" s="78">
        <v>173</v>
      </c>
      <c r="M173" s="78"/>
      <c r="N173" s="73"/>
      <c r="O173" s="80" t="s">
        <v>772</v>
      </c>
      <c r="P173" s="82">
        <v>43657.7140162037</v>
      </c>
      <c r="Q173" s="80" t="s">
        <v>781</v>
      </c>
      <c r="R173" s="80"/>
      <c r="S173" s="80"/>
      <c r="T173" s="80" t="s">
        <v>1063</v>
      </c>
      <c r="U173" s="83" t="s">
        <v>1145</v>
      </c>
      <c r="V173" s="83" t="s">
        <v>1145</v>
      </c>
      <c r="W173" s="82">
        <v>43657.7140162037</v>
      </c>
      <c r="X173" s="86">
        <v>43657</v>
      </c>
      <c r="Y173" s="88" t="s">
        <v>1642</v>
      </c>
      <c r="Z173" s="83" t="s">
        <v>2139</v>
      </c>
      <c r="AA173" s="80"/>
      <c r="AB173" s="80"/>
      <c r="AC173" s="88" t="s">
        <v>2688</v>
      </c>
      <c r="AD173" s="80"/>
      <c r="AE173" s="80" t="b">
        <v>0</v>
      </c>
      <c r="AF173" s="80">
        <v>0</v>
      </c>
      <c r="AG173" s="88" t="s">
        <v>3090</v>
      </c>
      <c r="AH173" s="80" t="b">
        <v>0</v>
      </c>
      <c r="AI173" s="80" t="s">
        <v>3099</v>
      </c>
      <c r="AJ173" s="80"/>
      <c r="AK173" s="88" t="s">
        <v>3090</v>
      </c>
      <c r="AL173" s="80" t="b">
        <v>0</v>
      </c>
      <c r="AM173" s="80">
        <v>470</v>
      </c>
      <c r="AN173" s="88" t="s">
        <v>3064</v>
      </c>
      <c r="AO173" s="80" t="s">
        <v>3115</v>
      </c>
      <c r="AP173" s="80" t="b">
        <v>0</v>
      </c>
      <c r="AQ173" s="88" t="s">
        <v>3064</v>
      </c>
      <c r="AR173" s="80" t="s">
        <v>178</v>
      </c>
      <c r="AS173" s="80">
        <v>0</v>
      </c>
      <c r="AT173" s="80">
        <v>0</v>
      </c>
      <c r="AU173" s="80"/>
      <c r="AV173" s="80"/>
      <c r="AW173" s="80"/>
      <c r="AX173" s="80"/>
      <c r="AY173" s="80"/>
      <c r="AZ173" s="80"/>
      <c r="BA173" s="80"/>
      <c r="BB173" s="80"/>
      <c r="BC173" s="79" t="str">
        <f>REPLACE(INDEX(GroupVertices[Group],MATCH(Edges[[#This Row],[Vertex 1]],GroupVertices[Vertex],0)),1,1,"")</f>
        <v>4</v>
      </c>
      <c r="BD173" s="79" t="str">
        <f>REPLACE(INDEX(GroupVertices[Group],MATCH(Edges[[#This Row],[Vertex 2]],GroupVertices[Vertex],0)),1,1,"")</f>
        <v>4</v>
      </c>
    </row>
    <row r="174" spans="1:56" ht="15">
      <c r="A174" s="65" t="s">
        <v>360</v>
      </c>
      <c r="B174" s="65" t="s">
        <v>360</v>
      </c>
      <c r="C174" s="66"/>
      <c r="D174" s="67"/>
      <c r="E174" s="68"/>
      <c r="F174" s="69"/>
      <c r="G174" s="66"/>
      <c r="H174" s="70"/>
      <c r="I174" s="71"/>
      <c r="J174" s="71"/>
      <c r="K174" s="34"/>
      <c r="L174" s="78">
        <v>174</v>
      </c>
      <c r="M174" s="78"/>
      <c r="N174" s="73"/>
      <c r="O174" s="80" t="s">
        <v>178</v>
      </c>
      <c r="P174" s="82">
        <v>43657.71409722222</v>
      </c>
      <c r="Q174" s="80" t="s">
        <v>845</v>
      </c>
      <c r="R174" s="80"/>
      <c r="S174" s="80"/>
      <c r="T174" s="80" t="s">
        <v>1062</v>
      </c>
      <c r="U174" s="83" t="s">
        <v>1184</v>
      </c>
      <c r="V174" s="83" t="s">
        <v>1184</v>
      </c>
      <c r="W174" s="82">
        <v>43657.71409722222</v>
      </c>
      <c r="X174" s="86">
        <v>43657</v>
      </c>
      <c r="Y174" s="88" t="s">
        <v>1643</v>
      </c>
      <c r="Z174" s="83" t="s">
        <v>2140</v>
      </c>
      <c r="AA174" s="80"/>
      <c r="AB174" s="80"/>
      <c r="AC174" s="88" t="s">
        <v>2689</v>
      </c>
      <c r="AD174" s="80"/>
      <c r="AE174" s="80" t="b">
        <v>0</v>
      </c>
      <c r="AF174" s="80">
        <v>11</v>
      </c>
      <c r="AG174" s="88" t="s">
        <v>3090</v>
      </c>
      <c r="AH174" s="80" t="b">
        <v>0</v>
      </c>
      <c r="AI174" s="80" t="s">
        <v>3099</v>
      </c>
      <c r="AJ174" s="80"/>
      <c r="AK174" s="88" t="s">
        <v>3090</v>
      </c>
      <c r="AL174" s="80" t="b">
        <v>0</v>
      </c>
      <c r="AM174" s="80">
        <v>2</v>
      </c>
      <c r="AN174" s="88" t="s">
        <v>3090</v>
      </c>
      <c r="AO174" s="80" t="s">
        <v>3113</v>
      </c>
      <c r="AP174" s="80" t="b">
        <v>0</v>
      </c>
      <c r="AQ174" s="88" t="s">
        <v>2689</v>
      </c>
      <c r="AR174" s="80" t="s">
        <v>178</v>
      </c>
      <c r="AS174" s="80">
        <v>0</v>
      </c>
      <c r="AT174" s="80">
        <v>0</v>
      </c>
      <c r="AU174" s="80"/>
      <c r="AV174" s="80"/>
      <c r="AW174" s="80"/>
      <c r="AX174" s="80"/>
      <c r="AY174" s="80"/>
      <c r="AZ174" s="80"/>
      <c r="BA174" s="80"/>
      <c r="BB174" s="80"/>
      <c r="BC174" s="79" t="str">
        <f>REPLACE(INDEX(GroupVertices[Group],MATCH(Edges[[#This Row],[Vertex 1]],GroupVertices[Vertex],0)),1,1,"")</f>
        <v>148</v>
      </c>
      <c r="BD174" s="79" t="str">
        <f>REPLACE(INDEX(GroupVertices[Group],MATCH(Edges[[#This Row],[Vertex 2]],GroupVertices[Vertex],0)),1,1,"")</f>
        <v>148</v>
      </c>
    </row>
    <row r="175" spans="1:56" ht="15">
      <c r="A175" s="65" t="s">
        <v>361</v>
      </c>
      <c r="B175" s="65" t="s">
        <v>361</v>
      </c>
      <c r="C175" s="66"/>
      <c r="D175" s="67"/>
      <c r="E175" s="68"/>
      <c r="F175" s="69"/>
      <c r="G175" s="66"/>
      <c r="H175" s="70"/>
      <c r="I175" s="71"/>
      <c r="J175" s="71"/>
      <c r="K175" s="34"/>
      <c r="L175" s="78">
        <v>175</v>
      </c>
      <c r="M175" s="78"/>
      <c r="N175" s="73"/>
      <c r="O175" s="80" t="s">
        <v>178</v>
      </c>
      <c r="P175" s="82">
        <v>43657.64608796296</v>
      </c>
      <c r="Q175" s="80" t="s">
        <v>846</v>
      </c>
      <c r="R175" s="80"/>
      <c r="S175" s="80"/>
      <c r="T175" s="80" t="s">
        <v>1062</v>
      </c>
      <c r="U175" s="80"/>
      <c r="V175" s="83" t="s">
        <v>1334</v>
      </c>
      <c r="W175" s="82">
        <v>43657.64608796296</v>
      </c>
      <c r="X175" s="86">
        <v>43657</v>
      </c>
      <c r="Y175" s="88" t="s">
        <v>1644</v>
      </c>
      <c r="Z175" s="83" t="s">
        <v>2141</v>
      </c>
      <c r="AA175" s="80"/>
      <c r="AB175" s="80"/>
      <c r="AC175" s="88" t="s">
        <v>2690</v>
      </c>
      <c r="AD175" s="80"/>
      <c r="AE175" s="80" t="b">
        <v>0</v>
      </c>
      <c r="AF175" s="80">
        <v>4</v>
      </c>
      <c r="AG175" s="88" t="s">
        <v>3090</v>
      </c>
      <c r="AH175" s="80" t="b">
        <v>0</v>
      </c>
      <c r="AI175" s="80" t="s">
        <v>3099</v>
      </c>
      <c r="AJ175" s="80"/>
      <c r="AK175" s="88" t="s">
        <v>3090</v>
      </c>
      <c r="AL175" s="80" t="b">
        <v>0</v>
      </c>
      <c r="AM175" s="80">
        <v>2</v>
      </c>
      <c r="AN175" s="88" t="s">
        <v>3090</v>
      </c>
      <c r="AO175" s="80" t="s">
        <v>3117</v>
      </c>
      <c r="AP175" s="80" t="b">
        <v>0</v>
      </c>
      <c r="AQ175" s="88" t="s">
        <v>2690</v>
      </c>
      <c r="AR175" s="80" t="s">
        <v>772</v>
      </c>
      <c r="AS175" s="80">
        <v>0</v>
      </c>
      <c r="AT175" s="80">
        <v>0</v>
      </c>
      <c r="AU175" s="80"/>
      <c r="AV175" s="80"/>
      <c r="AW175" s="80"/>
      <c r="AX175" s="80"/>
      <c r="AY175" s="80"/>
      <c r="AZ175" s="80"/>
      <c r="BA175" s="80"/>
      <c r="BB175" s="80"/>
      <c r="BC175" s="79" t="str">
        <f>REPLACE(INDEX(GroupVertices[Group],MATCH(Edges[[#This Row],[Vertex 1]],GroupVertices[Vertex],0)),1,1,"")</f>
        <v>48</v>
      </c>
      <c r="BD175" s="79" t="str">
        <f>REPLACE(INDEX(GroupVertices[Group],MATCH(Edges[[#This Row],[Vertex 2]],GroupVertices[Vertex],0)),1,1,"")</f>
        <v>48</v>
      </c>
    </row>
    <row r="176" spans="1:56" ht="15">
      <c r="A176" s="65" t="s">
        <v>362</v>
      </c>
      <c r="B176" s="65" t="s">
        <v>361</v>
      </c>
      <c r="C176" s="66"/>
      <c r="D176" s="67"/>
      <c r="E176" s="68"/>
      <c r="F176" s="69"/>
      <c r="G176" s="66"/>
      <c r="H176" s="70"/>
      <c r="I176" s="71"/>
      <c r="J176" s="71"/>
      <c r="K176" s="34"/>
      <c r="L176" s="78">
        <v>176</v>
      </c>
      <c r="M176" s="78"/>
      <c r="N176" s="73"/>
      <c r="O176" s="80" t="s">
        <v>772</v>
      </c>
      <c r="P176" s="82">
        <v>43657.714166666665</v>
      </c>
      <c r="Q176" s="80" t="s">
        <v>846</v>
      </c>
      <c r="R176" s="80"/>
      <c r="S176" s="80"/>
      <c r="T176" s="80" t="s">
        <v>1062</v>
      </c>
      <c r="U176" s="80"/>
      <c r="V176" s="83" t="s">
        <v>1335</v>
      </c>
      <c r="W176" s="82">
        <v>43657.714166666665</v>
      </c>
      <c r="X176" s="86">
        <v>43657</v>
      </c>
      <c r="Y176" s="88" t="s">
        <v>1645</v>
      </c>
      <c r="Z176" s="83" t="s">
        <v>2142</v>
      </c>
      <c r="AA176" s="80"/>
      <c r="AB176" s="80"/>
      <c r="AC176" s="88" t="s">
        <v>2691</v>
      </c>
      <c r="AD176" s="80"/>
      <c r="AE176" s="80" t="b">
        <v>0</v>
      </c>
      <c r="AF176" s="80">
        <v>0</v>
      </c>
      <c r="AG176" s="88" t="s">
        <v>3090</v>
      </c>
      <c r="AH176" s="80" t="b">
        <v>0</v>
      </c>
      <c r="AI176" s="80" t="s">
        <v>3099</v>
      </c>
      <c r="AJ176" s="80"/>
      <c r="AK176" s="88" t="s">
        <v>3090</v>
      </c>
      <c r="AL176" s="80" t="b">
        <v>0</v>
      </c>
      <c r="AM176" s="80">
        <v>2</v>
      </c>
      <c r="AN176" s="88" t="s">
        <v>2690</v>
      </c>
      <c r="AO176" s="80" t="s">
        <v>3113</v>
      </c>
      <c r="AP176" s="80" t="b">
        <v>0</v>
      </c>
      <c r="AQ176" s="88" t="s">
        <v>2690</v>
      </c>
      <c r="AR176" s="80" t="s">
        <v>178</v>
      </c>
      <c r="AS176" s="80">
        <v>0</v>
      </c>
      <c r="AT176" s="80">
        <v>0</v>
      </c>
      <c r="AU176" s="80"/>
      <c r="AV176" s="80"/>
      <c r="AW176" s="80"/>
      <c r="AX176" s="80"/>
      <c r="AY176" s="80"/>
      <c r="AZ176" s="80"/>
      <c r="BA176" s="80"/>
      <c r="BB176" s="80"/>
      <c r="BC176" s="79" t="str">
        <f>REPLACE(INDEX(GroupVertices[Group],MATCH(Edges[[#This Row],[Vertex 1]],GroupVertices[Vertex],0)),1,1,"")</f>
        <v>48</v>
      </c>
      <c r="BD176" s="79" t="str">
        <f>REPLACE(INDEX(GroupVertices[Group],MATCH(Edges[[#This Row],[Vertex 2]],GroupVertices[Vertex],0)),1,1,"")</f>
        <v>48</v>
      </c>
    </row>
    <row r="177" spans="1:56" ht="15">
      <c r="A177" s="65" t="s">
        <v>363</v>
      </c>
      <c r="B177" s="65" t="s">
        <v>725</v>
      </c>
      <c r="C177" s="66"/>
      <c r="D177" s="67"/>
      <c r="E177" s="68"/>
      <c r="F177" s="69"/>
      <c r="G177" s="66"/>
      <c r="H177" s="70"/>
      <c r="I177" s="71"/>
      <c r="J177" s="71"/>
      <c r="K177" s="34"/>
      <c r="L177" s="78">
        <v>177</v>
      </c>
      <c r="M177" s="78"/>
      <c r="N177" s="73"/>
      <c r="O177" s="80" t="s">
        <v>772</v>
      </c>
      <c r="P177" s="82">
        <v>43657.71418981482</v>
      </c>
      <c r="Q177" s="80" t="s">
        <v>778</v>
      </c>
      <c r="R177" s="80"/>
      <c r="S177" s="80"/>
      <c r="T177" s="80" t="s">
        <v>1062</v>
      </c>
      <c r="U177" s="80"/>
      <c r="V177" s="83" t="s">
        <v>1336</v>
      </c>
      <c r="W177" s="82">
        <v>43657.71418981482</v>
      </c>
      <c r="X177" s="86">
        <v>43657</v>
      </c>
      <c r="Y177" s="88" t="s">
        <v>1646</v>
      </c>
      <c r="Z177" s="83" t="s">
        <v>2143</v>
      </c>
      <c r="AA177" s="80"/>
      <c r="AB177" s="80"/>
      <c r="AC177" s="88" t="s">
        <v>2692</v>
      </c>
      <c r="AD177" s="80"/>
      <c r="AE177" s="80" t="b">
        <v>0</v>
      </c>
      <c r="AF177" s="80">
        <v>0</v>
      </c>
      <c r="AG177" s="88" t="s">
        <v>3090</v>
      </c>
      <c r="AH177" s="80" t="b">
        <v>0</v>
      </c>
      <c r="AI177" s="80" t="s">
        <v>3099</v>
      </c>
      <c r="AJ177" s="80"/>
      <c r="AK177" s="88" t="s">
        <v>3090</v>
      </c>
      <c r="AL177" s="80" t="b">
        <v>0</v>
      </c>
      <c r="AM177" s="80">
        <v>1187</v>
      </c>
      <c r="AN177" s="88" t="s">
        <v>3085</v>
      </c>
      <c r="AO177" s="80" t="s">
        <v>3113</v>
      </c>
      <c r="AP177" s="80" t="b">
        <v>0</v>
      </c>
      <c r="AQ177" s="88" t="s">
        <v>3085</v>
      </c>
      <c r="AR177" s="80" t="s">
        <v>178</v>
      </c>
      <c r="AS177" s="80">
        <v>0</v>
      </c>
      <c r="AT177" s="80">
        <v>0</v>
      </c>
      <c r="AU177" s="80"/>
      <c r="AV177" s="80"/>
      <c r="AW177" s="80"/>
      <c r="AX177" s="80"/>
      <c r="AY177" s="80"/>
      <c r="AZ177" s="80"/>
      <c r="BA177" s="80"/>
      <c r="BB177" s="80"/>
      <c r="BC177" s="79" t="str">
        <f>REPLACE(INDEX(GroupVertices[Group],MATCH(Edges[[#This Row],[Vertex 1]],GroupVertices[Vertex],0)),1,1,"")</f>
        <v>1</v>
      </c>
      <c r="BD177" s="79" t="str">
        <f>REPLACE(INDEX(GroupVertices[Group],MATCH(Edges[[#This Row],[Vertex 2]],GroupVertices[Vertex],0)),1,1,"")</f>
        <v>1</v>
      </c>
    </row>
    <row r="178" spans="1:56" ht="15">
      <c r="A178" s="65" t="s">
        <v>364</v>
      </c>
      <c r="B178" s="65" t="s">
        <v>712</v>
      </c>
      <c r="C178" s="66"/>
      <c r="D178" s="67"/>
      <c r="E178" s="68"/>
      <c r="F178" s="69"/>
      <c r="G178" s="66"/>
      <c r="H178" s="70"/>
      <c r="I178" s="71"/>
      <c r="J178" s="71"/>
      <c r="K178" s="34"/>
      <c r="L178" s="78">
        <v>178</v>
      </c>
      <c r="M178" s="78"/>
      <c r="N178" s="73"/>
      <c r="O178" s="80" t="s">
        <v>772</v>
      </c>
      <c r="P178" s="82">
        <v>43657.71420138889</v>
      </c>
      <c r="Q178" s="80" t="s">
        <v>780</v>
      </c>
      <c r="R178" s="80"/>
      <c r="S178" s="80"/>
      <c r="T178" s="80" t="s">
        <v>1062</v>
      </c>
      <c r="U178" s="83" t="s">
        <v>1144</v>
      </c>
      <c r="V178" s="83" t="s">
        <v>1144</v>
      </c>
      <c r="W178" s="82">
        <v>43657.71420138889</v>
      </c>
      <c r="X178" s="86">
        <v>43657</v>
      </c>
      <c r="Y178" s="88" t="s">
        <v>1647</v>
      </c>
      <c r="Z178" s="83" t="s">
        <v>2144</v>
      </c>
      <c r="AA178" s="80"/>
      <c r="AB178" s="80"/>
      <c r="AC178" s="88" t="s">
        <v>2693</v>
      </c>
      <c r="AD178" s="80"/>
      <c r="AE178" s="80" t="b">
        <v>0</v>
      </c>
      <c r="AF178" s="80">
        <v>0</v>
      </c>
      <c r="AG178" s="88" t="s">
        <v>3090</v>
      </c>
      <c r="AH178" s="80" t="b">
        <v>0</v>
      </c>
      <c r="AI178" s="80" t="s">
        <v>3099</v>
      </c>
      <c r="AJ178" s="80"/>
      <c r="AK178" s="88" t="s">
        <v>3090</v>
      </c>
      <c r="AL178" s="80" t="b">
        <v>0</v>
      </c>
      <c r="AM178" s="80">
        <v>497</v>
      </c>
      <c r="AN178" s="88" t="s">
        <v>3066</v>
      </c>
      <c r="AO178" s="80" t="s">
        <v>3113</v>
      </c>
      <c r="AP178" s="80" t="b">
        <v>0</v>
      </c>
      <c r="AQ178" s="88" t="s">
        <v>3066</v>
      </c>
      <c r="AR178" s="80" t="s">
        <v>178</v>
      </c>
      <c r="AS178" s="80">
        <v>0</v>
      </c>
      <c r="AT178" s="80">
        <v>0</v>
      </c>
      <c r="AU178" s="80"/>
      <c r="AV178" s="80"/>
      <c r="AW178" s="80"/>
      <c r="AX178" s="80"/>
      <c r="AY178" s="80"/>
      <c r="AZ178" s="80"/>
      <c r="BA178" s="80"/>
      <c r="BB178" s="80"/>
      <c r="BC178" s="79" t="str">
        <f>REPLACE(INDEX(GroupVertices[Group],MATCH(Edges[[#This Row],[Vertex 1]],GroupVertices[Vertex],0)),1,1,"")</f>
        <v>3</v>
      </c>
      <c r="BD178" s="79" t="str">
        <f>REPLACE(INDEX(GroupVertices[Group],MATCH(Edges[[#This Row],[Vertex 2]],GroupVertices[Vertex],0)),1,1,"")</f>
        <v>3</v>
      </c>
    </row>
    <row r="179" spans="1:56" ht="15">
      <c r="A179" s="65" t="s">
        <v>365</v>
      </c>
      <c r="B179" s="65" t="s">
        <v>565</v>
      </c>
      <c r="C179" s="66"/>
      <c r="D179" s="67"/>
      <c r="E179" s="68"/>
      <c r="F179" s="69"/>
      <c r="G179" s="66"/>
      <c r="H179" s="70"/>
      <c r="I179" s="71"/>
      <c r="J179" s="71"/>
      <c r="K179" s="34"/>
      <c r="L179" s="78">
        <v>179</v>
      </c>
      <c r="M179" s="78"/>
      <c r="N179" s="73"/>
      <c r="O179" s="80" t="s">
        <v>772</v>
      </c>
      <c r="P179" s="82">
        <v>43657.71424768519</v>
      </c>
      <c r="Q179" s="80" t="s">
        <v>804</v>
      </c>
      <c r="R179" s="83" t="s">
        <v>1004</v>
      </c>
      <c r="S179" s="80" t="s">
        <v>1043</v>
      </c>
      <c r="T179" s="80" t="s">
        <v>1062</v>
      </c>
      <c r="U179" s="80"/>
      <c r="V179" s="83" t="s">
        <v>1337</v>
      </c>
      <c r="W179" s="82">
        <v>43657.71424768519</v>
      </c>
      <c r="X179" s="86">
        <v>43657</v>
      </c>
      <c r="Y179" s="88" t="s">
        <v>1648</v>
      </c>
      <c r="Z179" s="83" t="s">
        <v>2145</v>
      </c>
      <c r="AA179" s="80"/>
      <c r="AB179" s="80"/>
      <c r="AC179" s="88" t="s">
        <v>2694</v>
      </c>
      <c r="AD179" s="80"/>
      <c r="AE179" s="80" t="b">
        <v>0</v>
      </c>
      <c r="AF179" s="80">
        <v>0</v>
      </c>
      <c r="AG179" s="88" t="s">
        <v>3090</v>
      </c>
      <c r="AH179" s="80" t="b">
        <v>1</v>
      </c>
      <c r="AI179" s="80" t="s">
        <v>3099</v>
      </c>
      <c r="AJ179" s="80"/>
      <c r="AK179" s="88" t="s">
        <v>3106</v>
      </c>
      <c r="AL179" s="80" t="b">
        <v>0</v>
      </c>
      <c r="AM179" s="80">
        <v>28</v>
      </c>
      <c r="AN179" s="88" t="s">
        <v>2904</v>
      </c>
      <c r="AO179" s="80" t="s">
        <v>3113</v>
      </c>
      <c r="AP179" s="80" t="b">
        <v>0</v>
      </c>
      <c r="AQ179" s="88" t="s">
        <v>2904</v>
      </c>
      <c r="AR179" s="80" t="s">
        <v>178</v>
      </c>
      <c r="AS179" s="80">
        <v>0</v>
      </c>
      <c r="AT179" s="80">
        <v>0</v>
      </c>
      <c r="AU179" s="80"/>
      <c r="AV179" s="80"/>
      <c r="AW179" s="80"/>
      <c r="AX179" s="80"/>
      <c r="AY179" s="80"/>
      <c r="AZ179" s="80"/>
      <c r="BA179" s="80"/>
      <c r="BB179" s="80"/>
      <c r="BC179" s="79" t="str">
        <f>REPLACE(INDEX(GroupVertices[Group],MATCH(Edges[[#This Row],[Vertex 1]],GroupVertices[Vertex],0)),1,1,"")</f>
        <v>6</v>
      </c>
      <c r="BD179" s="79" t="str">
        <f>REPLACE(INDEX(GroupVertices[Group],MATCH(Edges[[#This Row],[Vertex 2]],GroupVertices[Vertex],0)),1,1,"")</f>
        <v>6</v>
      </c>
    </row>
    <row r="180" spans="1:56" ht="15">
      <c r="A180" s="65" t="s">
        <v>366</v>
      </c>
      <c r="B180" s="65" t="s">
        <v>712</v>
      </c>
      <c r="C180" s="66"/>
      <c r="D180" s="67"/>
      <c r="E180" s="68"/>
      <c r="F180" s="69"/>
      <c r="G180" s="66"/>
      <c r="H180" s="70"/>
      <c r="I180" s="71"/>
      <c r="J180" s="71"/>
      <c r="K180" s="34"/>
      <c r="L180" s="78">
        <v>180</v>
      </c>
      <c r="M180" s="78"/>
      <c r="N180" s="73"/>
      <c r="O180" s="80" t="s">
        <v>772</v>
      </c>
      <c r="P180" s="82">
        <v>43657.71425925926</v>
      </c>
      <c r="Q180" s="80" t="s">
        <v>780</v>
      </c>
      <c r="R180" s="80"/>
      <c r="S180" s="80"/>
      <c r="T180" s="80" t="s">
        <v>1062</v>
      </c>
      <c r="U180" s="83" t="s">
        <v>1144</v>
      </c>
      <c r="V180" s="83" t="s">
        <v>1144</v>
      </c>
      <c r="W180" s="82">
        <v>43657.71425925926</v>
      </c>
      <c r="X180" s="86">
        <v>43657</v>
      </c>
      <c r="Y180" s="88" t="s">
        <v>1649</v>
      </c>
      <c r="Z180" s="83" t="s">
        <v>2146</v>
      </c>
      <c r="AA180" s="80"/>
      <c r="AB180" s="80"/>
      <c r="AC180" s="88" t="s">
        <v>2695</v>
      </c>
      <c r="AD180" s="80"/>
      <c r="AE180" s="80" t="b">
        <v>0</v>
      </c>
      <c r="AF180" s="80">
        <v>0</v>
      </c>
      <c r="AG180" s="88" t="s">
        <v>3090</v>
      </c>
      <c r="AH180" s="80" t="b">
        <v>0</v>
      </c>
      <c r="AI180" s="80" t="s">
        <v>3099</v>
      </c>
      <c r="AJ180" s="80"/>
      <c r="AK180" s="88" t="s">
        <v>3090</v>
      </c>
      <c r="AL180" s="80" t="b">
        <v>0</v>
      </c>
      <c r="AM180" s="80">
        <v>497</v>
      </c>
      <c r="AN180" s="88" t="s">
        <v>3066</v>
      </c>
      <c r="AO180" s="80" t="s">
        <v>3113</v>
      </c>
      <c r="AP180" s="80" t="b">
        <v>0</v>
      </c>
      <c r="AQ180" s="88" t="s">
        <v>3066</v>
      </c>
      <c r="AR180" s="80" t="s">
        <v>178</v>
      </c>
      <c r="AS180" s="80">
        <v>0</v>
      </c>
      <c r="AT180" s="80">
        <v>0</v>
      </c>
      <c r="AU180" s="80"/>
      <c r="AV180" s="80"/>
      <c r="AW180" s="80"/>
      <c r="AX180" s="80"/>
      <c r="AY180" s="80"/>
      <c r="AZ180" s="80"/>
      <c r="BA180" s="80"/>
      <c r="BB180" s="80"/>
      <c r="BC180" s="79" t="str">
        <f>REPLACE(INDEX(GroupVertices[Group],MATCH(Edges[[#This Row],[Vertex 1]],GroupVertices[Vertex],0)),1,1,"")</f>
        <v>3</v>
      </c>
      <c r="BD180" s="79" t="str">
        <f>REPLACE(INDEX(GroupVertices[Group],MATCH(Edges[[#This Row],[Vertex 2]],GroupVertices[Vertex],0)),1,1,"")</f>
        <v>3</v>
      </c>
    </row>
    <row r="181" spans="1:56" ht="15">
      <c r="A181" s="65" t="s">
        <v>367</v>
      </c>
      <c r="B181" s="65" t="s">
        <v>712</v>
      </c>
      <c r="C181" s="66"/>
      <c r="D181" s="67"/>
      <c r="E181" s="68"/>
      <c r="F181" s="69"/>
      <c r="G181" s="66"/>
      <c r="H181" s="70"/>
      <c r="I181" s="71"/>
      <c r="J181" s="71"/>
      <c r="K181" s="34"/>
      <c r="L181" s="78">
        <v>181</v>
      </c>
      <c r="M181" s="78"/>
      <c r="N181" s="73"/>
      <c r="O181" s="80" t="s">
        <v>772</v>
      </c>
      <c r="P181" s="82">
        <v>43657.71428240741</v>
      </c>
      <c r="Q181" s="80" t="s">
        <v>780</v>
      </c>
      <c r="R181" s="80"/>
      <c r="S181" s="80"/>
      <c r="T181" s="80" t="s">
        <v>1062</v>
      </c>
      <c r="U181" s="83" t="s">
        <v>1144</v>
      </c>
      <c r="V181" s="83" t="s">
        <v>1144</v>
      </c>
      <c r="W181" s="82">
        <v>43657.71428240741</v>
      </c>
      <c r="X181" s="86">
        <v>43657</v>
      </c>
      <c r="Y181" s="88" t="s">
        <v>1650</v>
      </c>
      <c r="Z181" s="83" t="s">
        <v>2147</v>
      </c>
      <c r="AA181" s="80"/>
      <c r="AB181" s="80"/>
      <c r="AC181" s="88" t="s">
        <v>2696</v>
      </c>
      <c r="AD181" s="80"/>
      <c r="AE181" s="80" t="b">
        <v>0</v>
      </c>
      <c r="AF181" s="80">
        <v>0</v>
      </c>
      <c r="AG181" s="88" t="s">
        <v>3090</v>
      </c>
      <c r="AH181" s="80" t="b">
        <v>0</v>
      </c>
      <c r="AI181" s="80" t="s">
        <v>3099</v>
      </c>
      <c r="AJ181" s="80"/>
      <c r="AK181" s="88" t="s">
        <v>3090</v>
      </c>
      <c r="AL181" s="80" t="b">
        <v>0</v>
      </c>
      <c r="AM181" s="80">
        <v>497</v>
      </c>
      <c r="AN181" s="88" t="s">
        <v>3066</v>
      </c>
      <c r="AO181" s="80" t="s">
        <v>3113</v>
      </c>
      <c r="AP181" s="80" t="b">
        <v>0</v>
      </c>
      <c r="AQ181" s="88" t="s">
        <v>3066</v>
      </c>
      <c r="AR181" s="80" t="s">
        <v>178</v>
      </c>
      <c r="AS181" s="80">
        <v>0</v>
      </c>
      <c r="AT181" s="80">
        <v>0</v>
      </c>
      <c r="AU181" s="80"/>
      <c r="AV181" s="80"/>
      <c r="AW181" s="80"/>
      <c r="AX181" s="80"/>
      <c r="AY181" s="80"/>
      <c r="AZ181" s="80"/>
      <c r="BA181" s="80"/>
      <c r="BB181" s="80"/>
      <c r="BC181" s="79" t="str">
        <f>REPLACE(INDEX(GroupVertices[Group],MATCH(Edges[[#This Row],[Vertex 1]],GroupVertices[Vertex],0)),1,1,"")</f>
        <v>3</v>
      </c>
      <c r="BD181" s="79" t="str">
        <f>REPLACE(INDEX(GroupVertices[Group],MATCH(Edges[[#This Row],[Vertex 2]],GroupVertices[Vertex],0)),1,1,"")</f>
        <v>3</v>
      </c>
    </row>
    <row r="182" spans="1:56" ht="15">
      <c r="A182" s="65" t="s">
        <v>368</v>
      </c>
      <c r="B182" s="65" t="s">
        <v>368</v>
      </c>
      <c r="C182" s="66"/>
      <c r="D182" s="67"/>
      <c r="E182" s="68"/>
      <c r="F182" s="69"/>
      <c r="G182" s="66"/>
      <c r="H182" s="70"/>
      <c r="I182" s="71"/>
      <c r="J182" s="71"/>
      <c r="K182" s="34"/>
      <c r="L182" s="78">
        <v>182</v>
      </c>
      <c r="M182" s="78"/>
      <c r="N182" s="73"/>
      <c r="O182" s="80" t="s">
        <v>178</v>
      </c>
      <c r="P182" s="82">
        <v>43657.71451388889</v>
      </c>
      <c r="Q182" s="80" t="s">
        <v>847</v>
      </c>
      <c r="R182" s="80"/>
      <c r="S182" s="80"/>
      <c r="T182" s="80" t="s">
        <v>1062</v>
      </c>
      <c r="U182" s="80"/>
      <c r="V182" s="83" t="s">
        <v>1338</v>
      </c>
      <c r="W182" s="82">
        <v>43657.71451388889</v>
      </c>
      <c r="X182" s="86">
        <v>43657</v>
      </c>
      <c r="Y182" s="88" t="s">
        <v>1651</v>
      </c>
      <c r="Z182" s="83" t="s">
        <v>2148</v>
      </c>
      <c r="AA182" s="80"/>
      <c r="AB182" s="80"/>
      <c r="AC182" s="88" t="s">
        <v>2697</v>
      </c>
      <c r="AD182" s="80"/>
      <c r="AE182" s="80" t="b">
        <v>0</v>
      </c>
      <c r="AF182" s="80">
        <v>0</v>
      </c>
      <c r="AG182" s="88" t="s">
        <v>3090</v>
      </c>
      <c r="AH182" s="80" t="b">
        <v>0</v>
      </c>
      <c r="AI182" s="80" t="s">
        <v>3099</v>
      </c>
      <c r="AJ182" s="80"/>
      <c r="AK182" s="88" t="s">
        <v>3090</v>
      </c>
      <c r="AL182" s="80" t="b">
        <v>0</v>
      </c>
      <c r="AM182" s="80">
        <v>0</v>
      </c>
      <c r="AN182" s="88" t="s">
        <v>3090</v>
      </c>
      <c r="AO182" s="80" t="s">
        <v>3113</v>
      </c>
      <c r="AP182" s="80" t="b">
        <v>0</v>
      </c>
      <c r="AQ182" s="88" t="s">
        <v>2697</v>
      </c>
      <c r="AR182" s="80" t="s">
        <v>178</v>
      </c>
      <c r="AS182" s="80">
        <v>0</v>
      </c>
      <c r="AT182" s="80">
        <v>0</v>
      </c>
      <c r="AU182" s="80"/>
      <c r="AV182" s="80"/>
      <c r="AW182" s="80"/>
      <c r="AX182" s="80"/>
      <c r="AY182" s="80"/>
      <c r="AZ182" s="80"/>
      <c r="BA182" s="80"/>
      <c r="BB182" s="80"/>
      <c r="BC182" s="79" t="str">
        <f>REPLACE(INDEX(GroupVertices[Group],MATCH(Edges[[#This Row],[Vertex 1]],GroupVertices[Vertex],0)),1,1,"")</f>
        <v>147</v>
      </c>
      <c r="BD182" s="79" t="str">
        <f>REPLACE(INDEX(GroupVertices[Group],MATCH(Edges[[#This Row],[Vertex 2]],GroupVertices[Vertex],0)),1,1,"")</f>
        <v>147</v>
      </c>
    </row>
    <row r="183" spans="1:56" ht="15">
      <c r="A183" s="65" t="s">
        <v>369</v>
      </c>
      <c r="B183" s="65" t="s">
        <v>712</v>
      </c>
      <c r="C183" s="66"/>
      <c r="D183" s="67"/>
      <c r="E183" s="68"/>
      <c r="F183" s="69"/>
      <c r="G183" s="66"/>
      <c r="H183" s="70"/>
      <c r="I183" s="71"/>
      <c r="J183" s="71"/>
      <c r="K183" s="34"/>
      <c r="L183" s="78">
        <v>183</v>
      </c>
      <c r="M183" s="78"/>
      <c r="N183" s="73"/>
      <c r="O183" s="80" t="s">
        <v>772</v>
      </c>
      <c r="P183" s="82">
        <v>43657.71457175926</v>
      </c>
      <c r="Q183" s="80" t="s">
        <v>780</v>
      </c>
      <c r="R183" s="80"/>
      <c r="S183" s="80"/>
      <c r="T183" s="80" t="s">
        <v>1062</v>
      </c>
      <c r="U183" s="83" t="s">
        <v>1144</v>
      </c>
      <c r="V183" s="83" t="s">
        <v>1144</v>
      </c>
      <c r="W183" s="82">
        <v>43657.71457175926</v>
      </c>
      <c r="X183" s="86">
        <v>43657</v>
      </c>
      <c r="Y183" s="88" t="s">
        <v>1652</v>
      </c>
      <c r="Z183" s="83" t="s">
        <v>2149</v>
      </c>
      <c r="AA183" s="80"/>
      <c r="AB183" s="80"/>
      <c r="AC183" s="88" t="s">
        <v>2698</v>
      </c>
      <c r="AD183" s="80"/>
      <c r="AE183" s="80" t="b">
        <v>0</v>
      </c>
      <c r="AF183" s="80">
        <v>0</v>
      </c>
      <c r="AG183" s="88" t="s">
        <v>3090</v>
      </c>
      <c r="AH183" s="80" t="b">
        <v>0</v>
      </c>
      <c r="AI183" s="80" t="s">
        <v>3099</v>
      </c>
      <c r="AJ183" s="80"/>
      <c r="AK183" s="88" t="s">
        <v>3090</v>
      </c>
      <c r="AL183" s="80" t="b">
        <v>0</v>
      </c>
      <c r="AM183" s="80">
        <v>497</v>
      </c>
      <c r="AN183" s="88" t="s">
        <v>3066</v>
      </c>
      <c r="AO183" s="80" t="s">
        <v>3113</v>
      </c>
      <c r="AP183" s="80" t="b">
        <v>0</v>
      </c>
      <c r="AQ183" s="88" t="s">
        <v>3066</v>
      </c>
      <c r="AR183" s="80" t="s">
        <v>178</v>
      </c>
      <c r="AS183" s="80">
        <v>0</v>
      </c>
      <c r="AT183" s="80">
        <v>0</v>
      </c>
      <c r="AU183" s="80"/>
      <c r="AV183" s="80"/>
      <c r="AW183" s="80"/>
      <c r="AX183" s="80"/>
      <c r="AY183" s="80"/>
      <c r="AZ183" s="80"/>
      <c r="BA183" s="80"/>
      <c r="BB183" s="80"/>
      <c r="BC183" s="79" t="str">
        <f>REPLACE(INDEX(GroupVertices[Group],MATCH(Edges[[#This Row],[Vertex 1]],GroupVertices[Vertex],0)),1,1,"")</f>
        <v>3</v>
      </c>
      <c r="BD183" s="79" t="str">
        <f>REPLACE(INDEX(GroupVertices[Group],MATCH(Edges[[#This Row],[Vertex 2]],GroupVertices[Vertex],0)),1,1,"")</f>
        <v>3</v>
      </c>
    </row>
    <row r="184" spans="1:56" ht="15">
      <c r="A184" s="65" t="s">
        <v>370</v>
      </c>
      <c r="B184" s="65" t="s">
        <v>370</v>
      </c>
      <c r="C184" s="66"/>
      <c r="D184" s="67"/>
      <c r="E184" s="68"/>
      <c r="F184" s="69"/>
      <c r="G184" s="66"/>
      <c r="H184" s="70"/>
      <c r="I184" s="71"/>
      <c r="J184" s="71"/>
      <c r="K184" s="34"/>
      <c r="L184" s="78">
        <v>184</v>
      </c>
      <c r="M184" s="78"/>
      <c r="N184" s="73"/>
      <c r="O184" s="80" t="s">
        <v>178</v>
      </c>
      <c r="P184" s="82">
        <v>43657.714583333334</v>
      </c>
      <c r="Q184" s="80" t="s">
        <v>848</v>
      </c>
      <c r="R184" s="80"/>
      <c r="S184" s="80"/>
      <c r="T184" s="80" t="s">
        <v>1062</v>
      </c>
      <c r="U184" s="83" t="s">
        <v>1185</v>
      </c>
      <c r="V184" s="83" t="s">
        <v>1185</v>
      </c>
      <c r="W184" s="82">
        <v>43657.714583333334</v>
      </c>
      <c r="X184" s="86">
        <v>43657</v>
      </c>
      <c r="Y184" s="88" t="s">
        <v>1653</v>
      </c>
      <c r="Z184" s="83" t="s">
        <v>2150</v>
      </c>
      <c r="AA184" s="80"/>
      <c r="AB184" s="80"/>
      <c r="AC184" s="88" t="s">
        <v>2699</v>
      </c>
      <c r="AD184" s="80"/>
      <c r="AE184" s="80" t="b">
        <v>0</v>
      </c>
      <c r="AF184" s="80">
        <v>0</v>
      </c>
      <c r="AG184" s="88" t="s">
        <v>3090</v>
      </c>
      <c r="AH184" s="80" t="b">
        <v>0</v>
      </c>
      <c r="AI184" s="80" t="s">
        <v>3099</v>
      </c>
      <c r="AJ184" s="80"/>
      <c r="AK184" s="88" t="s">
        <v>3090</v>
      </c>
      <c r="AL184" s="80" t="b">
        <v>0</v>
      </c>
      <c r="AM184" s="80">
        <v>0</v>
      </c>
      <c r="AN184" s="88" t="s">
        <v>3090</v>
      </c>
      <c r="AO184" s="80" t="s">
        <v>3113</v>
      </c>
      <c r="AP184" s="80" t="b">
        <v>0</v>
      </c>
      <c r="AQ184" s="88" t="s">
        <v>2699</v>
      </c>
      <c r="AR184" s="80" t="s">
        <v>178</v>
      </c>
      <c r="AS184" s="80">
        <v>0</v>
      </c>
      <c r="AT184" s="80">
        <v>0</v>
      </c>
      <c r="AU184" s="80"/>
      <c r="AV184" s="80"/>
      <c r="AW184" s="80"/>
      <c r="AX184" s="80"/>
      <c r="AY184" s="80"/>
      <c r="AZ184" s="80"/>
      <c r="BA184" s="80"/>
      <c r="BB184" s="80"/>
      <c r="BC184" s="79" t="str">
        <f>REPLACE(INDEX(GroupVertices[Group],MATCH(Edges[[#This Row],[Vertex 1]],GroupVertices[Vertex],0)),1,1,"")</f>
        <v>146</v>
      </c>
      <c r="BD184" s="79" t="str">
        <f>REPLACE(INDEX(GroupVertices[Group],MATCH(Edges[[#This Row],[Vertex 2]],GroupVertices[Vertex],0)),1,1,"")</f>
        <v>146</v>
      </c>
    </row>
    <row r="185" spans="1:56" ht="15">
      <c r="A185" s="65" t="s">
        <v>371</v>
      </c>
      <c r="B185" s="65" t="s">
        <v>728</v>
      </c>
      <c r="C185" s="66"/>
      <c r="D185" s="67"/>
      <c r="E185" s="68"/>
      <c r="F185" s="69"/>
      <c r="G185" s="66"/>
      <c r="H185" s="70"/>
      <c r="I185" s="71"/>
      <c r="J185" s="71"/>
      <c r="K185" s="34"/>
      <c r="L185" s="78">
        <v>185</v>
      </c>
      <c r="M185" s="78"/>
      <c r="N185" s="73"/>
      <c r="O185" s="80" t="s">
        <v>774</v>
      </c>
      <c r="P185" s="82">
        <v>43657.71461805556</v>
      </c>
      <c r="Q185" s="80" t="s">
        <v>849</v>
      </c>
      <c r="R185" s="83" t="s">
        <v>1011</v>
      </c>
      <c r="S185" s="80" t="s">
        <v>1047</v>
      </c>
      <c r="T185" s="80" t="s">
        <v>1062</v>
      </c>
      <c r="U185" s="80"/>
      <c r="V185" s="83" t="s">
        <v>1339</v>
      </c>
      <c r="W185" s="82">
        <v>43657.71461805556</v>
      </c>
      <c r="X185" s="86">
        <v>43657</v>
      </c>
      <c r="Y185" s="88" t="s">
        <v>1654</v>
      </c>
      <c r="Z185" s="83" t="s">
        <v>2151</v>
      </c>
      <c r="AA185" s="80"/>
      <c r="AB185" s="80"/>
      <c r="AC185" s="88" t="s">
        <v>2700</v>
      </c>
      <c r="AD185" s="80"/>
      <c r="AE185" s="80" t="b">
        <v>0</v>
      </c>
      <c r="AF185" s="80">
        <v>0</v>
      </c>
      <c r="AG185" s="88" t="s">
        <v>3090</v>
      </c>
      <c r="AH185" s="80" t="b">
        <v>0</v>
      </c>
      <c r="AI185" s="80" t="s">
        <v>3099</v>
      </c>
      <c r="AJ185" s="80"/>
      <c r="AK185" s="88" t="s">
        <v>3090</v>
      </c>
      <c r="AL185" s="80" t="b">
        <v>0</v>
      </c>
      <c r="AM185" s="80">
        <v>0</v>
      </c>
      <c r="AN185" s="88" t="s">
        <v>3090</v>
      </c>
      <c r="AO185" s="80" t="s">
        <v>3120</v>
      </c>
      <c r="AP185" s="80" t="b">
        <v>0</v>
      </c>
      <c r="AQ185" s="88" t="s">
        <v>2700</v>
      </c>
      <c r="AR185" s="80" t="s">
        <v>178</v>
      </c>
      <c r="AS185" s="80">
        <v>0</v>
      </c>
      <c r="AT185" s="80">
        <v>0</v>
      </c>
      <c r="AU185" s="80"/>
      <c r="AV185" s="80"/>
      <c r="AW185" s="80"/>
      <c r="AX185" s="80"/>
      <c r="AY185" s="80"/>
      <c r="AZ185" s="80"/>
      <c r="BA185" s="80"/>
      <c r="BB185" s="80"/>
      <c r="BC185" s="79" t="str">
        <f>REPLACE(INDEX(GroupVertices[Group],MATCH(Edges[[#This Row],[Vertex 1]],GroupVertices[Vertex],0)),1,1,"")</f>
        <v>2</v>
      </c>
      <c r="BD185" s="79" t="str">
        <f>REPLACE(INDEX(GroupVertices[Group],MATCH(Edges[[#This Row],[Vertex 2]],GroupVertices[Vertex],0)),1,1,"")</f>
        <v>2</v>
      </c>
    </row>
    <row r="186" spans="1:56" ht="15">
      <c r="A186" s="65" t="s">
        <v>372</v>
      </c>
      <c r="B186" s="65" t="s">
        <v>739</v>
      </c>
      <c r="C186" s="66"/>
      <c r="D186" s="67"/>
      <c r="E186" s="68"/>
      <c r="F186" s="69"/>
      <c r="G186" s="66"/>
      <c r="H186" s="70"/>
      <c r="I186" s="71"/>
      <c r="J186" s="71"/>
      <c r="K186" s="34"/>
      <c r="L186" s="78">
        <v>186</v>
      </c>
      <c r="M186" s="78"/>
      <c r="N186" s="73"/>
      <c r="O186" s="80" t="s">
        <v>774</v>
      </c>
      <c r="P186" s="82">
        <v>43657.60293981482</v>
      </c>
      <c r="Q186" s="80" t="s">
        <v>850</v>
      </c>
      <c r="R186" s="83" t="s">
        <v>1012</v>
      </c>
      <c r="S186" s="80" t="s">
        <v>1049</v>
      </c>
      <c r="T186" s="80" t="s">
        <v>1089</v>
      </c>
      <c r="U186" s="83" t="s">
        <v>1186</v>
      </c>
      <c r="V186" s="83" t="s">
        <v>1186</v>
      </c>
      <c r="W186" s="82">
        <v>43657.60293981482</v>
      </c>
      <c r="X186" s="86">
        <v>43657</v>
      </c>
      <c r="Y186" s="88" t="s">
        <v>1655</v>
      </c>
      <c r="Z186" s="83" t="s">
        <v>2152</v>
      </c>
      <c r="AA186" s="80"/>
      <c r="AB186" s="80"/>
      <c r="AC186" s="88" t="s">
        <v>2701</v>
      </c>
      <c r="AD186" s="80"/>
      <c r="AE186" s="80" t="b">
        <v>0</v>
      </c>
      <c r="AF186" s="80">
        <v>3</v>
      </c>
      <c r="AG186" s="88" t="s">
        <v>3090</v>
      </c>
      <c r="AH186" s="80" t="b">
        <v>0</v>
      </c>
      <c r="AI186" s="80" t="s">
        <v>3099</v>
      </c>
      <c r="AJ186" s="80"/>
      <c r="AK186" s="88" t="s">
        <v>3090</v>
      </c>
      <c r="AL186" s="80" t="b">
        <v>0</v>
      </c>
      <c r="AM186" s="80">
        <v>5</v>
      </c>
      <c r="AN186" s="88" t="s">
        <v>3090</v>
      </c>
      <c r="AO186" s="80" t="s">
        <v>3114</v>
      </c>
      <c r="AP186" s="80" t="b">
        <v>0</v>
      </c>
      <c r="AQ186" s="88" t="s">
        <v>2701</v>
      </c>
      <c r="AR186" s="80" t="s">
        <v>772</v>
      </c>
      <c r="AS186" s="80">
        <v>0</v>
      </c>
      <c r="AT186" s="80">
        <v>0</v>
      </c>
      <c r="AU186" s="80"/>
      <c r="AV186" s="80"/>
      <c r="AW186" s="80"/>
      <c r="AX186" s="80"/>
      <c r="AY186" s="80"/>
      <c r="AZ186" s="80"/>
      <c r="BA186" s="80"/>
      <c r="BB186" s="80"/>
      <c r="BC186" s="79" t="str">
        <f>REPLACE(INDEX(GroupVertices[Group],MATCH(Edges[[#This Row],[Vertex 1]],GroupVertices[Vertex],0)),1,1,"")</f>
        <v>2</v>
      </c>
      <c r="BD186" s="79" t="str">
        <f>REPLACE(INDEX(GroupVertices[Group],MATCH(Edges[[#This Row],[Vertex 2]],GroupVertices[Vertex],0)),1,1,"")</f>
        <v>2</v>
      </c>
    </row>
    <row r="187" spans="1:56" ht="15">
      <c r="A187" s="65" t="s">
        <v>372</v>
      </c>
      <c r="B187" s="65" t="s">
        <v>728</v>
      </c>
      <c r="C187" s="66"/>
      <c r="D187" s="67"/>
      <c r="E187" s="68"/>
      <c r="F187" s="69"/>
      <c r="G187" s="66"/>
      <c r="H187" s="70"/>
      <c r="I187" s="71"/>
      <c r="J187" s="71"/>
      <c r="K187" s="34"/>
      <c r="L187" s="78">
        <v>187</v>
      </c>
      <c r="M187" s="78"/>
      <c r="N187" s="73"/>
      <c r="O187" s="80" t="s">
        <v>774</v>
      </c>
      <c r="P187" s="82">
        <v>43657.60293981482</v>
      </c>
      <c r="Q187" s="80" t="s">
        <v>850</v>
      </c>
      <c r="R187" s="83" t="s">
        <v>1012</v>
      </c>
      <c r="S187" s="80" t="s">
        <v>1049</v>
      </c>
      <c r="T187" s="80" t="s">
        <v>1089</v>
      </c>
      <c r="U187" s="83" t="s">
        <v>1186</v>
      </c>
      <c r="V187" s="83" t="s">
        <v>1186</v>
      </c>
      <c r="W187" s="82">
        <v>43657.60293981482</v>
      </c>
      <c r="X187" s="86">
        <v>43657</v>
      </c>
      <c r="Y187" s="88" t="s">
        <v>1655</v>
      </c>
      <c r="Z187" s="83" t="s">
        <v>2152</v>
      </c>
      <c r="AA187" s="80"/>
      <c r="AB187" s="80"/>
      <c r="AC187" s="88" t="s">
        <v>2701</v>
      </c>
      <c r="AD187" s="80"/>
      <c r="AE187" s="80" t="b">
        <v>0</v>
      </c>
      <c r="AF187" s="80">
        <v>3</v>
      </c>
      <c r="AG187" s="88" t="s">
        <v>3090</v>
      </c>
      <c r="AH187" s="80" t="b">
        <v>0</v>
      </c>
      <c r="AI187" s="80" t="s">
        <v>3099</v>
      </c>
      <c r="AJ187" s="80"/>
      <c r="AK187" s="88" t="s">
        <v>3090</v>
      </c>
      <c r="AL187" s="80" t="b">
        <v>0</v>
      </c>
      <c r="AM187" s="80">
        <v>5</v>
      </c>
      <c r="AN187" s="88" t="s">
        <v>3090</v>
      </c>
      <c r="AO187" s="80" t="s">
        <v>3114</v>
      </c>
      <c r="AP187" s="80" t="b">
        <v>0</v>
      </c>
      <c r="AQ187" s="88" t="s">
        <v>2701</v>
      </c>
      <c r="AR187" s="80" t="s">
        <v>772</v>
      </c>
      <c r="AS187" s="80">
        <v>0</v>
      </c>
      <c r="AT187" s="80">
        <v>0</v>
      </c>
      <c r="AU187" s="80"/>
      <c r="AV187" s="80"/>
      <c r="AW187" s="80"/>
      <c r="AX187" s="80"/>
      <c r="AY187" s="80"/>
      <c r="AZ187" s="80"/>
      <c r="BA187" s="80"/>
      <c r="BB187" s="80"/>
      <c r="BC187" s="79" t="str">
        <f>REPLACE(INDEX(GroupVertices[Group],MATCH(Edges[[#This Row],[Vertex 1]],GroupVertices[Vertex],0)),1,1,"")</f>
        <v>2</v>
      </c>
      <c r="BD187" s="79" t="str">
        <f>REPLACE(INDEX(GroupVertices[Group],MATCH(Edges[[#This Row],[Vertex 2]],GroupVertices[Vertex],0)),1,1,"")</f>
        <v>2</v>
      </c>
    </row>
    <row r="188" spans="1:56" ht="15">
      <c r="A188" s="65" t="s">
        <v>373</v>
      </c>
      <c r="B188" s="65" t="s">
        <v>372</v>
      </c>
      <c r="C188" s="66"/>
      <c r="D188" s="67"/>
      <c r="E188" s="68"/>
      <c r="F188" s="69"/>
      <c r="G188" s="66"/>
      <c r="H188" s="70"/>
      <c r="I188" s="71"/>
      <c r="J188" s="71"/>
      <c r="K188" s="34"/>
      <c r="L188" s="78">
        <v>188</v>
      </c>
      <c r="M188" s="78"/>
      <c r="N188" s="73"/>
      <c r="O188" s="80" t="s">
        <v>772</v>
      </c>
      <c r="P188" s="82">
        <v>43657.71461805556</v>
      </c>
      <c r="Q188" s="80" t="s">
        <v>850</v>
      </c>
      <c r="R188" s="80"/>
      <c r="S188" s="80"/>
      <c r="T188" s="80" t="s">
        <v>1090</v>
      </c>
      <c r="U188" s="80"/>
      <c r="V188" s="83" t="s">
        <v>1340</v>
      </c>
      <c r="W188" s="82">
        <v>43657.71461805556</v>
      </c>
      <c r="X188" s="86">
        <v>43657</v>
      </c>
      <c r="Y188" s="88" t="s">
        <v>1654</v>
      </c>
      <c r="Z188" s="83" t="s">
        <v>2153</v>
      </c>
      <c r="AA188" s="80"/>
      <c r="AB188" s="80"/>
      <c r="AC188" s="88" t="s">
        <v>2702</v>
      </c>
      <c r="AD188" s="80"/>
      <c r="AE188" s="80" t="b">
        <v>0</v>
      </c>
      <c r="AF188" s="80">
        <v>0</v>
      </c>
      <c r="AG188" s="88" t="s">
        <v>3090</v>
      </c>
      <c r="AH188" s="80" t="b">
        <v>0</v>
      </c>
      <c r="AI188" s="80" t="s">
        <v>3099</v>
      </c>
      <c r="AJ188" s="80"/>
      <c r="AK188" s="88" t="s">
        <v>3090</v>
      </c>
      <c r="AL188" s="80" t="b">
        <v>0</v>
      </c>
      <c r="AM188" s="80">
        <v>5</v>
      </c>
      <c r="AN188" s="88" t="s">
        <v>2701</v>
      </c>
      <c r="AO188" s="80" t="s">
        <v>3115</v>
      </c>
      <c r="AP188" s="80" t="b">
        <v>0</v>
      </c>
      <c r="AQ188" s="88" t="s">
        <v>2701</v>
      </c>
      <c r="AR188" s="80" t="s">
        <v>178</v>
      </c>
      <c r="AS188" s="80">
        <v>0</v>
      </c>
      <c r="AT188" s="80">
        <v>0</v>
      </c>
      <c r="AU188" s="80"/>
      <c r="AV188" s="80"/>
      <c r="AW188" s="80"/>
      <c r="AX188" s="80"/>
      <c r="AY188" s="80"/>
      <c r="AZ188" s="80"/>
      <c r="BA188" s="80"/>
      <c r="BB188" s="80"/>
      <c r="BC188" s="79" t="str">
        <f>REPLACE(INDEX(GroupVertices[Group],MATCH(Edges[[#This Row],[Vertex 1]],GroupVertices[Vertex],0)),1,1,"")</f>
        <v>2</v>
      </c>
      <c r="BD188" s="79" t="str">
        <f>REPLACE(INDEX(GroupVertices[Group],MATCH(Edges[[#This Row],[Vertex 2]],GroupVertices[Vertex],0)),1,1,"")</f>
        <v>2</v>
      </c>
    </row>
    <row r="189" spans="1:56" ht="15">
      <c r="A189" s="65" t="s">
        <v>373</v>
      </c>
      <c r="B189" s="65" t="s">
        <v>739</v>
      </c>
      <c r="C189" s="66"/>
      <c r="D189" s="67"/>
      <c r="E189" s="68"/>
      <c r="F189" s="69"/>
      <c r="G189" s="66"/>
      <c r="H189" s="70"/>
      <c r="I189" s="71"/>
      <c r="J189" s="71"/>
      <c r="K189" s="34"/>
      <c r="L189" s="78">
        <v>189</v>
      </c>
      <c r="M189" s="78"/>
      <c r="N189" s="73"/>
      <c r="O189" s="80" t="s">
        <v>774</v>
      </c>
      <c r="P189" s="82">
        <v>43657.71461805556</v>
      </c>
      <c r="Q189" s="80" t="s">
        <v>850</v>
      </c>
      <c r="R189" s="80"/>
      <c r="S189" s="80"/>
      <c r="T189" s="80" t="s">
        <v>1090</v>
      </c>
      <c r="U189" s="80"/>
      <c r="V189" s="83" t="s">
        <v>1340</v>
      </c>
      <c r="W189" s="82">
        <v>43657.71461805556</v>
      </c>
      <c r="X189" s="86">
        <v>43657</v>
      </c>
      <c r="Y189" s="88" t="s">
        <v>1654</v>
      </c>
      <c r="Z189" s="83" t="s">
        <v>2153</v>
      </c>
      <c r="AA189" s="80"/>
      <c r="AB189" s="80"/>
      <c r="AC189" s="88" t="s">
        <v>2702</v>
      </c>
      <c r="AD189" s="80"/>
      <c r="AE189" s="80" t="b">
        <v>0</v>
      </c>
      <c r="AF189" s="80">
        <v>0</v>
      </c>
      <c r="AG189" s="88" t="s">
        <v>3090</v>
      </c>
      <c r="AH189" s="80" t="b">
        <v>0</v>
      </c>
      <c r="AI189" s="80" t="s">
        <v>3099</v>
      </c>
      <c r="AJ189" s="80"/>
      <c r="AK189" s="88" t="s">
        <v>3090</v>
      </c>
      <c r="AL189" s="80" t="b">
        <v>0</v>
      </c>
      <c r="AM189" s="80">
        <v>5</v>
      </c>
      <c r="AN189" s="88" t="s">
        <v>2701</v>
      </c>
      <c r="AO189" s="80" t="s">
        <v>3115</v>
      </c>
      <c r="AP189" s="80" t="b">
        <v>0</v>
      </c>
      <c r="AQ189" s="88" t="s">
        <v>2701</v>
      </c>
      <c r="AR189" s="80" t="s">
        <v>178</v>
      </c>
      <c r="AS189" s="80">
        <v>0</v>
      </c>
      <c r="AT189" s="80">
        <v>0</v>
      </c>
      <c r="AU189" s="80"/>
      <c r="AV189" s="80"/>
      <c r="AW189" s="80"/>
      <c r="AX189" s="80"/>
      <c r="AY189" s="80"/>
      <c r="AZ189" s="80"/>
      <c r="BA189" s="80"/>
      <c r="BB189" s="80"/>
      <c r="BC189" s="79" t="str">
        <f>REPLACE(INDEX(GroupVertices[Group],MATCH(Edges[[#This Row],[Vertex 1]],GroupVertices[Vertex],0)),1,1,"")</f>
        <v>2</v>
      </c>
      <c r="BD189" s="79" t="str">
        <f>REPLACE(INDEX(GroupVertices[Group],MATCH(Edges[[#This Row],[Vertex 2]],GroupVertices[Vertex],0)),1,1,"")</f>
        <v>2</v>
      </c>
    </row>
    <row r="190" spans="1:56" ht="15">
      <c r="A190" s="65" t="s">
        <v>373</v>
      </c>
      <c r="B190" s="65" t="s">
        <v>728</v>
      </c>
      <c r="C190" s="66"/>
      <c r="D190" s="67"/>
      <c r="E190" s="68"/>
      <c r="F190" s="69"/>
      <c r="G190" s="66"/>
      <c r="H190" s="70"/>
      <c r="I190" s="71"/>
      <c r="J190" s="71"/>
      <c r="K190" s="34"/>
      <c r="L190" s="78">
        <v>190</v>
      </c>
      <c r="M190" s="78"/>
      <c r="N190" s="73"/>
      <c r="O190" s="80" t="s">
        <v>774</v>
      </c>
      <c r="P190" s="82">
        <v>43657.71461805556</v>
      </c>
      <c r="Q190" s="80" t="s">
        <v>850</v>
      </c>
      <c r="R190" s="80"/>
      <c r="S190" s="80"/>
      <c r="T190" s="80" t="s">
        <v>1090</v>
      </c>
      <c r="U190" s="80"/>
      <c r="V190" s="83" t="s">
        <v>1340</v>
      </c>
      <c r="W190" s="82">
        <v>43657.71461805556</v>
      </c>
      <c r="X190" s="86">
        <v>43657</v>
      </c>
      <c r="Y190" s="88" t="s">
        <v>1654</v>
      </c>
      <c r="Z190" s="83" t="s">
        <v>2153</v>
      </c>
      <c r="AA190" s="80"/>
      <c r="AB190" s="80"/>
      <c r="AC190" s="88" t="s">
        <v>2702</v>
      </c>
      <c r="AD190" s="80"/>
      <c r="AE190" s="80" t="b">
        <v>0</v>
      </c>
      <c r="AF190" s="80">
        <v>0</v>
      </c>
      <c r="AG190" s="88" t="s">
        <v>3090</v>
      </c>
      <c r="AH190" s="80" t="b">
        <v>0</v>
      </c>
      <c r="AI190" s="80" t="s">
        <v>3099</v>
      </c>
      <c r="AJ190" s="80"/>
      <c r="AK190" s="88" t="s">
        <v>3090</v>
      </c>
      <c r="AL190" s="80" t="b">
        <v>0</v>
      </c>
      <c r="AM190" s="80">
        <v>5</v>
      </c>
      <c r="AN190" s="88" t="s">
        <v>2701</v>
      </c>
      <c r="AO190" s="80" t="s">
        <v>3115</v>
      </c>
      <c r="AP190" s="80" t="b">
        <v>0</v>
      </c>
      <c r="AQ190" s="88" t="s">
        <v>2701</v>
      </c>
      <c r="AR190" s="80" t="s">
        <v>178</v>
      </c>
      <c r="AS190" s="80">
        <v>0</v>
      </c>
      <c r="AT190" s="80">
        <v>0</v>
      </c>
      <c r="AU190" s="80"/>
      <c r="AV190" s="80"/>
      <c r="AW190" s="80"/>
      <c r="AX190" s="80"/>
      <c r="AY190" s="80"/>
      <c r="AZ190" s="80"/>
      <c r="BA190" s="80"/>
      <c r="BB190" s="80"/>
      <c r="BC190" s="79" t="str">
        <f>REPLACE(INDEX(GroupVertices[Group],MATCH(Edges[[#This Row],[Vertex 1]],GroupVertices[Vertex],0)),1,1,"")</f>
        <v>2</v>
      </c>
      <c r="BD190" s="79" t="str">
        <f>REPLACE(INDEX(GroupVertices[Group],MATCH(Edges[[#This Row],[Vertex 2]],GroupVertices[Vertex],0)),1,1,"")</f>
        <v>2</v>
      </c>
    </row>
    <row r="191" spans="1:56" ht="15">
      <c r="A191" s="65" t="s">
        <v>374</v>
      </c>
      <c r="B191" s="65" t="s">
        <v>712</v>
      </c>
      <c r="C191" s="66"/>
      <c r="D191" s="67"/>
      <c r="E191" s="68"/>
      <c r="F191" s="69"/>
      <c r="G191" s="66"/>
      <c r="H191" s="70"/>
      <c r="I191" s="71"/>
      <c r="J191" s="71"/>
      <c r="K191" s="34"/>
      <c r="L191" s="78">
        <v>191</v>
      </c>
      <c r="M191" s="78"/>
      <c r="N191" s="73"/>
      <c r="O191" s="80" t="s">
        <v>772</v>
      </c>
      <c r="P191" s="82">
        <v>43657.71466435185</v>
      </c>
      <c r="Q191" s="80" t="s">
        <v>780</v>
      </c>
      <c r="R191" s="80"/>
      <c r="S191" s="80"/>
      <c r="T191" s="80" t="s">
        <v>1062</v>
      </c>
      <c r="U191" s="83" t="s">
        <v>1144</v>
      </c>
      <c r="V191" s="83" t="s">
        <v>1144</v>
      </c>
      <c r="W191" s="82">
        <v>43657.71466435185</v>
      </c>
      <c r="X191" s="86">
        <v>43657</v>
      </c>
      <c r="Y191" s="88" t="s">
        <v>1656</v>
      </c>
      <c r="Z191" s="83" t="s">
        <v>2154</v>
      </c>
      <c r="AA191" s="80"/>
      <c r="AB191" s="80"/>
      <c r="AC191" s="88" t="s">
        <v>2703</v>
      </c>
      <c r="AD191" s="80"/>
      <c r="AE191" s="80" t="b">
        <v>0</v>
      </c>
      <c r="AF191" s="80">
        <v>0</v>
      </c>
      <c r="AG191" s="88" t="s">
        <v>3090</v>
      </c>
      <c r="AH191" s="80" t="b">
        <v>0</v>
      </c>
      <c r="AI191" s="80" t="s">
        <v>3099</v>
      </c>
      <c r="AJ191" s="80"/>
      <c r="AK191" s="88" t="s">
        <v>3090</v>
      </c>
      <c r="AL191" s="80" t="b">
        <v>0</v>
      </c>
      <c r="AM191" s="80">
        <v>497</v>
      </c>
      <c r="AN191" s="88" t="s">
        <v>3066</v>
      </c>
      <c r="AO191" s="80" t="s">
        <v>3113</v>
      </c>
      <c r="AP191" s="80" t="b">
        <v>0</v>
      </c>
      <c r="AQ191" s="88" t="s">
        <v>3066</v>
      </c>
      <c r="AR191" s="80" t="s">
        <v>178</v>
      </c>
      <c r="AS191" s="80">
        <v>0</v>
      </c>
      <c r="AT191" s="80">
        <v>0</v>
      </c>
      <c r="AU191" s="80"/>
      <c r="AV191" s="80"/>
      <c r="AW191" s="80"/>
      <c r="AX191" s="80"/>
      <c r="AY191" s="80"/>
      <c r="AZ191" s="80"/>
      <c r="BA191" s="80"/>
      <c r="BB191" s="80"/>
      <c r="BC191" s="79" t="str">
        <f>REPLACE(INDEX(GroupVertices[Group],MATCH(Edges[[#This Row],[Vertex 1]],GroupVertices[Vertex],0)),1,1,"")</f>
        <v>3</v>
      </c>
      <c r="BD191" s="79" t="str">
        <f>REPLACE(INDEX(GroupVertices[Group],MATCH(Edges[[#This Row],[Vertex 2]],GroupVertices[Vertex],0)),1,1,"")</f>
        <v>3</v>
      </c>
    </row>
    <row r="192" spans="1:56" ht="15">
      <c r="A192" s="65" t="s">
        <v>375</v>
      </c>
      <c r="B192" s="65" t="s">
        <v>740</v>
      </c>
      <c r="C192" s="66"/>
      <c r="D192" s="67"/>
      <c r="E192" s="68"/>
      <c r="F192" s="69"/>
      <c r="G192" s="66"/>
      <c r="H192" s="70"/>
      <c r="I192" s="71"/>
      <c r="J192" s="71"/>
      <c r="K192" s="34"/>
      <c r="L192" s="78">
        <v>192</v>
      </c>
      <c r="M192" s="78"/>
      <c r="N192" s="73"/>
      <c r="O192" s="80" t="s">
        <v>774</v>
      </c>
      <c r="P192" s="82">
        <v>43657.71469907407</v>
      </c>
      <c r="Q192" s="80" t="s">
        <v>851</v>
      </c>
      <c r="R192" s="80"/>
      <c r="S192" s="80"/>
      <c r="T192" s="80" t="s">
        <v>1091</v>
      </c>
      <c r="U192" s="80"/>
      <c r="V192" s="83" t="s">
        <v>1341</v>
      </c>
      <c r="W192" s="82">
        <v>43657.71469907407</v>
      </c>
      <c r="X192" s="86">
        <v>43657</v>
      </c>
      <c r="Y192" s="88" t="s">
        <v>1657</v>
      </c>
      <c r="Z192" s="83" t="s">
        <v>2155</v>
      </c>
      <c r="AA192" s="80"/>
      <c r="AB192" s="80"/>
      <c r="AC192" s="88" t="s">
        <v>2704</v>
      </c>
      <c r="AD192" s="80"/>
      <c r="AE192" s="80" t="b">
        <v>0</v>
      </c>
      <c r="AF192" s="80">
        <v>0</v>
      </c>
      <c r="AG192" s="88" t="s">
        <v>3090</v>
      </c>
      <c r="AH192" s="80" t="b">
        <v>0</v>
      </c>
      <c r="AI192" s="80" t="s">
        <v>3099</v>
      </c>
      <c r="AJ192" s="80"/>
      <c r="AK192" s="88" t="s">
        <v>3090</v>
      </c>
      <c r="AL192" s="80" t="b">
        <v>0</v>
      </c>
      <c r="AM192" s="80">
        <v>0</v>
      </c>
      <c r="AN192" s="88" t="s">
        <v>3090</v>
      </c>
      <c r="AO192" s="80" t="s">
        <v>3117</v>
      </c>
      <c r="AP192" s="80" t="b">
        <v>0</v>
      </c>
      <c r="AQ192" s="88" t="s">
        <v>2704</v>
      </c>
      <c r="AR192" s="80" t="s">
        <v>178</v>
      </c>
      <c r="AS192" s="80">
        <v>0</v>
      </c>
      <c r="AT192" s="80">
        <v>0</v>
      </c>
      <c r="AU192" s="80"/>
      <c r="AV192" s="80"/>
      <c r="AW192" s="80"/>
      <c r="AX192" s="80"/>
      <c r="AY192" s="80"/>
      <c r="AZ192" s="80"/>
      <c r="BA192" s="80"/>
      <c r="BB192" s="80"/>
      <c r="BC192" s="79" t="str">
        <f>REPLACE(INDEX(GroupVertices[Group],MATCH(Edges[[#This Row],[Vertex 1]],GroupVertices[Vertex],0)),1,1,"")</f>
        <v>12</v>
      </c>
      <c r="BD192" s="79" t="str">
        <f>REPLACE(INDEX(GroupVertices[Group],MATCH(Edges[[#This Row],[Vertex 2]],GroupVertices[Vertex],0)),1,1,"")</f>
        <v>12</v>
      </c>
    </row>
    <row r="193" spans="1:56" ht="15">
      <c r="A193" s="65" t="s">
        <v>375</v>
      </c>
      <c r="B193" s="65" t="s">
        <v>727</v>
      </c>
      <c r="C193" s="66"/>
      <c r="D193" s="67"/>
      <c r="E193" s="68"/>
      <c r="F193" s="69"/>
      <c r="G193" s="66"/>
      <c r="H193" s="70"/>
      <c r="I193" s="71"/>
      <c r="J193" s="71"/>
      <c r="K193" s="34"/>
      <c r="L193" s="78">
        <v>193</v>
      </c>
      <c r="M193" s="78"/>
      <c r="N193" s="73"/>
      <c r="O193" s="80" t="s">
        <v>774</v>
      </c>
      <c r="P193" s="82">
        <v>43657.71469907407</v>
      </c>
      <c r="Q193" s="80" t="s">
        <v>851</v>
      </c>
      <c r="R193" s="80"/>
      <c r="S193" s="80"/>
      <c r="T193" s="80" t="s">
        <v>1091</v>
      </c>
      <c r="U193" s="80"/>
      <c r="V193" s="83" t="s">
        <v>1341</v>
      </c>
      <c r="W193" s="82">
        <v>43657.71469907407</v>
      </c>
      <c r="X193" s="86">
        <v>43657</v>
      </c>
      <c r="Y193" s="88" t="s">
        <v>1657</v>
      </c>
      <c r="Z193" s="83" t="s">
        <v>2155</v>
      </c>
      <c r="AA193" s="80"/>
      <c r="AB193" s="80"/>
      <c r="AC193" s="88" t="s">
        <v>2704</v>
      </c>
      <c r="AD193" s="80"/>
      <c r="AE193" s="80" t="b">
        <v>0</v>
      </c>
      <c r="AF193" s="80">
        <v>0</v>
      </c>
      <c r="AG193" s="88" t="s">
        <v>3090</v>
      </c>
      <c r="AH193" s="80" t="b">
        <v>0</v>
      </c>
      <c r="AI193" s="80" t="s">
        <v>3099</v>
      </c>
      <c r="AJ193" s="80"/>
      <c r="AK193" s="88" t="s">
        <v>3090</v>
      </c>
      <c r="AL193" s="80" t="b">
        <v>0</v>
      </c>
      <c r="AM193" s="80">
        <v>0</v>
      </c>
      <c r="AN193" s="88" t="s">
        <v>3090</v>
      </c>
      <c r="AO193" s="80" t="s">
        <v>3117</v>
      </c>
      <c r="AP193" s="80" t="b">
        <v>0</v>
      </c>
      <c r="AQ193" s="88" t="s">
        <v>2704</v>
      </c>
      <c r="AR193" s="80" t="s">
        <v>178</v>
      </c>
      <c r="AS193" s="80">
        <v>0</v>
      </c>
      <c r="AT193" s="80">
        <v>0</v>
      </c>
      <c r="AU193" s="80"/>
      <c r="AV193" s="80"/>
      <c r="AW193" s="80"/>
      <c r="AX193" s="80"/>
      <c r="AY193" s="80"/>
      <c r="AZ193" s="80"/>
      <c r="BA193" s="80"/>
      <c r="BB193" s="80"/>
      <c r="BC193" s="79" t="str">
        <f>REPLACE(INDEX(GroupVertices[Group],MATCH(Edges[[#This Row],[Vertex 1]],GroupVertices[Vertex],0)),1,1,"")</f>
        <v>12</v>
      </c>
      <c r="BD193" s="79" t="str">
        <f>REPLACE(INDEX(GroupVertices[Group],MATCH(Edges[[#This Row],[Vertex 2]],GroupVertices[Vertex],0)),1,1,"")</f>
        <v>12</v>
      </c>
    </row>
    <row r="194" spans="1:56" ht="15">
      <c r="A194" s="65" t="s">
        <v>376</v>
      </c>
      <c r="B194" s="65" t="s">
        <v>376</v>
      </c>
      <c r="C194" s="66"/>
      <c r="D194" s="67"/>
      <c r="E194" s="68"/>
      <c r="F194" s="69"/>
      <c r="G194" s="66"/>
      <c r="H194" s="70"/>
      <c r="I194" s="71"/>
      <c r="J194" s="71"/>
      <c r="K194" s="34"/>
      <c r="L194" s="78">
        <v>194</v>
      </c>
      <c r="M194" s="78"/>
      <c r="N194" s="73"/>
      <c r="O194" s="80" t="s">
        <v>178</v>
      </c>
      <c r="P194" s="82">
        <v>43657.71469907407</v>
      </c>
      <c r="Q194" s="80" t="s">
        <v>852</v>
      </c>
      <c r="R194" s="80"/>
      <c r="S194" s="80"/>
      <c r="T194" s="80" t="s">
        <v>1062</v>
      </c>
      <c r="U194" s="80"/>
      <c r="V194" s="83" t="s">
        <v>1342</v>
      </c>
      <c r="W194" s="82">
        <v>43657.71469907407</v>
      </c>
      <c r="X194" s="86">
        <v>43657</v>
      </c>
      <c r="Y194" s="88" t="s">
        <v>1657</v>
      </c>
      <c r="Z194" s="83" t="s">
        <v>2156</v>
      </c>
      <c r="AA194" s="80"/>
      <c r="AB194" s="80"/>
      <c r="AC194" s="88" t="s">
        <v>2705</v>
      </c>
      <c r="AD194" s="80"/>
      <c r="AE194" s="80" t="b">
        <v>0</v>
      </c>
      <c r="AF194" s="80">
        <v>0</v>
      </c>
      <c r="AG194" s="88" t="s">
        <v>3090</v>
      </c>
      <c r="AH194" s="80" t="b">
        <v>0</v>
      </c>
      <c r="AI194" s="80" t="s">
        <v>3101</v>
      </c>
      <c r="AJ194" s="80"/>
      <c r="AK194" s="88" t="s">
        <v>3090</v>
      </c>
      <c r="AL194" s="80" t="b">
        <v>0</v>
      </c>
      <c r="AM194" s="80">
        <v>0</v>
      </c>
      <c r="AN194" s="88" t="s">
        <v>3090</v>
      </c>
      <c r="AO194" s="80" t="s">
        <v>3115</v>
      </c>
      <c r="AP194" s="80" t="b">
        <v>0</v>
      </c>
      <c r="AQ194" s="88" t="s">
        <v>2705</v>
      </c>
      <c r="AR194" s="80" t="s">
        <v>178</v>
      </c>
      <c r="AS194" s="80">
        <v>0</v>
      </c>
      <c r="AT194" s="80">
        <v>0</v>
      </c>
      <c r="AU194" s="80"/>
      <c r="AV194" s="80"/>
      <c r="AW194" s="80"/>
      <c r="AX194" s="80"/>
      <c r="AY194" s="80"/>
      <c r="AZ194" s="80"/>
      <c r="BA194" s="80"/>
      <c r="BB194" s="80"/>
      <c r="BC194" s="79" t="str">
        <f>REPLACE(INDEX(GroupVertices[Group],MATCH(Edges[[#This Row],[Vertex 1]],GroupVertices[Vertex],0)),1,1,"")</f>
        <v>145</v>
      </c>
      <c r="BD194" s="79" t="str">
        <f>REPLACE(INDEX(GroupVertices[Group],MATCH(Edges[[#This Row],[Vertex 2]],GroupVertices[Vertex],0)),1,1,"")</f>
        <v>145</v>
      </c>
    </row>
    <row r="195" spans="1:56" ht="15">
      <c r="A195" s="65" t="s">
        <v>377</v>
      </c>
      <c r="B195" s="65" t="s">
        <v>544</v>
      </c>
      <c r="C195" s="66"/>
      <c r="D195" s="67"/>
      <c r="E195" s="68"/>
      <c r="F195" s="69"/>
      <c r="G195" s="66"/>
      <c r="H195" s="70"/>
      <c r="I195" s="71"/>
      <c r="J195" s="71"/>
      <c r="K195" s="34"/>
      <c r="L195" s="78">
        <v>195</v>
      </c>
      <c r="M195" s="78"/>
      <c r="N195" s="73"/>
      <c r="O195" s="80" t="s">
        <v>772</v>
      </c>
      <c r="P195" s="82">
        <v>43657.71472222222</v>
      </c>
      <c r="Q195" s="80" t="s">
        <v>776</v>
      </c>
      <c r="R195" s="80"/>
      <c r="S195" s="80"/>
      <c r="T195" s="80" t="s">
        <v>1063</v>
      </c>
      <c r="U195" s="83" t="s">
        <v>1142</v>
      </c>
      <c r="V195" s="83" t="s">
        <v>1142</v>
      </c>
      <c r="W195" s="82">
        <v>43657.71472222222</v>
      </c>
      <c r="X195" s="86">
        <v>43657</v>
      </c>
      <c r="Y195" s="88" t="s">
        <v>1658</v>
      </c>
      <c r="Z195" s="83" t="s">
        <v>2157</v>
      </c>
      <c r="AA195" s="80"/>
      <c r="AB195" s="80"/>
      <c r="AC195" s="88" t="s">
        <v>2706</v>
      </c>
      <c r="AD195" s="80"/>
      <c r="AE195" s="80" t="b">
        <v>0</v>
      </c>
      <c r="AF195" s="80">
        <v>0</v>
      </c>
      <c r="AG195" s="88" t="s">
        <v>3090</v>
      </c>
      <c r="AH195" s="80" t="b">
        <v>0</v>
      </c>
      <c r="AI195" s="80" t="s">
        <v>3100</v>
      </c>
      <c r="AJ195" s="80"/>
      <c r="AK195" s="88" t="s">
        <v>3090</v>
      </c>
      <c r="AL195" s="80" t="b">
        <v>0</v>
      </c>
      <c r="AM195" s="80">
        <v>49</v>
      </c>
      <c r="AN195" s="88" t="s">
        <v>2881</v>
      </c>
      <c r="AO195" s="80" t="s">
        <v>3114</v>
      </c>
      <c r="AP195" s="80" t="b">
        <v>0</v>
      </c>
      <c r="AQ195" s="88" t="s">
        <v>2881</v>
      </c>
      <c r="AR195" s="80" t="s">
        <v>178</v>
      </c>
      <c r="AS195" s="80">
        <v>0</v>
      </c>
      <c r="AT195" s="80">
        <v>0</v>
      </c>
      <c r="AU195" s="80"/>
      <c r="AV195" s="80"/>
      <c r="AW195" s="80"/>
      <c r="AX195" s="80"/>
      <c r="AY195" s="80"/>
      <c r="AZ195" s="80"/>
      <c r="BA195" s="80"/>
      <c r="BB195" s="80"/>
      <c r="BC195" s="79" t="str">
        <f>REPLACE(INDEX(GroupVertices[Group],MATCH(Edges[[#This Row],[Vertex 1]],GroupVertices[Vertex],0)),1,1,"")</f>
        <v>8</v>
      </c>
      <c r="BD195" s="79" t="str">
        <f>REPLACE(INDEX(GroupVertices[Group],MATCH(Edges[[#This Row],[Vertex 2]],GroupVertices[Vertex],0)),1,1,"")</f>
        <v>8</v>
      </c>
    </row>
    <row r="196" spans="1:56" ht="15">
      <c r="A196" s="65" t="s">
        <v>378</v>
      </c>
      <c r="B196" s="65" t="s">
        <v>708</v>
      </c>
      <c r="C196" s="66"/>
      <c r="D196" s="67"/>
      <c r="E196" s="68"/>
      <c r="F196" s="69"/>
      <c r="G196" s="66"/>
      <c r="H196" s="70"/>
      <c r="I196" s="71"/>
      <c r="J196" s="71"/>
      <c r="K196" s="34"/>
      <c r="L196" s="78">
        <v>196</v>
      </c>
      <c r="M196" s="78"/>
      <c r="N196" s="73"/>
      <c r="O196" s="80" t="s">
        <v>772</v>
      </c>
      <c r="P196" s="82">
        <v>43657.71487268519</v>
      </c>
      <c r="Q196" s="80" t="s">
        <v>791</v>
      </c>
      <c r="R196" s="80"/>
      <c r="S196" s="80"/>
      <c r="T196" s="80" t="s">
        <v>1062</v>
      </c>
      <c r="U196" s="83" t="s">
        <v>1149</v>
      </c>
      <c r="V196" s="83" t="s">
        <v>1149</v>
      </c>
      <c r="W196" s="82">
        <v>43657.71487268519</v>
      </c>
      <c r="X196" s="86">
        <v>43657</v>
      </c>
      <c r="Y196" s="88" t="s">
        <v>1659</v>
      </c>
      <c r="Z196" s="83" t="s">
        <v>2158</v>
      </c>
      <c r="AA196" s="80"/>
      <c r="AB196" s="80"/>
      <c r="AC196" s="88" t="s">
        <v>2707</v>
      </c>
      <c r="AD196" s="80"/>
      <c r="AE196" s="80" t="b">
        <v>0</v>
      </c>
      <c r="AF196" s="80">
        <v>0</v>
      </c>
      <c r="AG196" s="88" t="s">
        <v>3090</v>
      </c>
      <c r="AH196" s="80" t="b">
        <v>0</v>
      </c>
      <c r="AI196" s="80" t="s">
        <v>3099</v>
      </c>
      <c r="AJ196" s="80"/>
      <c r="AK196" s="88" t="s">
        <v>3090</v>
      </c>
      <c r="AL196" s="80" t="b">
        <v>0</v>
      </c>
      <c r="AM196" s="80">
        <v>361</v>
      </c>
      <c r="AN196" s="88" t="s">
        <v>3060</v>
      </c>
      <c r="AO196" s="80" t="s">
        <v>3113</v>
      </c>
      <c r="AP196" s="80" t="b">
        <v>0</v>
      </c>
      <c r="AQ196" s="88" t="s">
        <v>3060</v>
      </c>
      <c r="AR196" s="80" t="s">
        <v>178</v>
      </c>
      <c r="AS196" s="80">
        <v>0</v>
      </c>
      <c r="AT196" s="80">
        <v>0</v>
      </c>
      <c r="AU196" s="80"/>
      <c r="AV196" s="80"/>
      <c r="AW196" s="80"/>
      <c r="AX196" s="80"/>
      <c r="AY196" s="80"/>
      <c r="AZ196" s="80"/>
      <c r="BA196" s="80"/>
      <c r="BB196" s="80"/>
      <c r="BC196" s="79" t="str">
        <f>REPLACE(INDEX(GroupVertices[Group],MATCH(Edges[[#This Row],[Vertex 1]],GroupVertices[Vertex],0)),1,1,"")</f>
        <v>5</v>
      </c>
      <c r="BD196" s="79" t="str">
        <f>REPLACE(INDEX(GroupVertices[Group],MATCH(Edges[[#This Row],[Vertex 2]],GroupVertices[Vertex],0)),1,1,"")</f>
        <v>5</v>
      </c>
    </row>
    <row r="197" spans="1:56" ht="15">
      <c r="A197" s="65" t="s">
        <v>379</v>
      </c>
      <c r="B197" s="65" t="s">
        <v>725</v>
      </c>
      <c r="C197" s="66"/>
      <c r="D197" s="67"/>
      <c r="E197" s="68"/>
      <c r="F197" s="69"/>
      <c r="G197" s="66"/>
      <c r="H197" s="70"/>
      <c r="I197" s="71"/>
      <c r="J197" s="71"/>
      <c r="K197" s="34"/>
      <c r="L197" s="78">
        <v>197</v>
      </c>
      <c r="M197" s="78"/>
      <c r="N197" s="73"/>
      <c r="O197" s="80" t="s">
        <v>772</v>
      </c>
      <c r="P197" s="82">
        <v>43657.71491898148</v>
      </c>
      <c r="Q197" s="80" t="s">
        <v>778</v>
      </c>
      <c r="R197" s="80"/>
      <c r="S197" s="80"/>
      <c r="T197" s="80" t="s">
        <v>1062</v>
      </c>
      <c r="U197" s="80"/>
      <c r="V197" s="83" t="s">
        <v>1343</v>
      </c>
      <c r="W197" s="82">
        <v>43657.71491898148</v>
      </c>
      <c r="X197" s="86">
        <v>43657</v>
      </c>
      <c r="Y197" s="88" t="s">
        <v>1660</v>
      </c>
      <c r="Z197" s="83" t="s">
        <v>2159</v>
      </c>
      <c r="AA197" s="80"/>
      <c r="AB197" s="80"/>
      <c r="AC197" s="88" t="s">
        <v>2708</v>
      </c>
      <c r="AD197" s="80"/>
      <c r="AE197" s="80" t="b">
        <v>0</v>
      </c>
      <c r="AF197" s="80">
        <v>0</v>
      </c>
      <c r="AG197" s="88" t="s">
        <v>3090</v>
      </c>
      <c r="AH197" s="80" t="b">
        <v>0</v>
      </c>
      <c r="AI197" s="80" t="s">
        <v>3099</v>
      </c>
      <c r="AJ197" s="80"/>
      <c r="AK197" s="88" t="s">
        <v>3090</v>
      </c>
      <c r="AL197" s="80" t="b">
        <v>0</v>
      </c>
      <c r="AM197" s="80">
        <v>1187</v>
      </c>
      <c r="AN197" s="88" t="s">
        <v>3085</v>
      </c>
      <c r="AO197" s="80" t="s">
        <v>3113</v>
      </c>
      <c r="AP197" s="80" t="b">
        <v>0</v>
      </c>
      <c r="AQ197" s="88" t="s">
        <v>3085</v>
      </c>
      <c r="AR197" s="80" t="s">
        <v>178</v>
      </c>
      <c r="AS197" s="80">
        <v>0</v>
      </c>
      <c r="AT197" s="80">
        <v>0</v>
      </c>
      <c r="AU197" s="80"/>
      <c r="AV197" s="80"/>
      <c r="AW197" s="80"/>
      <c r="AX197" s="80"/>
      <c r="AY197" s="80"/>
      <c r="AZ197" s="80"/>
      <c r="BA197" s="80"/>
      <c r="BB197" s="80"/>
      <c r="BC197" s="79" t="str">
        <f>REPLACE(INDEX(GroupVertices[Group],MATCH(Edges[[#This Row],[Vertex 1]],GroupVertices[Vertex],0)),1,1,"")</f>
        <v>1</v>
      </c>
      <c r="BD197" s="79" t="str">
        <f>REPLACE(INDEX(GroupVertices[Group],MATCH(Edges[[#This Row],[Vertex 2]],GroupVertices[Vertex],0)),1,1,"")</f>
        <v>1</v>
      </c>
    </row>
    <row r="198" spans="1:56" ht="15">
      <c r="A198" s="65" t="s">
        <v>380</v>
      </c>
      <c r="B198" s="65" t="s">
        <v>708</v>
      </c>
      <c r="C198" s="66"/>
      <c r="D198" s="67"/>
      <c r="E198" s="68"/>
      <c r="F198" s="69"/>
      <c r="G198" s="66"/>
      <c r="H198" s="70"/>
      <c r="I198" s="71"/>
      <c r="J198" s="71"/>
      <c r="K198" s="34"/>
      <c r="L198" s="78">
        <v>198</v>
      </c>
      <c r="M198" s="78"/>
      <c r="N198" s="73"/>
      <c r="O198" s="80" t="s">
        <v>772</v>
      </c>
      <c r="P198" s="82">
        <v>43657.71480324074</v>
      </c>
      <c r="Q198" s="80" t="s">
        <v>791</v>
      </c>
      <c r="R198" s="80"/>
      <c r="S198" s="80"/>
      <c r="T198" s="80" t="s">
        <v>1062</v>
      </c>
      <c r="U198" s="83" t="s">
        <v>1149</v>
      </c>
      <c r="V198" s="83" t="s">
        <v>1149</v>
      </c>
      <c r="W198" s="82">
        <v>43657.71480324074</v>
      </c>
      <c r="X198" s="86">
        <v>43657</v>
      </c>
      <c r="Y198" s="88" t="s">
        <v>1661</v>
      </c>
      <c r="Z198" s="83" t="s">
        <v>2160</v>
      </c>
      <c r="AA198" s="80"/>
      <c r="AB198" s="80"/>
      <c r="AC198" s="88" t="s">
        <v>2709</v>
      </c>
      <c r="AD198" s="80"/>
      <c r="AE198" s="80" t="b">
        <v>0</v>
      </c>
      <c r="AF198" s="80">
        <v>0</v>
      </c>
      <c r="AG198" s="88" t="s">
        <v>3090</v>
      </c>
      <c r="AH198" s="80" t="b">
        <v>0</v>
      </c>
      <c r="AI198" s="80" t="s">
        <v>3099</v>
      </c>
      <c r="AJ198" s="80"/>
      <c r="AK198" s="88" t="s">
        <v>3090</v>
      </c>
      <c r="AL198" s="80" t="b">
        <v>0</v>
      </c>
      <c r="AM198" s="80">
        <v>361</v>
      </c>
      <c r="AN198" s="88" t="s">
        <v>3060</v>
      </c>
      <c r="AO198" s="80" t="s">
        <v>3117</v>
      </c>
      <c r="AP198" s="80" t="b">
        <v>0</v>
      </c>
      <c r="AQ198" s="88" t="s">
        <v>3060</v>
      </c>
      <c r="AR198" s="80" t="s">
        <v>178</v>
      </c>
      <c r="AS198" s="80">
        <v>0</v>
      </c>
      <c r="AT198" s="80">
        <v>0</v>
      </c>
      <c r="AU198" s="80"/>
      <c r="AV198" s="80"/>
      <c r="AW198" s="80"/>
      <c r="AX198" s="80"/>
      <c r="AY198" s="80"/>
      <c r="AZ198" s="80"/>
      <c r="BA198" s="80"/>
      <c r="BB198" s="80"/>
      <c r="BC198" s="79" t="str">
        <f>REPLACE(INDEX(GroupVertices[Group],MATCH(Edges[[#This Row],[Vertex 1]],GroupVertices[Vertex],0)),1,1,"")</f>
        <v>5</v>
      </c>
      <c r="BD198" s="79" t="str">
        <f>REPLACE(INDEX(GroupVertices[Group],MATCH(Edges[[#This Row],[Vertex 2]],GroupVertices[Vertex],0)),1,1,"")</f>
        <v>5</v>
      </c>
    </row>
    <row r="199" spans="1:56" ht="15">
      <c r="A199" s="65" t="s">
        <v>380</v>
      </c>
      <c r="B199" s="65" t="s">
        <v>725</v>
      </c>
      <c r="C199" s="66"/>
      <c r="D199" s="67"/>
      <c r="E199" s="68"/>
      <c r="F199" s="69"/>
      <c r="G199" s="66"/>
      <c r="H199" s="70"/>
      <c r="I199" s="71"/>
      <c r="J199" s="71"/>
      <c r="K199" s="34"/>
      <c r="L199" s="78">
        <v>199</v>
      </c>
      <c r="M199" s="78"/>
      <c r="N199" s="73"/>
      <c r="O199" s="80" t="s">
        <v>772</v>
      </c>
      <c r="P199" s="82">
        <v>43657.71494212963</v>
      </c>
      <c r="Q199" s="80" t="s">
        <v>778</v>
      </c>
      <c r="R199" s="80"/>
      <c r="S199" s="80"/>
      <c r="T199" s="80" t="s">
        <v>1062</v>
      </c>
      <c r="U199" s="80"/>
      <c r="V199" s="83" t="s">
        <v>1344</v>
      </c>
      <c r="W199" s="82">
        <v>43657.71494212963</v>
      </c>
      <c r="X199" s="86">
        <v>43657</v>
      </c>
      <c r="Y199" s="88" t="s">
        <v>1662</v>
      </c>
      <c r="Z199" s="83" t="s">
        <v>2161</v>
      </c>
      <c r="AA199" s="80"/>
      <c r="AB199" s="80"/>
      <c r="AC199" s="88" t="s">
        <v>2710</v>
      </c>
      <c r="AD199" s="80"/>
      <c r="AE199" s="80" t="b">
        <v>0</v>
      </c>
      <c r="AF199" s="80">
        <v>0</v>
      </c>
      <c r="AG199" s="88" t="s">
        <v>3090</v>
      </c>
      <c r="AH199" s="80" t="b">
        <v>0</v>
      </c>
      <c r="AI199" s="80" t="s">
        <v>3099</v>
      </c>
      <c r="AJ199" s="80"/>
      <c r="AK199" s="88" t="s">
        <v>3090</v>
      </c>
      <c r="AL199" s="80" t="b">
        <v>0</v>
      </c>
      <c r="AM199" s="80">
        <v>1187</v>
      </c>
      <c r="AN199" s="88" t="s">
        <v>3085</v>
      </c>
      <c r="AO199" s="80" t="s">
        <v>3117</v>
      </c>
      <c r="AP199" s="80" t="b">
        <v>0</v>
      </c>
      <c r="AQ199" s="88" t="s">
        <v>3085</v>
      </c>
      <c r="AR199" s="80" t="s">
        <v>178</v>
      </c>
      <c r="AS199" s="80">
        <v>0</v>
      </c>
      <c r="AT199" s="80">
        <v>0</v>
      </c>
      <c r="AU199" s="80"/>
      <c r="AV199" s="80"/>
      <c r="AW199" s="80"/>
      <c r="AX199" s="80"/>
      <c r="AY199" s="80"/>
      <c r="AZ199" s="80"/>
      <c r="BA199" s="80"/>
      <c r="BB199" s="80"/>
      <c r="BC199" s="79" t="str">
        <f>REPLACE(INDEX(GroupVertices[Group],MATCH(Edges[[#This Row],[Vertex 1]],GroupVertices[Vertex],0)),1,1,"")</f>
        <v>5</v>
      </c>
      <c r="BD199" s="79" t="str">
        <f>REPLACE(INDEX(GroupVertices[Group],MATCH(Edges[[#This Row],[Vertex 2]],GroupVertices[Vertex],0)),1,1,"")</f>
        <v>1</v>
      </c>
    </row>
    <row r="200" spans="1:56" ht="15">
      <c r="A200" s="65" t="s">
        <v>381</v>
      </c>
      <c r="B200" s="65" t="s">
        <v>381</v>
      </c>
      <c r="C200" s="66"/>
      <c r="D200" s="67"/>
      <c r="E200" s="68"/>
      <c r="F200" s="69"/>
      <c r="G200" s="66"/>
      <c r="H200" s="70"/>
      <c r="I200" s="71"/>
      <c r="J200" s="71"/>
      <c r="K200" s="34"/>
      <c r="L200" s="78">
        <v>200</v>
      </c>
      <c r="M200" s="78"/>
      <c r="N200" s="73"/>
      <c r="O200" s="80" t="s">
        <v>178</v>
      </c>
      <c r="P200" s="82">
        <v>43657.71497685185</v>
      </c>
      <c r="Q200" s="80" t="s">
        <v>853</v>
      </c>
      <c r="R200" s="80"/>
      <c r="S200" s="80"/>
      <c r="T200" s="80" t="s">
        <v>1092</v>
      </c>
      <c r="U200" s="83" t="s">
        <v>1187</v>
      </c>
      <c r="V200" s="83" t="s">
        <v>1187</v>
      </c>
      <c r="W200" s="82">
        <v>43657.71497685185</v>
      </c>
      <c r="X200" s="86">
        <v>43657</v>
      </c>
      <c r="Y200" s="88" t="s">
        <v>1663</v>
      </c>
      <c r="Z200" s="83" t="s">
        <v>2162</v>
      </c>
      <c r="AA200" s="80"/>
      <c r="AB200" s="80"/>
      <c r="AC200" s="88" t="s">
        <v>2711</v>
      </c>
      <c r="AD200" s="80"/>
      <c r="AE200" s="80" t="b">
        <v>0</v>
      </c>
      <c r="AF200" s="80">
        <v>10</v>
      </c>
      <c r="AG200" s="88" t="s">
        <v>3090</v>
      </c>
      <c r="AH200" s="80" t="b">
        <v>0</v>
      </c>
      <c r="AI200" s="80" t="s">
        <v>3099</v>
      </c>
      <c r="AJ200" s="80"/>
      <c r="AK200" s="88" t="s">
        <v>3090</v>
      </c>
      <c r="AL200" s="80" t="b">
        <v>0</v>
      </c>
      <c r="AM200" s="80">
        <v>0</v>
      </c>
      <c r="AN200" s="88" t="s">
        <v>3090</v>
      </c>
      <c r="AO200" s="80" t="s">
        <v>3119</v>
      </c>
      <c r="AP200" s="80" t="b">
        <v>0</v>
      </c>
      <c r="AQ200" s="88" t="s">
        <v>2711</v>
      </c>
      <c r="AR200" s="80" t="s">
        <v>178</v>
      </c>
      <c r="AS200" s="80">
        <v>0</v>
      </c>
      <c r="AT200" s="80">
        <v>0</v>
      </c>
      <c r="AU200" s="80"/>
      <c r="AV200" s="80"/>
      <c r="AW200" s="80"/>
      <c r="AX200" s="80"/>
      <c r="AY200" s="80"/>
      <c r="AZ200" s="80"/>
      <c r="BA200" s="80"/>
      <c r="BB200" s="80"/>
      <c r="BC200" s="79" t="str">
        <f>REPLACE(INDEX(GroupVertices[Group],MATCH(Edges[[#This Row],[Vertex 1]],GroupVertices[Vertex],0)),1,1,"")</f>
        <v>144</v>
      </c>
      <c r="BD200" s="79" t="str">
        <f>REPLACE(INDEX(GroupVertices[Group],MATCH(Edges[[#This Row],[Vertex 2]],GroupVertices[Vertex],0)),1,1,"")</f>
        <v>144</v>
      </c>
    </row>
    <row r="201" spans="1:56" ht="15">
      <c r="A201" s="65" t="s">
        <v>382</v>
      </c>
      <c r="B201" s="65" t="s">
        <v>565</v>
      </c>
      <c r="C201" s="66"/>
      <c r="D201" s="67"/>
      <c r="E201" s="68"/>
      <c r="F201" s="69"/>
      <c r="G201" s="66"/>
      <c r="H201" s="70"/>
      <c r="I201" s="71"/>
      <c r="J201" s="71"/>
      <c r="K201" s="34"/>
      <c r="L201" s="78">
        <v>201</v>
      </c>
      <c r="M201" s="78"/>
      <c r="N201" s="73"/>
      <c r="O201" s="80" t="s">
        <v>772</v>
      </c>
      <c r="P201" s="82">
        <v>43657.71501157407</v>
      </c>
      <c r="Q201" s="80" t="s">
        <v>804</v>
      </c>
      <c r="R201" s="83" t="s">
        <v>1004</v>
      </c>
      <c r="S201" s="80" t="s">
        <v>1043</v>
      </c>
      <c r="T201" s="80" t="s">
        <v>1062</v>
      </c>
      <c r="U201" s="80"/>
      <c r="V201" s="83" t="s">
        <v>1345</v>
      </c>
      <c r="W201" s="82">
        <v>43657.71501157407</v>
      </c>
      <c r="X201" s="86">
        <v>43657</v>
      </c>
      <c r="Y201" s="88" t="s">
        <v>1664</v>
      </c>
      <c r="Z201" s="83" t="s">
        <v>2163</v>
      </c>
      <c r="AA201" s="80"/>
      <c r="AB201" s="80"/>
      <c r="AC201" s="88" t="s">
        <v>2712</v>
      </c>
      <c r="AD201" s="80"/>
      <c r="AE201" s="80" t="b">
        <v>0</v>
      </c>
      <c r="AF201" s="80">
        <v>0</v>
      </c>
      <c r="AG201" s="88" t="s">
        <v>3090</v>
      </c>
      <c r="AH201" s="80" t="b">
        <v>1</v>
      </c>
      <c r="AI201" s="80" t="s">
        <v>3099</v>
      </c>
      <c r="AJ201" s="80"/>
      <c r="AK201" s="88" t="s">
        <v>3106</v>
      </c>
      <c r="AL201" s="80" t="b">
        <v>0</v>
      </c>
      <c r="AM201" s="80">
        <v>28</v>
      </c>
      <c r="AN201" s="88" t="s">
        <v>2904</v>
      </c>
      <c r="AO201" s="80" t="s">
        <v>3113</v>
      </c>
      <c r="AP201" s="80" t="b">
        <v>0</v>
      </c>
      <c r="AQ201" s="88" t="s">
        <v>2904</v>
      </c>
      <c r="AR201" s="80" t="s">
        <v>178</v>
      </c>
      <c r="AS201" s="80">
        <v>0</v>
      </c>
      <c r="AT201" s="80">
        <v>0</v>
      </c>
      <c r="AU201" s="80"/>
      <c r="AV201" s="80"/>
      <c r="AW201" s="80"/>
      <c r="AX201" s="80"/>
      <c r="AY201" s="80"/>
      <c r="AZ201" s="80"/>
      <c r="BA201" s="80"/>
      <c r="BB201" s="80"/>
      <c r="BC201" s="79" t="str">
        <f>REPLACE(INDEX(GroupVertices[Group],MATCH(Edges[[#This Row],[Vertex 1]],GroupVertices[Vertex],0)),1,1,"")</f>
        <v>6</v>
      </c>
      <c r="BD201" s="79" t="str">
        <f>REPLACE(INDEX(GroupVertices[Group],MATCH(Edges[[#This Row],[Vertex 2]],GroupVertices[Vertex],0)),1,1,"")</f>
        <v>6</v>
      </c>
    </row>
    <row r="202" spans="1:56" ht="15">
      <c r="A202" s="65" t="s">
        <v>383</v>
      </c>
      <c r="B202" s="65" t="s">
        <v>383</v>
      </c>
      <c r="C202" s="66"/>
      <c r="D202" s="67"/>
      <c r="E202" s="68"/>
      <c r="F202" s="69"/>
      <c r="G202" s="66"/>
      <c r="H202" s="70"/>
      <c r="I202" s="71"/>
      <c r="J202" s="71"/>
      <c r="K202" s="34"/>
      <c r="L202" s="78">
        <v>202</v>
      </c>
      <c r="M202" s="78"/>
      <c r="N202" s="73"/>
      <c r="O202" s="80" t="s">
        <v>178</v>
      </c>
      <c r="P202" s="82">
        <v>43657.71502314815</v>
      </c>
      <c r="Q202" s="80" t="s">
        <v>854</v>
      </c>
      <c r="R202" s="80"/>
      <c r="S202" s="80"/>
      <c r="T202" s="80" t="s">
        <v>1062</v>
      </c>
      <c r="U202" s="80"/>
      <c r="V202" s="83" t="s">
        <v>1346</v>
      </c>
      <c r="W202" s="82">
        <v>43657.71502314815</v>
      </c>
      <c r="X202" s="86">
        <v>43657</v>
      </c>
      <c r="Y202" s="88" t="s">
        <v>1665</v>
      </c>
      <c r="Z202" s="83" t="s">
        <v>2164</v>
      </c>
      <c r="AA202" s="80"/>
      <c r="AB202" s="80"/>
      <c r="AC202" s="88" t="s">
        <v>2713</v>
      </c>
      <c r="AD202" s="80"/>
      <c r="AE202" s="80" t="b">
        <v>0</v>
      </c>
      <c r="AF202" s="80">
        <v>0</v>
      </c>
      <c r="AG202" s="88" t="s">
        <v>3090</v>
      </c>
      <c r="AH202" s="80" t="b">
        <v>0</v>
      </c>
      <c r="AI202" s="80" t="s">
        <v>3099</v>
      </c>
      <c r="AJ202" s="80"/>
      <c r="AK202" s="88" t="s">
        <v>3090</v>
      </c>
      <c r="AL202" s="80" t="b">
        <v>0</v>
      </c>
      <c r="AM202" s="80">
        <v>0</v>
      </c>
      <c r="AN202" s="88" t="s">
        <v>3090</v>
      </c>
      <c r="AO202" s="80" t="s">
        <v>3113</v>
      </c>
      <c r="AP202" s="80" t="b">
        <v>0</v>
      </c>
      <c r="AQ202" s="88" t="s">
        <v>2713</v>
      </c>
      <c r="AR202" s="80" t="s">
        <v>178</v>
      </c>
      <c r="AS202" s="80">
        <v>0</v>
      </c>
      <c r="AT202" s="80">
        <v>0</v>
      </c>
      <c r="AU202" s="80"/>
      <c r="AV202" s="80"/>
      <c r="AW202" s="80"/>
      <c r="AX202" s="80"/>
      <c r="AY202" s="80"/>
      <c r="AZ202" s="80"/>
      <c r="BA202" s="80"/>
      <c r="BB202" s="80"/>
      <c r="BC202" s="79" t="str">
        <f>REPLACE(INDEX(GroupVertices[Group],MATCH(Edges[[#This Row],[Vertex 1]],GroupVertices[Vertex],0)),1,1,"")</f>
        <v>143</v>
      </c>
      <c r="BD202" s="79" t="str">
        <f>REPLACE(INDEX(GroupVertices[Group],MATCH(Edges[[#This Row],[Vertex 2]],GroupVertices[Vertex],0)),1,1,"")</f>
        <v>143</v>
      </c>
    </row>
    <row r="203" spans="1:56" ht="15">
      <c r="A203" s="65" t="s">
        <v>384</v>
      </c>
      <c r="B203" s="65" t="s">
        <v>712</v>
      </c>
      <c r="C203" s="66"/>
      <c r="D203" s="67"/>
      <c r="E203" s="68"/>
      <c r="F203" s="69"/>
      <c r="G203" s="66"/>
      <c r="H203" s="70"/>
      <c r="I203" s="71"/>
      <c r="J203" s="71"/>
      <c r="K203" s="34"/>
      <c r="L203" s="78">
        <v>203</v>
      </c>
      <c r="M203" s="78"/>
      <c r="N203" s="73"/>
      <c r="O203" s="80" t="s">
        <v>772</v>
      </c>
      <c r="P203" s="82">
        <v>43657.715046296296</v>
      </c>
      <c r="Q203" s="80" t="s">
        <v>780</v>
      </c>
      <c r="R203" s="80"/>
      <c r="S203" s="80"/>
      <c r="T203" s="80" t="s">
        <v>1062</v>
      </c>
      <c r="U203" s="83" t="s">
        <v>1144</v>
      </c>
      <c r="V203" s="83" t="s">
        <v>1144</v>
      </c>
      <c r="W203" s="82">
        <v>43657.715046296296</v>
      </c>
      <c r="X203" s="86">
        <v>43657</v>
      </c>
      <c r="Y203" s="88" t="s">
        <v>1666</v>
      </c>
      <c r="Z203" s="83" t="s">
        <v>2165</v>
      </c>
      <c r="AA203" s="80"/>
      <c r="AB203" s="80"/>
      <c r="AC203" s="88" t="s">
        <v>2714</v>
      </c>
      <c r="AD203" s="80"/>
      <c r="AE203" s="80" t="b">
        <v>0</v>
      </c>
      <c r="AF203" s="80">
        <v>0</v>
      </c>
      <c r="AG203" s="88" t="s">
        <v>3090</v>
      </c>
      <c r="AH203" s="80" t="b">
        <v>0</v>
      </c>
      <c r="AI203" s="80" t="s">
        <v>3099</v>
      </c>
      <c r="AJ203" s="80"/>
      <c r="AK203" s="88" t="s">
        <v>3090</v>
      </c>
      <c r="AL203" s="80" t="b">
        <v>0</v>
      </c>
      <c r="AM203" s="80">
        <v>497</v>
      </c>
      <c r="AN203" s="88" t="s">
        <v>3066</v>
      </c>
      <c r="AO203" s="80" t="s">
        <v>3113</v>
      </c>
      <c r="AP203" s="80" t="b">
        <v>0</v>
      </c>
      <c r="AQ203" s="88" t="s">
        <v>3066</v>
      </c>
      <c r="AR203" s="80" t="s">
        <v>178</v>
      </c>
      <c r="AS203" s="80">
        <v>0</v>
      </c>
      <c r="AT203" s="80">
        <v>0</v>
      </c>
      <c r="AU203" s="80"/>
      <c r="AV203" s="80"/>
      <c r="AW203" s="80"/>
      <c r="AX203" s="80"/>
      <c r="AY203" s="80"/>
      <c r="AZ203" s="80"/>
      <c r="BA203" s="80"/>
      <c r="BB203" s="80"/>
      <c r="BC203" s="79" t="str">
        <f>REPLACE(INDEX(GroupVertices[Group],MATCH(Edges[[#This Row],[Vertex 1]],GroupVertices[Vertex],0)),1,1,"")</f>
        <v>3</v>
      </c>
      <c r="BD203" s="79" t="str">
        <f>REPLACE(INDEX(GroupVertices[Group],MATCH(Edges[[#This Row],[Vertex 2]],GroupVertices[Vertex],0)),1,1,"")</f>
        <v>3</v>
      </c>
    </row>
    <row r="204" spans="1:56" ht="15">
      <c r="A204" s="65" t="s">
        <v>385</v>
      </c>
      <c r="B204" s="65" t="s">
        <v>385</v>
      </c>
      <c r="C204" s="66"/>
      <c r="D204" s="67"/>
      <c r="E204" s="68"/>
      <c r="F204" s="69"/>
      <c r="G204" s="66"/>
      <c r="H204" s="70"/>
      <c r="I204" s="71"/>
      <c r="J204" s="71"/>
      <c r="K204" s="34"/>
      <c r="L204" s="78">
        <v>204</v>
      </c>
      <c r="M204" s="78"/>
      <c r="N204" s="73"/>
      <c r="O204" s="80" t="s">
        <v>178</v>
      </c>
      <c r="P204" s="82">
        <v>43657.71506944444</v>
      </c>
      <c r="Q204" s="80" t="s">
        <v>855</v>
      </c>
      <c r="R204" s="83" t="s">
        <v>1013</v>
      </c>
      <c r="S204" s="80" t="s">
        <v>1043</v>
      </c>
      <c r="T204" s="80" t="s">
        <v>1093</v>
      </c>
      <c r="U204" s="80"/>
      <c r="V204" s="83" t="s">
        <v>1347</v>
      </c>
      <c r="W204" s="82">
        <v>43657.71506944444</v>
      </c>
      <c r="X204" s="86">
        <v>43657</v>
      </c>
      <c r="Y204" s="88" t="s">
        <v>1667</v>
      </c>
      <c r="Z204" s="83" t="s">
        <v>2166</v>
      </c>
      <c r="AA204" s="80"/>
      <c r="AB204" s="80"/>
      <c r="AC204" s="88" t="s">
        <v>2715</v>
      </c>
      <c r="AD204" s="80"/>
      <c r="AE204" s="80" t="b">
        <v>0</v>
      </c>
      <c r="AF204" s="80">
        <v>0</v>
      </c>
      <c r="AG204" s="88" t="s">
        <v>3090</v>
      </c>
      <c r="AH204" s="80" t="b">
        <v>1</v>
      </c>
      <c r="AI204" s="80" t="s">
        <v>3101</v>
      </c>
      <c r="AJ204" s="80"/>
      <c r="AK204" s="88" t="s">
        <v>3109</v>
      </c>
      <c r="AL204" s="80" t="b">
        <v>0</v>
      </c>
      <c r="AM204" s="80">
        <v>0</v>
      </c>
      <c r="AN204" s="88" t="s">
        <v>3090</v>
      </c>
      <c r="AO204" s="80" t="s">
        <v>3113</v>
      </c>
      <c r="AP204" s="80" t="b">
        <v>0</v>
      </c>
      <c r="AQ204" s="88" t="s">
        <v>2715</v>
      </c>
      <c r="AR204" s="80" t="s">
        <v>178</v>
      </c>
      <c r="AS204" s="80">
        <v>0</v>
      </c>
      <c r="AT204" s="80">
        <v>0</v>
      </c>
      <c r="AU204" s="80"/>
      <c r="AV204" s="80"/>
      <c r="AW204" s="80"/>
      <c r="AX204" s="80"/>
      <c r="AY204" s="80"/>
      <c r="AZ204" s="80"/>
      <c r="BA204" s="80"/>
      <c r="BB204" s="80"/>
      <c r="BC204" s="79" t="str">
        <f>REPLACE(INDEX(GroupVertices[Group],MATCH(Edges[[#This Row],[Vertex 1]],GroupVertices[Vertex],0)),1,1,"")</f>
        <v>142</v>
      </c>
      <c r="BD204" s="79" t="str">
        <f>REPLACE(INDEX(GroupVertices[Group],MATCH(Edges[[#This Row],[Vertex 2]],GroupVertices[Vertex],0)),1,1,"")</f>
        <v>142</v>
      </c>
    </row>
    <row r="205" spans="1:56" ht="15">
      <c r="A205" s="65" t="s">
        <v>386</v>
      </c>
      <c r="B205" s="65" t="s">
        <v>386</v>
      </c>
      <c r="C205" s="66"/>
      <c r="D205" s="67"/>
      <c r="E205" s="68"/>
      <c r="F205" s="69"/>
      <c r="G205" s="66"/>
      <c r="H205" s="70"/>
      <c r="I205" s="71"/>
      <c r="J205" s="71"/>
      <c r="K205" s="34"/>
      <c r="L205" s="78">
        <v>205</v>
      </c>
      <c r="M205" s="78"/>
      <c r="N205" s="73"/>
      <c r="O205" s="80" t="s">
        <v>178</v>
      </c>
      <c r="P205" s="82">
        <v>43657.71506944444</v>
      </c>
      <c r="Q205" s="80" t="s">
        <v>856</v>
      </c>
      <c r="R205" s="80"/>
      <c r="S205" s="80"/>
      <c r="T205" s="80" t="s">
        <v>1062</v>
      </c>
      <c r="U205" s="83" t="s">
        <v>1188</v>
      </c>
      <c r="V205" s="83" t="s">
        <v>1188</v>
      </c>
      <c r="W205" s="82">
        <v>43657.71506944444</v>
      </c>
      <c r="X205" s="86">
        <v>43657</v>
      </c>
      <c r="Y205" s="88" t="s">
        <v>1667</v>
      </c>
      <c r="Z205" s="83" t="s">
        <v>2167</v>
      </c>
      <c r="AA205" s="80"/>
      <c r="AB205" s="80"/>
      <c r="AC205" s="88" t="s">
        <v>2716</v>
      </c>
      <c r="AD205" s="80"/>
      <c r="AE205" s="80" t="b">
        <v>0</v>
      </c>
      <c r="AF205" s="80">
        <v>0</v>
      </c>
      <c r="AG205" s="88" t="s">
        <v>3090</v>
      </c>
      <c r="AH205" s="80" t="b">
        <v>0</v>
      </c>
      <c r="AI205" s="80" t="s">
        <v>3099</v>
      </c>
      <c r="AJ205" s="80"/>
      <c r="AK205" s="88" t="s">
        <v>3090</v>
      </c>
      <c r="AL205" s="80" t="b">
        <v>0</v>
      </c>
      <c r="AM205" s="80">
        <v>0</v>
      </c>
      <c r="AN205" s="88" t="s">
        <v>3090</v>
      </c>
      <c r="AO205" s="80" t="s">
        <v>3114</v>
      </c>
      <c r="AP205" s="80" t="b">
        <v>0</v>
      </c>
      <c r="AQ205" s="88" t="s">
        <v>2716</v>
      </c>
      <c r="AR205" s="80" t="s">
        <v>178</v>
      </c>
      <c r="AS205" s="80">
        <v>0</v>
      </c>
      <c r="AT205" s="80">
        <v>0</v>
      </c>
      <c r="AU205" s="80"/>
      <c r="AV205" s="80"/>
      <c r="AW205" s="80"/>
      <c r="AX205" s="80"/>
      <c r="AY205" s="80"/>
      <c r="AZ205" s="80"/>
      <c r="BA205" s="80"/>
      <c r="BB205" s="80"/>
      <c r="BC205" s="79" t="str">
        <f>REPLACE(INDEX(GroupVertices[Group],MATCH(Edges[[#This Row],[Vertex 1]],GroupVertices[Vertex],0)),1,1,"")</f>
        <v>141</v>
      </c>
      <c r="BD205" s="79" t="str">
        <f>REPLACE(INDEX(GroupVertices[Group],MATCH(Edges[[#This Row],[Vertex 2]],GroupVertices[Vertex],0)),1,1,"")</f>
        <v>141</v>
      </c>
    </row>
    <row r="206" spans="1:56" ht="15">
      <c r="A206" s="65" t="s">
        <v>387</v>
      </c>
      <c r="B206" s="65" t="s">
        <v>387</v>
      </c>
      <c r="C206" s="66"/>
      <c r="D206" s="67"/>
      <c r="E206" s="68"/>
      <c r="F206" s="69"/>
      <c r="G206" s="66"/>
      <c r="H206" s="70"/>
      <c r="I206" s="71"/>
      <c r="J206" s="71"/>
      <c r="K206" s="34"/>
      <c r="L206" s="78">
        <v>206</v>
      </c>
      <c r="M206" s="78"/>
      <c r="N206" s="73"/>
      <c r="O206" s="80" t="s">
        <v>178</v>
      </c>
      <c r="P206" s="82">
        <v>43657.71508101852</v>
      </c>
      <c r="Q206" s="80" t="s">
        <v>857</v>
      </c>
      <c r="R206" s="83" t="s">
        <v>1014</v>
      </c>
      <c r="S206" s="80" t="s">
        <v>1049</v>
      </c>
      <c r="T206" s="80" t="s">
        <v>1094</v>
      </c>
      <c r="U206" s="83" t="s">
        <v>1189</v>
      </c>
      <c r="V206" s="83" t="s">
        <v>1189</v>
      </c>
      <c r="W206" s="82">
        <v>43657.71508101852</v>
      </c>
      <c r="X206" s="86">
        <v>43657</v>
      </c>
      <c r="Y206" s="88" t="s">
        <v>1668</v>
      </c>
      <c r="Z206" s="83" t="s">
        <v>2168</v>
      </c>
      <c r="AA206" s="80"/>
      <c r="AB206" s="80"/>
      <c r="AC206" s="88" t="s">
        <v>2717</v>
      </c>
      <c r="AD206" s="80"/>
      <c r="AE206" s="80" t="b">
        <v>0</v>
      </c>
      <c r="AF206" s="80">
        <v>2</v>
      </c>
      <c r="AG206" s="88" t="s">
        <v>3090</v>
      </c>
      <c r="AH206" s="80" t="b">
        <v>0</v>
      </c>
      <c r="AI206" s="80" t="s">
        <v>3099</v>
      </c>
      <c r="AJ206" s="80"/>
      <c r="AK206" s="88" t="s">
        <v>3090</v>
      </c>
      <c r="AL206" s="80" t="b">
        <v>0</v>
      </c>
      <c r="AM206" s="80">
        <v>0</v>
      </c>
      <c r="AN206" s="88" t="s">
        <v>3090</v>
      </c>
      <c r="AO206" s="80" t="s">
        <v>3114</v>
      </c>
      <c r="AP206" s="80" t="b">
        <v>0</v>
      </c>
      <c r="AQ206" s="88" t="s">
        <v>2717</v>
      </c>
      <c r="AR206" s="80" t="s">
        <v>178</v>
      </c>
      <c r="AS206" s="80">
        <v>0</v>
      </c>
      <c r="AT206" s="80">
        <v>0</v>
      </c>
      <c r="AU206" s="80"/>
      <c r="AV206" s="80"/>
      <c r="AW206" s="80"/>
      <c r="AX206" s="80"/>
      <c r="AY206" s="80"/>
      <c r="AZ206" s="80"/>
      <c r="BA206" s="80"/>
      <c r="BB206" s="80"/>
      <c r="BC206" s="79" t="str">
        <f>REPLACE(INDEX(GroupVertices[Group],MATCH(Edges[[#This Row],[Vertex 1]],GroupVertices[Vertex],0)),1,1,"")</f>
        <v>140</v>
      </c>
      <c r="BD206" s="79" t="str">
        <f>REPLACE(INDEX(GroupVertices[Group],MATCH(Edges[[#This Row],[Vertex 2]],GroupVertices[Vertex],0)),1,1,"")</f>
        <v>140</v>
      </c>
    </row>
    <row r="207" spans="1:56" ht="15">
      <c r="A207" s="65" t="s">
        <v>388</v>
      </c>
      <c r="B207" s="65" t="s">
        <v>388</v>
      </c>
      <c r="C207" s="66"/>
      <c r="D207" s="67"/>
      <c r="E207" s="68"/>
      <c r="F207" s="69"/>
      <c r="G207" s="66"/>
      <c r="H207" s="70"/>
      <c r="I207" s="71"/>
      <c r="J207" s="71"/>
      <c r="K207" s="34"/>
      <c r="L207" s="78">
        <v>207</v>
      </c>
      <c r="M207" s="78"/>
      <c r="N207" s="73"/>
      <c r="O207" s="80" t="s">
        <v>178</v>
      </c>
      <c r="P207" s="82">
        <v>43657.65278935185</v>
      </c>
      <c r="Q207" s="80" t="s">
        <v>858</v>
      </c>
      <c r="R207" s="83" t="s">
        <v>1015</v>
      </c>
      <c r="S207" s="80" t="s">
        <v>1049</v>
      </c>
      <c r="T207" s="80" t="s">
        <v>1062</v>
      </c>
      <c r="U207" s="80"/>
      <c r="V207" s="83" t="s">
        <v>1348</v>
      </c>
      <c r="W207" s="82">
        <v>43657.65278935185</v>
      </c>
      <c r="X207" s="86">
        <v>43657</v>
      </c>
      <c r="Y207" s="88" t="s">
        <v>1669</v>
      </c>
      <c r="Z207" s="83" t="s">
        <v>2169</v>
      </c>
      <c r="AA207" s="80"/>
      <c r="AB207" s="80"/>
      <c r="AC207" s="88" t="s">
        <v>2718</v>
      </c>
      <c r="AD207" s="80"/>
      <c r="AE207" s="80" t="b">
        <v>0</v>
      </c>
      <c r="AF207" s="80">
        <v>5</v>
      </c>
      <c r="AG207" s="88" t="s">
        <v>3090</v>
      </c>
      <c r="AH207" s="80" t="b">
        <v>0</v>
      </c>
      <c r="AI207" s="80" t="s">
        <v>3099</v>
      </c>
      <c r="AJ207" s="80"/>
      <c r="AK207" s="88" t="s">
        <v>3090</v>
      </c>
      <c r="AL207" s="80" t="b">
        <v>0</v>
      </c>
      <c r="AM207" s="80">
        <v>8</v>
      </c>
      <c r="AN207" s="88" t="s">
        <v>3090</v>
      </c>
      <c r="AO207" s="80" t="s">
        <v>3124</v>
      </c>
      <c r="AP207" s="80" t="b">
        <v>0</v>
      </c>
      <c r="AQ207" s="88" t="s">
        <v>2718</v>
      </c>
      <c r="AR207" s="80" t="s">
        <v>772</v>
      </c>
      <c r="AS207" s="80">
        <v>0</v>
      </c>
      <c r="AT207" s="80">
        <v>0</v>
      </c>
      <c r="AU207" s="80"/>
      <c r="AV207" s="80"/>
      <c r="AW207" s="80"/>
      <c r="AX207" s="80"/>
      <c r="AY207" s="80"/>
      <c r="AZ207" s="80"/>
      <c r="BA207" s="80"/>
      <c r="BB207" s="80"/>
      <c r="BC207" s="79" t="str">
        <f>REPLACE(INDEX(GroupVertices[Group],MATCH(Edges[[#This Row],[Vertex 1]],GroupVertices[Vertex],0)),1,1,"")</f>
        <v>47</v>
      </c>
      <c r="BD207" s="79" t="str">
        <f>REPLACE(INDEX(GroupVertices[Group],MATCH(Edges[[#This Row],[Vertex 2]],GroupVertices[Vertex],0)),1,1,"")</f>
        <v>47</v>
      </c>
    </row>
    <row r="208" spans="1:56" ht="15">
      <c r="A208" s="65" t="s">
        <v>389</v>
      </c>
      <c r="B208" s="65" t="s">
        <v>388</v>
      </c>
      <c r="C208" s="66"/>
      <c r="D208" s="67"/>
      <c r="E208" s="68"/>
      <c r="F208" s="69"/>
      <c r="G208" s="66"/>
      <c r="H208" s="70"/>
      <c r="I208" s="71"/>
      <c r="J208" s="71"/>
      <c r="K208" s="34"/>
      <c r="L208" s="78">
        <v>208</v>
      </c>
      <c r="M208" s="78"/>
      <c r="N208" s="73"/>
      <c r="O208" s="80" t="s">
        <v>772</v>
      </c>
      <c r="P208" s="82">
        <v>43657.715104166666</v>
      </c>
      <c r="Q208" s="80" t="s">
        <v>858</v>
      </c>
      <c r="R208" s="80"/>
      <c r="S208" s="80"/>
      <c r="T208" s="80" t="s">
        <v>1062</v>
      </c>
      <c r="U208" s="80"/>
      <c r="V208" s="83" t="s">
        <v>1349</v>
      </c>
      <c r="W208" s="82">
        <v>43657.715104166666</v>
      </c>
      <c r="X208" s="86">
        <v>43657</v>
      </c>
      <c r="Y208" s="88" t="s">
        <v>1670</v>
      </c>
      <c r="Z208" s="83" t="s">
        <v>2170</v>
      </c>
      <c r="AA208" s="80"/>
      <c r="AB208" s="80"/>
      <c r="AC208" s="88" t="s">
        <v>2719</v>
      </c>
      <c r="AD208" s="80"/>
      <c r="AE208" s="80" t="b">
        <v>0</v>
      </c>
      <c r="AF208" s="80">
        <v>0</v>
      </c>
      <c r="AG208" s="88" t="s">
        <v>3090</v>
      </c>
      <c r="AH208" s="80" t="b">
        <v>0</v>
      </c>
      <c r="AI208" s="80" t="s">
        <v>3099</v>
      </c>
      <c r="AJ208" s="80"/>
      <c r="AK208" s="88" t="s">
        <v>3090</v>
      </c>
      <c r="AL208" s="80" t="b">
        <v>0</v>
      </c>
      <c r="AM208" s="80">
        <v>8</v>
      </c>
      <c r="AN208" s="88" t="s">
        <v>2718</v>
      </c>
      <c r="AO208" s="80" t="s">
        <v>3114</v>
      </c>
      <c r="AP208" s="80" t="b">
        <v>0</v>
      </c>
      <c r="AQ208" s="88" t="s">
        <v>2718</v>
      </c>
      <c r="AR208" s="80" t="s">
        <v>178</v>
      </c>
      <c r="AS208" s="80">
        <v>0</v>
      </c>
      <c r="AT208" s="80">
        <v>0</v>
      </c>
      <c r="AU208" s="80"/>
      <c r="AV208" s="80"/>
      <c r="AW208" s="80"/>
      <c r="AX208" s="80"/>
      <c r="AY208" s="80"/>
      <c r="AZ208" s="80"/>
      <c r="BA208" s="80"/>
      <c r="BB208" s="80"/>
      <c r="BC208" s="79" t="str">
        <f>REPLACE(INDEX(GroupVertices[Group],MATCH(Edges[[#This Row],[Vertex 1]],GroupVertices[Vertex],0)),1,1,"")</f>
        <v>47</v>
      </c>
      <c r="BD208" s="79" t="str">
        <f>REPLACE(INDEX(GroupVertices[Group],MATCH(Edges[[#This Row],[Vertex 2]],GroupVertices[Vertex],0)),1,1,"")</f>
        <v>47</v>
      </c>
    </row>
    <row r="209" spans="1:56" ht="15">
      <c r="A209" s="65" t="s">
        <v>390</v>
      </c>
      <c r="B209" s="65" t="s">
        <v>390</v>
      </c>
      <c r="C209" s="66"/>
      <c r="D209" s="67"/>
      <c r="E209" s="68"/>
      <c r="F209" s="69"/>
      <c r="G209" s="66"/>
      <c r="H209" s="70"/>
      <c r="I209" s="71"/>
      <c r="J209" s="71"/>
      <c r="K209" s="34"/>
      <c r="L209" s="78">
        <v>209</v>
      </c>
      <c r="M209" s="78"/>
      <c r="N209" s="73"/>
      <c r="O209" s="80" t="s">
        <v>178</v>
      </c>
      <c r="P209" s="82">
        <v>43657.715150462966</v>
      </c>
      <c r="Q209" s="80" t="s">
        <v>859</v>
      </c>
      <c r="R209" s="80"/>
      <c r="S209" s="80"/>
      <c r="T209" s="80" t="s">
        <v>1062</v>
      </c>
      <c r="U209" s="83" t="s">
        <v>1190</v>
      </c>
      <c r="V209" s="83" t="s">
        <v>1190</v>
      </c>
      <c r="W209" s="82">
        <v>43657.715150462966</v>
      </c>
      <c r="X209" s="86">
        <v>43657</v>
      </c>
      <c r="Y209" s="88" t="s">
        <v>1671</v>
      </c>
      <c r="Z209" s="83" t="s">
        <v>2171</v>
      </c>
      <c r="AA209" s="80"/>
      <c r="AB209" s="80"/>
      <c r="AC209" s="88" t="s">
        <v>2720</v>
      </c>
      <c r="AD209" s="80"/>
      <c r="AE209" s="80" t="b">
        <v>0</v>
      </c>
      <c r="AF209" s="80">
        <v>3</v>
      </c>
      <c r="AG209" s="88" t="s">
        <v>3090</v>
      </c>
      <c r="AH209" s="80" t="b">
        <v>0</v>
      </c>
      <c r="AI209" s="80" t="s">
        <v>3099</v>
      </c>
      <c r="AJ209" s="80"/>
      <c r="AK209" s="88" t="s">
        <v>3090</v>
      </c>
      <c r="AL209" s="80" t="b">
        <v>0</v>
      </c>
      <c r="AM209" s="80">
        <v>0</v>
      </c>
      <c r="AN209" s="88" t="s">
        <v>3090</v>
      </c>
      <c r="AO209" s="80" t="s">
        <v>3113</v>
      </c>
      <c r="AP209" s="80" t="b">
        <v>0</v>
      </c>
      <c r="AQ209" s="88" t="s">
        <v>2720</v>
      </c>
      <c r="AR209" s="80" t="s">
        <v>178</v>
      </c>
      <c r="AS209" s="80">
        <v>0</v>
      </c>
      <c r="AT209" s="80">
        <v>0</v>
      </c>
      <c r="AU209" s="80"/>
      <c r="AV209" s="80"/>
      <c r="AW209" s="80"/>
      <c r="AX209" s="80"/>
      <c r="AY209" s="80"/>
      <c r="AZ209" s="80"/>
      <c r="BA209" s="80"/>
      <c r="BB209" s="80"/>
      <c r="BC209" s="79" t="str">
        <f>REPLACE(INDEX(GroupVertices[Group],MATCH(Edges[[#This Row],[Vertex 1]],GroupVertices[Vertex],0)),1,1,"")</f>
        <v>139</v>
      </c>
      <c r="BD209" s="79" t="str">
        <f>REPLACE(INDEX(GroupVertices[Group],MATCH(Edges[[#This Row],[Vertex 2]],GroupVertices[Vertex],0)),1,1,"")</f>
        <v>139</v>
      </c>
    </row>
    <row r="210" spans="1:56" ht="15">
      <c r="A210" s="65" t="s">
        <v>391</v>
      </c>
      <c r="B210" s="65" t="s">
        <v>741</v>
      </c>
      <c r="C210" s="66"/>
      <c r="D210" s="67"/>
      <c r="E210" s="68"/>
      <c r="F210" s="69"/>
      <c r="G210" s="66"/>
      <c r="H210" s="70"/>
      <c r="I210" s="71"/>
      <c r="J210" s="71"/>
      <c r="K210" s="34"/>
      <c r="L210" s="78">
        <v>210</v>
      </c>
      <c r="M210" s="78"/>
      <c r="N210" s="73"/>
      <c r="O210" s="80" t="s">
        <v>774</v>
      </c>
      <c r="P210" s="82">
        <v>43657.715162037035</v>
      </c>
      <c r="Q210" s="80" t="s">
        <v>860</v>
      </c>
      <c r="R210" s="80"/>
      <c r="S210" s="80"/>
      <c r="T210" s="80" t="s">
        <v>1062</v>
      </c>
      <c r="U210" s="83" t="s">
        <v>1191</v>
      </c>
      <c r="V210" s="83" t="s">
        <v>1191</v>
      </c>
      <c r="W210" s="82">
        <v>43657.715162037035</v>
      </c>
      <c r="X210" s="86">
        <v>43657</v>
      </c>
      <c r="Y210" s="88" t="s">
        <v>1672</v>
      </c>
      <c r="Z210" s="83" t="s">
        <v>2172</v>
      </c>
      <c r="AA210" s="80"/>
      <c r="AB210" s="80"/>
      <c r="AC210" s="88" t="s">
        <v>2721</v>
      </c>
      <c r="AD210" s="80"/>
      <c r="AE210" s="80" t="b">
        <v>0</v>
      </c>
      <c r="AF210" s="80">
        <v>1</v>
      </c>
      <c r="AG210" s="88" t="s">
        <v>3090</v>
      </c>
      <c r="AH210" s="80" t="b">
        <v>0</v>
      </c>
      <c r="AI210" s="80" t="s">
        <v>3099</v>
      </c>
      <c r="AJ210" s="80"/>
      <c r="AK210" s="88" t="s">
        <v>3090</v>
      </c>
      <c r="AL210" s="80" t="b">
        <v>0</v>
      </c>
      <c r="AM210" s="80">
        <v>0</v>
      </c>
      <c r="AN210" s="88" t="s">
        <v>3090</v>
      </c>
      <c r="AO210" s="80" t="s">
        <v>3113</v>
      </c>
      <c r="AP210" s="80" t="b">
        <v>0</v>
      </c>
      <c r="AQ210" s="88" t="s">
        <v>2721</v>
      </c>
      <c r="AR210" s="80" t="s">
        <v>178</v>
      </c>
      <c r="AS210" s="80">
        <v>0</v>
      </c>
      <c r="AT210" s="80">
        <v>0</v>
      </c>
      <c r="AU210" s="80"/>
      <c r="AV210" s="80"/>
      <c r="AW210" s="80"/>
      <c r="AX210" s="80"/>
      <c r="AY210" s="80"/>
      <c r="AZ210" s="80"/>
      <c r="BA210" s="80"/>
      <c r="BB210" s="80"/>
      <c r="BC210" s="79" t="str">
        <f>REPLACE(INDEX(GroupVertices[Group],MATCH(Edges[[#This Row],[Vertex 1]],GroupVertices[Vertex],0)),1,1,"")</f>
        <v>46</v>
      </c>
      <c r="BD210" s="79" t="str">
        <f>REPLACE(INDEX(GroupVertices[Group],MATCH(Edges[[#This Row],[Vertex 2]],GroupVertices[Vertex],0)),1,1,"")</f>
        <v>46</v>
      </c>
    </row>
    <row r="211" spans="1:56" ht="15">
      <c r="A211" s="65" t="s">
        <v>392</v>
      </c>
      <c r="B211" s="65" t="s">
        <v>392</v>
      </c>
      <c r="C211" s="66"/>
      <c r="D211" s="67"/>
      <c r="E211" s="68"/>
      <c r="F211" s="69"/>
      <c r="G211" s="66"/>
      <c r="H211" s="70"/>
      <c r="I211" s="71"/>
      <c r="J211" s="71"/>
      <c r="K211" s="34"/>
      <c r="L211" s="78">
        <v>211</v>
      </c>
      <c r="M211" s="78"/>
      <c r="N211" s="73"/>
      <c r="O211" s="80" t="s">
        <v>178</v>
      </c>
      <c r="P211" s="82">
        <v>43657.71527777778</v>
      </c>
      <c r="Q211" s="80" t="s">
        <v>861</v>
      </c>
      <c r="R211" s="80"/>
      <c r="S211" s="80"/>
      <c r="T211" s="80" t="s">
        <v>1062</v>
      </c>
      <c r="U211" s="83" t="s">
        <v>1192</v>
      </c>
      <c r="V211" s="83" t="s">
        <v>1192</v>
      </c>
      <c r="W211" s="82">
        <v>43657.71527777778</v>
      </c>
      <c r="X211" s="86">
        <v>43657</v>
      </c>
      <c r="Y211" s="88" t="s">
        <v>1673</v>
      </c>
      <c r="Z211" s="83" t="s">
        <v>2173</v>
      </c>
      <c r="AA211" s="80"/>
      <c r="AB211" s="80"/>
      <c r="AC211" s="88" t="s">
        <v>2722</v>
      </c>
      <c r="AD211" s="80"/>
      <c r="AE211" s="80" t="b">
        <v>0</v>
      </c>
      <c r="AF211" s="80">
        <v>0</v>
      </c>
      <c r="AG211" s="88" t="s">
        <v>3090</v>
      </c>
      <c r="AH211" s="80" t="b">
        <v>0</v>
      </c>
      <c r="AI211" s="80" t="s">
        <v>3099</v>
      </c>
      <c r="AJ211" s="80"/>
      <c r="AK211" s="88" t="s">
        <v>3090</v>
      </c>
      <c r="AL211" s="80" t="b">
        <v>0</v>
      </c>
      <c r="AM211" s="80">
        <v>0</v>
      </c>
      <c r="AN211" s="88" t="s">
        <v>3090</v>
      </c>
      <c r="AO211" s="80" t="s">
        <v>3114</v>
      </c>
      <c r="AP211" s="80" t="b">
        <v>0</v>
      </c>
      <c r="AQ211" s="88" t="s">
        <v>2722</v>
      </c>
      <c r="AR211" s="80" t="s">
        <v>178</v>
      </c>
      <c r="AS211" s="80">
        <v>0</v>
      </c>
      <c r="AT211" s="80">
        <v>0</v>
      </c>
      <c r="AU211" s="80" t="s">
        <v>3139</v>
      </c>
      <c r="AV211" s="80" t="s">
        <v>3148</v>
      </c>
      <c r="AW211" s="80" t="s">
        <v>3150</v>
      </c>
      <c r="AX211" s="80" t="s">
        <v>3156</v>
      </c>
      <c r="AY211" s="80" t="s">
        <v>3168</v>
      </c>
      <c r="AZ211" s="80" t="s">
        <v>3180</v>
      </c>
      <c r="BA211" s="80" t="s">
        <v>3188</v>
      </c>
      <c r="BB211" s="83" t="s">
        <v>3195</v>
      </c>
      <c r="BC211" s="79" t="str">
        <f>REPLACE(INDEX(GroupVertices[Group],MATCH(Edges[[#This Row],[Vertex 1]],GroupVertices[Vertex],0)),1,1,"")</f>
        <v>138</v>
      </c>
      <c r="BD211" s="79" t="str">
        <f>REPLACE(INDEX(GroupVertices[Group],MATCH(Edges[[#This Row],[Vertex 2]],GroupVertices[Vertex],0)),1,1,"")</f>
        <v>138</v>
      </c>
    </row>
    <row r="212" spans="1:56" ht="15">
      <c r="A212" s="65" t="s">
        <v>393</v>
      </c>
      <c r="B212" s="65" t="s">
        <v>702</v>
      </c>
      <c r="C212" s="66"/>
      <c r="D212" s="67"/>
      <c r="E212" s="68"/>
      <c r="F212" s="69"/>
      <c r="G212" s="66"/>
      <c r="H212" s="70"/>
      <c r="I212" s="71"/>
      <c r="J212" s="71"/>
      <c r="K212" s="34"/>
      <c r="L212" s="78">
        <v>212</v>
      </c>
      <c r="M212" s="78"/>
      <c r="N212" s="73"/>
      <c r="O212" s="80" t="s">
        <v>772</v>
      </c>
      <c r="P212" s="82">
        <v>43657.71527777778</v>
      </c>
      <c r="Q212" s="80" t="s">
        <v>779</v>
      </c>
      <c r="R212" s="80"/>
      <c r="S212" s="80"/>
      <c r="T212" s="80" t="s">
        <v>1062</v>
      </c>
      <c r="U212" s="83" t="s">
        <v>1143</v>
      </c>
      <c r="V212" s="83" t="s">
        <v>1143</v>
      </c>
      <c r="W212" s="82">
        <v>43657.71527777778</v>
      </c>
      <c r="X212" s="86">
        <v>43657</v>
      </c>
      <c r="Y212" s="88" t="s">
        <v>1673</v>
      </c>
      <c r="Z212" s="83" t="s">
        <v>2174</v>
      </c>
      <c r="AA212" s="80"/>
      <c r="AB212" s="80"/>
      <c r="AC212" s="88" t="s">
        <v>2723</v>
      </c>
      <c r="AD212" s="80"/>
      <c r="AE212" s="80" t="b">
        <v>0</v>
      </c>
      <c r="AF212" s="80">
        <v>0</v>
      </c>
      <c r="AG212" s="88" t="s">
        <v>3090</v>
      </c>
      <c r="AH212" s="80" t="b">
        <v>0</v>
      </c>
      <c r="AI212" s="80" t="s">
        <v>3099</v>
      </c>
      <c r="AJ212" s="80"/>
      <c r="AK212" s="88" t="s">
        <v>3090</v>
      </c>
      <c r="AL212" s="80" t="b">
        <v>0</v>
      </c>
      <c r="AM212" s="80">
        <v>166</v>
      </c>
      <c r="AN212" s="88" t="s">
        <v>3051</v>
      </c>
      <c r="AO212" s="80" t="s">
        <v>3113</v>
      </c>
      <c r="AP212" s="80" t="b">
        <v>0</v>
      </c>
      <c r="AQ212" s="88" t="s">
        <v>3051</v>
      </c>
      <c r="AR212" s="80" t="s">
        <v>178</v>
      </c>
      <c r="AS212" s="80">
        <v>0</v>
      </c>
      <c r="AT212" s="80">
        <v>0</v>
      </c>
      <c r="AU212" s="80"/>
      <c r="AV212" s="80"/>
      <c r="AW212" s="80"/>
      <c r="AX212" s="80"/>
      <c r="AY212" s="80"/>
      <c r="AZ212" s="80"/>
      <c r="BA212" s="80"/>
      <c r="BB212" s="80"/>
      <c r="BC212" s="79" t="str">
        <f>REPLACE(INDEX(GroupVertices[Group],MATCH(Edges[[#This Row],[Vertex 1]],GroupVertices[Vertex],0)),1,1,"")</f>
        <v>7</v>
      </c>
      <c r="BD212" s="79" t="str">
        <f>REPLACE(INDEX(GroupVertices[Group],MATCH(Edges[[#This Row],[Vertex 2]],GroupVertices[Vertex],0)),1,1,"")</f>
        <v>7</v>
      </c>
    </row>
    <row r="213" spans="1:56" ht="15">
      <c r="A213" s="65" t="s">
        <v>394</v>
      </c>
      <c r="B213" s="65" t="s">
        <v>712</v>
      </c>
      <c r="C213" s="66"/>
      <c r="D213" s="67"/>
      <c r="E213" s="68"/>
      <c r="F213" s="69"/>
      <c r="G213" s="66"/>
      <c r="H213" s="70"/>
      <c r="I213" s="71"/>
      <c r="J213" s="71"/>
      <c r="K213" s="34"/>
      <c r="L213" s="78">
        <v>213</v>
      </c>
      <c r="M213" s="78"/>
      <c r="N213" s="73"/>
      <c r="O213" s="80" t="s">
        <v>772</v>
      </c>
      <c r="P213" s="82">
        <v>43657.71528935185</v>
      </c>
      <c r="Q213" s="80" t="s">
        <v>780</v>
      </c>
      <c r="R213" s="80"/>
      <c r="S213" s="80"/>
      <c r="T213" s="80" t="s">
        <v>1062</v>
      </c>
      <c r="U213" s="83" t="s">
        <v>1144</v>
      </c>
      <c r="V213" s="83" t="s">
        <v>1144</v>
      </c>
      <c r="W213" s="82">
        <v>43657.71528935185</v>
      </c>
      <c r="X213" s="86">
        <v>43657</v>
      </c>
      <c r="Y213" s="88" t="s">
        <v>1674</v>
      </c>
      <c r="Z213" s="83" t="s">
        <v>2175</v>
      </c>
      <c r="AA213" s="80"/>
      <c r="AB213" s="80"/>
      <c r="AC213" s="88" t="s">
        <v>2724</v>
      </c>
      <c r="AD213" s="80"/>
      <c r="AE213" s="80" t="b">
        <v>0</v>
      </c>
      <c r="AF213" s="80">
        <v>0</v>
      </c>
      <c r="AG213" s="88" t="s">
        <v>3090</v>
      </c>
      <c r="AH213" s="80" t="b">
        <v>0</v>
      </c>
      <c r="AI213" s="80" t="s">
        <v>3099</v>
      </c>
      <c r="AJ213" s="80"/>
      <c r="AK213" s="88" t="s">
        <v>3090</v>
      </c>
      <c r="AL213" s="80" t="b">
        <v>0</v>
      </c>
      <c r="AM213" s="80">
        <v>497</v>
      </c>
      <c r="AN213" s="88" t="s">
        <v>3066</v>
      </c>
      <c r="AO213" s="80" t="s">
        <v>3113</v>
      </c>
      <c r="AP213" s="80" t="b">
        <v>0</v>
      </c>
      <c r="AQ213" s="88" t="s">
        <v>3066</v>
      </c>
      <c r="AR213" s="80" t="s">
        <v>178</v>
      </c>
      <c r="AS213" s="80">
        <v>0</v>
      </c>
      <c r="AT213" s="80">
        <v>0</v>
      </c>
      <c r="AU213" s="80"/>
      <c r="AV213" s="80"/>
      <c r="AW213" s="80"/>
      <c r="AX213" s="80"/>
      <c r="AY213" s="80"/>
      <c r="AZ213" s="80"/>
      <c r="BA213" s="80"/>
      <c r="BB213" s="80"/>
      <c r="BC213" s="79" t="str">
        <f>REPLACE(INDEX(GroupVertices[Group],MATCH(Edges[[#This Row],[Vertex 1]],GroupVertices[Vertex],0)),1,1,"")</f>
        <v>3</v>
      </c>
      <c r="BD213" s="79" t="str">
        <f>REPLACE(INDEX(GroupVertices[Group],MATCH(Edges[[#This Row],[Vertex 2]],GroupVertices[Vertex],0)),1,1,"")</f>
        <v>3</v>
      </c>
    </row>
    <row r="214" spans="1:56" ht="15">
      <c r="A214" s="65" t="s">
        <v>395</v>
      </c>
      <c r="B214" s="65" t="s">
        <v>565</v>
      </c>
      <c r="C214" s="66"/>
      <c r="D214" s="67"/>
      <c r="E214" s="68"/>
      <c r="F214" s="69"/>
      <c r="G214" s="66"/>
      <c r="H214" s="70"/>
      <c r="I214" s="71"/>
      <c r="J214" s="71"/>
      <c r="K214" s="34"/>
      <c r="L214" s="78">
        <v>214</v>
      </c>
      <c r="M214" s="78"/>
      <c r="N214" s="73"/>
      <c r="O214" s="80" t="s">
        <v>772</v>
      </c>
      <c r="P214" s="82">
        <v>43657.7153125</v>
      </c>
      <c r="Q214" s="80" t="s">
        <v>804</v>
      </c>
      <c r="R214" s="83" t="s">
        <v>1004</v>
      </c>
      <c r="S214" s="80" t="s">
        <v>1043</v>
      </c>
      <c r="T214" s="80" t="s">
        <v>1062</v>
      </c>
      <c r="U214" s="80"/>
      <c r="V214" s="83" t="s">
        <v>1350</v>
      </c>
      <c r="W214" s="82">
        <v>43657.7153125</v>
      </c>
      <c r="X214" s="86">
        <v>43657</v>
      </c>
      <c r="Y214" s="88" t="s">
        <v>1675</v>
      </c>
      <c r="Z214" s="83" t="s">
        <v>2176</v>
      </c>
      <c r="AA214" s="80"/>
      <c r="AB214" s="80"/>
      <c r="AC214" s="88" t="s">
        <v>2725</v>
      </c>
      <c r="AD214" s="80"/>
      <c r="AE214" s="80" t="b">
        <v>0</v>
      </c>
      <c r="AF214" s="80">
        <v>0</v>
      </c>
      <c r="AG214" s="88" t="s">
        <v>3090</v>
      </c>
      <c r="AH214" s="80" t="b">
        <v>1</v>
      </c>
      <c r="AI214" s="80" t="s">
        <v>3099</v>
      </c>
      <c r="AJ214" s="80"/>
      <c r="AK214" s="88" t="s">
        <v>3106</v>
      </c>
      <c r="AL214" s="80" t="b">
        <v>0</v>
      </c>
      <c r="AM214" s="80">
        <v>28</v>
      </c>
      <c r="AN214" s="88" t="s">
        <v>2904</v>
      </c>
      <c r="AO214" s="80" t="s">
        <v>3115</v>
      </c>
      <c r="AP214" s="80" t="b">
        <v>0</v>
      </c>
      <c r="AQ214" s="88" t="s">
        <v>2904</v>
      </c>
      <c r="AR214" s="80" t="s">
        <v>178</v>
      </c>
      <c r="AS214" s="80">
        <v>0</v>
      </c>
      <c r="AT214" s="80">
        <v>0</v>
      </c>
      <c r="AU214" s="80"/>
      <c r="AV214" s="80"/>
      <c r="AW214" s="80"/>
      <c r="AX214" s="80"/>
      <c r="AY214" s="80"/>
      <c r="AZ214" s="80"/>
      <c r="BA214" s="80"/>
      <c r="BB214" s="80"/>
      <c r="BC214" s="79" t="str">
        <f>REPLACE(INDEX(GroupVertices[Group],MATCH(Edges[[#This Row],[Vertex 1]],GroupVertices[Vertex],0)),1,1,"")</f>
        <v>6</v>
      </c>
      <c r="BD214" s="79" t="str">
        <f>REPLACE(INDEX(GroupVertices[Group],MATCH(Edges[[#This Row],[Vertex 2]],GroupVertices[Vertex],0)),1,1,"")</f>
        <v>6</v>
      </c>
    </row>
    <row r="215" spans="1:56" ht="15">
      <c r="A215" s="65" t="s">
        <v>396</v>
      </c>
      <c r="B215" s="65" t="s">
        <v>727</v>
      </c>
      <c r="C215" s="66"/>
      <c r="D215" s="67"/>
      <c r="E215" s="68"/>
      <c r="F215" s="69"/>
      <c r="G215" s="66"/>
      <c r="H215" s="70"/>
      <c r="I215" s="71"/>
      <c r="J215" s="71"/>
      <c r="K215" s="34"/>
      <c r="L215" s="78">
        <v>215</v>
      </c>
      <c r="M215" s="78"/>
      <c r="N215" s="73"/>
      <c r="O215" s="80" t="s">
        <v>774</v>
      </c>
      <c r="P215" s="82">
        <v>43657.71538194444</v>
      </c>
      <c r="Q215" s="80" t="s">
        <v>862</v>
      </c>
      <c r="R215" s="80"/>
      <c r="S215" s="80"/>
      <c r="T215" s="80" t="s">
        <v>1062</v>
      </c>
      <c r="U215" s="80"/>
      <c r="V215" s="83" t="s">
        <v>1351</v>
      </c>
      <c r="W215" s="82">
        <v>43657.71538194444</v>
      </c>
      <c r="X215" s="86">
        <v>43657</v>
      </c>
      <c r="Y215" s="88" t="s">
        <v>1676</v>
      </c>
      <c r="Z215" s="83" t="s">
        <v>2177</v>
      </c>
      <c r="AA215" s="80"/>
      <c r="AB215" s="80"/>
      <c r="AC215" s="88" t="s">
        <v>2726</v>
      </c>
      <c r="AD215" s="80"/>
      <c r="AE215" s="80" t="b">
        <v>0</v>
      </c>
      <c r="AF215" s="80">
        <v>0</v>
      </c>
      <c r="AG215" s="88" t="s">
        <v>3090</v>
      </c>
      <c r="AH215" s="80" t="b">
        <v>0</v>
      </c>
      <c r="AI215" s="80" t="s">
        <v>3099</v>
      </c>
      <c r="AJ215" s="80"/>
      <c r="AK215" s="88" t="s">
        <v>3090</v>
      </c>
      <c r="AL215" s="80" t="b">
        <v>0</v>
      </c>
      <c r="AM215" s="80">
        <v>0</v>
      </c>
      <c r="AN215" s="88" t="s">
        <v>3090</v>
      </c>
      <c r="AO215" s="80" t="s">
        <v>3114</v>
      </c>
      <c r="AP215" s="80" t="b">
        <v>0</v>
      </c>
      <c r="AQ215" s="88" t="s">
        <v>2726</v>
      </c>
      <c r="AR215" s="80" t="s">
        <v>178</v>
      </c>
      <c r="AS215" s="80">
        <v>0</v>
      </c>
      <c r="AT215" s="80">
        <v>0</v>
      </c>
      <c r="AU215" s="80"/>
      <c r="AV215" s="80"/>
      <c r="AW215" s="80"/>
      <c r="AX215" s="80"/>
      <c r="AY215" s="80"/>
      <c r="AZ215" s="80"/>
      <c r="BA215" s="80"/>
      <c r="BB215" s="80"/>
      <c r="BC215" s="79" t="str">
        <f>REPLACE(INDEX(GroupVertices[Group],MATCH(Edges[[#This Row],[Vertex 1]],GroupVertices[Vertex],0)),1,1,"")</f>
        <v>12</v>
      </c>
      <c r="BD215" s="79" t="str">
        <f>REPLACE(INDEX(GroupVertices[Group],MATCH(Edges[[#This Row],[Vertex 2]],GroupVertices[Vertex],0)),1,1,"")</f>
        <v>12</v>
      </c>
    </row>
    <row r="216" spans="1:56" ht="15">
      <c r="A216" s="65" t="s">
        <v>397</v>
      </c>
      <c r="B216" s="65" t="s">
        <v>397</v>
      </c>
      <c r="C216" s="66"/>
      <c r="D216" s="67"/>
      <c r="E216" s="68"/>
      <c r="F216" s="69"/>
      <c r="G216" s="66"/>
      <c r="H216" s="70"/>
      <c r="I216" s="71"/>
      <c r="J216" s="71"/>
      <c r="K216" s="34"/>
      <c r="L216" s="78">
        <v>216</v>
      </c>
      <c r="M216" s="78"/>
      <c r="N216" s="73"/>
      <c r="O216" s="80" t="s">
        <v>178</v>
      </c>
      <c r="P216" s="82">
        <v>43657.71539351852</v>
      </c>
      <c r="Q216" s="80" t="s">
        <v>863</v>
      </c>
      <c r="R216" s="80"/>
      <c r="S216" s="80"/>
      <c r="T216" s="80" t="s">
        <v>1062</v>
      </c>
      <c r="U216" s="83" t="s">
        <v>1193</v>
      </c>
      <c r="V216" s="83" t="s">
        <v>1193</v>
      </c>
      <c r="W216" s="82">
        <v>43657.71539351852</v>
      </c>
      <c r="X216" s="86">
        <v>43657</v>
      </c>
      <c r="Y216" s="88" t="s">
        <v>1677</v>
      </c>
      <c r="Z216" s="83" t="s">
        <v>2178</v>
      </c>
      <c r="AA216" s="80"/>
      <c r="AB216" s="80"/>
      <c r="AC216" s="88" t="s">
        <v>2727</v>
      </c>
      <c r="AD216" s="80"/>
      <c r="AE216" s="80" t="b">
        <v>0</v>
      </c>
      <c r="AF216" s="80">
        <v>1</v>
      </c>
      <c r="AG216" s="88" t="s">
        <v>3090</v>
      </c>
      <c r="AH216" s="80" t="b">
        <v>0</v>
      </c>
      <c r="AI216" s="80" t="s">
        <v>3099</v>
      </c>
      <c r="AJ216" s="80"/>
      <c r="AK216" s="88" t="s">
        <v>3090</v>
      </c>
      <c r="AL216" s="80" t="b">
        <v>0</v>
      </c>
      <c r="AM216" s="80">
        <v>0</v>
      </c>
      <c r="AN216" s="88" t="s">
        <v>3090</v>
      </c>
      <c r="AO216" s="80" t="s">
        <v>3122</v>
      </c>
      <c r="AP216" s="80" t="b">
        <v>0</v>
      </c>
      <c r="AQ216" s="88" t="s">
        <v>2727</v>
      </c>
      <c r="AR216" s="80" t="s">
        <v>178</v>
      </c>
      <c r="AS216" s="80">
        <v>0</v>
      </c>
      <c r="AT216" s="80">
        <v>0</v>
      </c>
      <c r="AU216" s="80"/>
      <c r="AV216" s="80"/>
      <c r="AW216" s="80"/>
      <c r="AX216" s="80"/>
      <c r="AY216" s="80"/>
      <c r="AZ216" s="80"/>
      <c r="BA216" s="80"/>
      <c r="BB216" s="80"/>
      <c r="BC216" s="79" t="str">
        <f>REPLACE(INDEX(GroupVertices[Group],MATCH(Edges[[#This Row],[Vertex 1]],GroupVertices[Vertex],0)),1,1,"")</f>
        <v>137</v>
      </c>
      <c r="BD216" s="79" t="str">
        <f>REPLACE(INDEX(GroupVertices[Group],MATCH(Edges[[#This Row],[Vertex 2]],GroupVertices[Vertex],0)),1,1,"")</f>
        <v>137</v>
      </c>
    </row>
    <row r="217" spans="1:56" ht="15">
      <c r="A217" s="65" t="s">
        <v>398</v>
      </c>
      <c r="B217" s="65" t="s">
        <v>742</v>
      </c>
      <c r="C217" s="66"/>
      <c r="D217" s="67"/>
      <c r="E217" s="68"/>
      <c r="F217" s="69"/>
      <c r="G217" s="66"/>
      <c r="H217" s="70"/>
      <c r="I217" s="71"/>
      <c r="J217" s="71"/>
      <c r="K217" s="34"/>
      <c r="L217" s="78">
        <v>217</v>
      </c>
      <c r="M217" s="78"/>
      <c r="N217" s="73"/>
      <c r="O217" s="80" t="s">
        <v>774</v>
      </c>
      <c r="P217" s="82">
        <v>43657.715416666666</v>
      </c>
      <c r="Q217" s="80" t="s">
        <v>864</v>
      </c>
      <c r="R217" s="80"/>
      <c r="S217" s="80"/>
      <c r="T217" s="80" t="s">
        <v>1062</v>
      </c>
      <c r="U217" s="80"/>
      <c r="V217" s="83" t="s">
        <v>1352</v>
      </c>
      <c r="W217" s="82">
        <v>43657.715416666666</v>
      </c>
      <c r="X217" s="86">
        <v>43657</v>
      </c>
      <c r="Y217" s="88" t="s">
        <v>1678</v>
      </c>
      <c r="Z217" s="83" t="s">
        <v>2179</v>
      </c>
      <c r="AA217" s="80"/>
      <c r="AB217" s="80"/>
      <c r="AC217" s="88" t="s">
        <v>2728</v>
      </c>
      <c r="AD217" s="80"/>
      <c r="AE217" s="80" t="b">
        <v>0</v>
      </c>
      <c r="AF217" s="80">
        <v>0</v>
      </c>
      <c r="AG217" s="88" t="s">
        <v>3090</v>
      </c>
      <c r="AH217" s="80" t="b">
        <v>0</v>
      </c>
      <c r="AI217" s="80" t="s">
        <v>3099</v>
      </c>
      <c r="AJ217" s="80"/>
      <c r="AK217" s="88" t="s">
        <v>3090</v>
      </c>
      <c r="AL217" s="80" t="b">
        <v>0</v>
      </c>
      <c r="AM217" s="80">
        <v>0</v>
      </c>
      <c r="AN217" s="88" t="s">
        <v>3090</v>
      </c>
      <c r="AO217" s="80" t="s">
        <v>3115</v>
      </c>
      <c r="AP217" s="80" t="b">
        <v>0</v>
      </c>
      <c r="AQ217" s="88" t="s">
        <v>2728</v>
      </c>
      <c r="AR217" s="80" t="s">
        <v>178</v>
      </c>
      <c r="AS217" s="80">
        <v>0</v>
      </c>
      <c r="AT217" s="80">
        <v>0</v>
      </c>
      <c r="AU217" s="80" t="s">
        <v>3140</v>
      </c>
      <c r="AV217" s="80" t="s">
        <v>3148</v>
      </c>
      <c r="AW217" s="80" t="s">
        <v>3150</v>
      </c>
      <c r="AX217" s="80" t="s">
        <v>3157</v>
      </c>
      <c r="AY217" s="80" t="s">
        <v>3169</v>
      </c>
      <c r="AZ217" s="80" t="s">
        <v>3181</v>
      </c>
      <c r="BA217" s="80" t="s">
        <v>3188</v>
      </c>
      <c r="BB217" s="83" t="s">
        <v>3196</v>
      </c>
      <c r="BC217" s="79" t="str">
        <f>REPLACE(INDEX(GroupVertices[Group],MATCH(Edges[[#This Row],[Vertex 1]],GroupVertices[Vertex],0)),1,1,"")</f>
        <v>31</v>
      </c>
      <c r="BD217" s="79" t="str">
        <f>REPLACE(INDEX(GroupVertices[Group],MATCH(Edges[[#This Row],[Vertex 2]],GroupVertices[Vertex],0)),1,1,"")</f>
        <v>31</v>
      </c>
    </row>
    <row r="218" spans="1:56" ht="15">
      <c r="A218" s="65" t="s">
        <v>398</v>
      </c>
      <c r="B218" s="65" t="s">
        <v>743</v>
      </c>
      <c r="C218" s="66"/>
      <c r="D218" s="67"/>
      <c r="E218" s="68"/>
      <c r="F218" s="69"/>
      <c r="G218" s="66"/>
      <c r="H218" s="70"/>
      <c r="I218" s="71"/>
      <c r="J218" s="71"/>
      <c r="K218" s="34"/>
      <c r="L218" s="78">
        <v>218</v>
      </c>
      <c r="M218" s="78"/>
      <c r="N218" s="73"/>
      <c r="O218" s="80" t="s">
        <v>774</v>
      </c>
      <c r="P218" s="82">
        <v>43657.715416666666</v>
      </c>
      <c r="Q218" s="80" t="s">
        <v>864</v>
      </c>
      <c r="R218" s="80"/>
      <c r="S218" s="80"/>
      <c r="T218" s="80" t="s">
        <v>1062</v>
      </c>
      <c r="U218" s="80"/>
      <c r="V218" s="83" t="s">
        <v>1352</v>
      </c>
      <c r="W218" s="82">
        <v>43657.715416666666</v>
      </c>
      <c r="X218" s="86">
        <v>43657</v>
      </c>
      <c r="Y218" s="88" t="s">
        <v>1678</v>
      </c>
      <c r="Z218" s="83" t="s">
        <v>2179</v>
      </c>
      <c r="AA218" s="80"/>
      <c r="AB218" s="80"/>
      <c r="AC218" s="88" t="s">
        <v>2728</v>
      </c>
      <c r="AD218" s="80"/>
      <c r="AE218" s="80" t="b">
        <v>0</v>
      </c>
      <c r="AF218" s="80">
        <v>0</v>
      </c>
      <c r="AG218" s="88" t="s">
        <v>3090</v>
      </c>
      <c r="AH218" s="80" t="b">
        <v>0</v>
      </c>
      <c r="AI218" s="80" t="s">
        <v>3099</v>
      </c>
      <c r="AJ218" s="80"/>
      <c r="AK218" s="88" t="s">
        <v>3090</v>
      </c>
      <c r="AL218" s="80" t="b">
        <v>0</v>
      </c>
      <c r="AM218" s="80">
        <v>0</v>
      </c>
      <c r="AN218" s="88" t="s">
        <v>3090</v>
      </c>
      <c r="AO218" s="80" t="s">
        <v>3115</v>
      </c>
      <c r="AP218" s="80" t="b">
        <v>0</v>
      </c>
      <c r="AQ218" s="88" t="s">
        <v>2728</v>
      </c>
      <c r="AR218" s="80" t="s">
        <v>178</v>
      </c>
      <c r="AS218" s="80">
        <v>0</v>
      </c>
      <c r="AT218" s="80">
        <v>0</v>
      </c>
      <c r="AU218" s="80" t="s">
        <v>3140</v>
      </c>
      <c r="AV218" s="80" t="s">
        <v>3148</v>
      </c>
      <c r="AW218" s="80" t="s">
        <v>3150</v>
      </c>
      <c r="AX218" s="80" t="s">
        <v>3157</v>
      </c>
      <c r="AY218" s="80" t="s">
        <v>3169</v>
      </c>
      <c r="AZ218" s="80" t="s">
        <v>3181</v>
      </c>
      <c r="BA218" s="80" t="s">
        <v>3188</v>
      </c>
      <c r="BB218" s="83" t="s">
        <v>3196</v>
      </c>
      <c r="BC218" s="79" t="str">
        <f>REPLACE(INDEX(GroupVertices[Group],MATCH(Edges[[#This Row],[Vertex 1]],GroupVertices[Vertex],0)),1,1,"")</f>
        <v>31</v>
      </c>
      <c r="BD218" s="79" t="str">
        <f>REPLACE(INDEX(GroupVertices[Group],MATCH(Edges[[#This Row],[Vertex 2]],GroupVertices[Vertex],0)),1,1,"")</f>
        <v>31</v>
      </c>
    </row>
    <row r="219" spans="1:56" ht="15">
      <c r="A219" s="65" t="s">
        <v>399</v>
      </c>
      <c r="B219" s="65" t="s">
        <v>399</v>
      </c>
      <c r="C219" s="66"/>
      <c r="D219" s="67"/>
      <c r="E219" s="68"/>
      <c r="F219" s="69"/>
      <c r="G219" s="66"/>
      <c r="H219" s="70"/>
      <c r="I219" s="71"/>
      <c r="J219" s="71"/>
      <c r="K219" s="34"/>
      <c r="L219" s="78">
        <v>219</v>
      </c>
      <c r="M219" s="78"/>
      <c r="N219" s="73"/>
      <c r="O219" s="80" t="s">
        <v>178</v>
      </c>
      <c r="P219" s="82">
        <v>43657.715416666666</v>
      </c>
      <c r="Q219" s="80" t="s">
        <v>865</v>
      </c>
      <c r="R219" s="80" t="s">
        <v>1016</v>
      </c>
      <c r="S219" s="80" t="s">
        <v>1050</v>
      </c>
      <c r="T219" s="80" t="s">
        <v>1095</v>
      </c>
      <c r="U219" s="83" t="s">
        <v>1194</v>
      </c>
      <c r="V219" s="83" t="s">
        <v>1194</v>
      </c>
      <c r="W219" s="82">
        <v>43657.715416666666</v>
      </c>
      <c r="X219" s="86">
        <v>43657</v>
      </c>
      <c r="Y219" s="88" t="s">
        <v>1678</v>
      </c>
      <c r="Z219" s="83" t="s">
        <v>2180</v>
      </c>
      <c r="AA219" s="80"/>
      <c r="AB219" s="80"/>
      <c r="AC219" s="88" t="s">
        <v>2729</v>
      </c>
      <c r="AD219" s="80"/>
      <c r="AE219" s="80" t="b">
        <v>0</v>
      </c>
      <c r="AF219" s="80">
        <v>0</v>
      </c>
      <c r="AG219" s="88" t="s">
        <v>3090</v>
      </c>
      <c r="AH219" s="80" t="b">
        <v>0</v>
      </c>
      <c r="AI219" s="80" t="s">
        <v>3101</v>
      </c>
      <c r="AJ219" s="80"/>
      <c r="AK219" s="88" t="s">
        <v>3090</v>
      </c>
      <c r="AL219" s="80" t="b">
        <v>0</v>
      </c>
      <c r="AM219" s="80">
        <v>0</v>
      </c>
      <c r="AN219" s="88" t="s">
        <v>3090</v>
      </c>
      <c r="AO219" s="80" t="s">
        <v>3114</v>
      </c>
      <c r="AP219" s="80" t="b">
        <v>0</v>
      </c>
      <c r="AQ219" s="88" t="s">
        <v>2729</v>
      </c>
      <c r="AR219" s="80" t="s">
        <v>178</v>
      </c>
      <c r="AS219" s="80">
        <v>0</v>
      </c>
      <c r="AT219" s="80">
        <v>0</v>
      </c>
      <c r="AU219" s="80"/>
      <c r="AV219" s="80"/>
      <c r="AW219" s="80"/>
      <c r="AX219" s="80"/>
      <c r="AY219" s="80"/>
      <c r="AZ219" s="80"/>
      <c r="BA219" s="80"/>
      <c r="BB219" s="80"/>
      <c r="BC219" s="79" t="str">
        <f>REPLACE(INDEX(GroupVertices[Group],MATCH(Edges[[#This Row],[Vertex 1]],GroupVertices[Vertex],0)),1,1,"")</f>
        <v>136</v>
      </c>
      <c r="BD219" s="79" t="str">
        <f>REPLACE(INDEX(GroupVertices[Group],MATCH(Edges[[#This Row],[Vertex 2]],GroupVertices[Vertex],0)),1,1,"")</f>
        <v>136</v>
      </c>
    </row>
    <row r="220" spans="1:56" ht="15">
      <c r="A220" s="65" t="s">
        <v>400</v>
      </c>
      <c r="B220" s="65" t="s">
        <v>728</v>
      </c>
      <c r="C220" s="66"/>
      <c r="D220" s="67"/>
      <c r="E220" s="68"/>
      <c r="F220" s="69"/>
      <c r="G220" s="66"/>
      <c r="H220" s="70"/>
      <c r="I220" s="71"/>
      <c r="J220" s="71"/>
      <c r="K220" s="34"/>
      <c r="L220" s="78">
        <v>220</v>
      </c>
      <c r="M220" s="78"/>
      <c r="N220" s="73"/>
      <c r="O220" s="80" t="s">
        <v>774</v>
      </c>
      <c r="P220" s="82">
        <v>43657.71542824074</v>
      </c>
      <c r="Q220" s="80" t="s">
        <v>866</v>
      </c>
      <c r="R220" s="83" t="s">
        <v>1017</v>
      </c>
      <c r="S220" s="80" t="s">
        <v>1049</v>
      </c>
      <c r="T220" s="80" t="s">
        <v>1062</v>
      </c>
      <c r="U220" s="80"/>
      <c r="V220" s="83" t="s">
        <v>1353</v>
      </c>
      <c r="W220" s="82">
        <v>43657.71542824074</v>
      </c>
      <c r="X220" s="86">
        <v>43657</v>
      </c>
      <c r="Y220" s="88" t="s">
        <v>1679</v>
      </c>
      <c r="Z220" s="83" t="s">
        <v>2181</v>
      </c>
      <c r="AA220" s="80"/>
      <c r="AB220" s="80"/>
      <c r="AC220" s="88" t="s">
        <v>2730</v>
      </c>
      <c r="AD220" s="80"/>
      <c r="AE220" s="80" t="b">
        <v>0</v>
      </c>
      <c r="AF220" s="80">
        <v>0</v>
      </c>
      <c r="AG220" s="88" t="s">
        <v>3090</v>
      </c>
      <c r="AH220" s="80" t="b">
        <v>0</v>
      </c>
      <c r="AI220" s="80" t="s">
        <v>3099</v>
      </c>
      <c r="AJ220" s="80"/>
      <c r="AK220" s="88" t="s">
        <v>3090</v>
      </c>
      <c r="AL220" s="80" t="b">
        <v>0</v>
      </c>
      <c r="AM220" s="80">
        <v>0</v>
      </c>
      <c r="AN220" s="88" t="s">
        <v>3090</v>
      </c>
      <c r="AO220" s="80" t="s">
        <v>3122</v>
      </c>
      <c r="AP220" s="80" t="b">
        <v>0</v>
      </c>
      <c r="AQ220" s="88" t="s">
        <v>2730</v>
      </c>
      <c r="AR220" s="80" t="s">
        <v>178</v>
      </c>
      <c r="AS220" s="80">
        <v>0</v>
      </c>
      <c r="AT220" s="80">
        <v>0</v>
      </c>
      <c r="AU220" s="80"/>
      <c r="AV220" s="80"/>
      <c r="AW220" s="80"/>
      <c r="AX220" s="80"/>
      <c r="AY220" s="80"/>
      <c r="AZ220" s="80"/>
      <c r="BA220" s="80"/>
      <c r="BB220" s="80"/>
      <c r="BC220" s="79" t="str">
        <f>REPLACE(INDEX(GroupVertices[Group],MATCH(Edges[[#This Row],[Vertex 1]],GroupVertices[Vertex],0)),1,1,"")</f>
        <v>2</v>
      </c>
      <c r="BD220" s="79" t="str">
        <f>REPLACE(INDEX(GroupVertices[Group],MATCH(Edges[[#This Row],[Vertex 2]],GroupVertices[Vertex],0)),1,1,"")</f>
        <v>2</v>
      </c>
    </row>
    <row r="221" spans="1:56" ht="15">
      <c r="A221" s="65" t="s">
        <v>401</v>
      </c>
      <c r="B221" s="65" t="s">
        <v>725</v>
      </c>
      <c r="C221" s="66"/>
      <c r="D221" s="67"/>
      <c r="E221" s="68"/>
      <c r="F221" s="69"/>
      <c r="G221" s="66"/>
      <c r="H221" s="70"/>
      <c r="I221" s="71"/>
      <c r="J221" s="71"/>
      <c r="K221" s="34"/>
      <c r="L221" s="78">
        <v>221</v>
      </c>
      <c r="M221" s="78"/>
      <c r="N221" s="73"/>
      <c r="O221" s="80" t="s">
        <v>772</v>
      </c>
      <c r="P221" s="82">
        <v>43657.71543981481</v>
      </c>
      <c r="Q221" s="80" t="s">
        <v>778</v>
      </c>
      <c r="R221" s="80"/>
      <c r="S221" s="80"/>
      <c r="T221" s="80" t="s">
        <v>1062</v>
      </c>
      <c r="U221" s="80"/>
      <c r="V221" s="83" t="s">
        <v>1354</v>
      </c>
      <c r="W221" s="82">
        <v>43657.71543981481</v>
      </c>
      <c r="X221" s="86">
        <v>43657</v>
      </c>
      <c r="Y221" s="88" t="s">
        <v>1680</v>
      </c>
      <c r="Z221" s="83" t="s">
        <v>2182</v>
      </c>
      <c r="AA221" s="80"/>
      <c r="AB221" s="80"/>
      <c r="AC221" s="88" t="s">
        <v>2731</v>
      </c>
      <c r="AD221" s="80"/>
      <c r="AE221" s="80" t="b">
        <v>0</v>
      </c>
      <c r="AF221" s="80">
        <v>0</v>
      </c>
      <c r="AG221" s="88" t="s">
        <v>3090</v>
      </c>
      <c r="AH221" s="80" t="b">
        <v>0</v>
      </c>
      <c r="AI221" s="80" t="s">
        <v>3099</v>
      </c>
      <c r="AJ221" s="80"/>
      <c r="AK221" s="88" t="s">
        <v>3090</v>
      </c>
      <c r="AL221" s="80" t="b">
        <v>0</v>
      </c>
      <c r="AM221" s="80">
        <v>1187</v>
      </c>
      <c r="AN221" s="88" t="s">
        <v>3085</v>
      </c>
      <c r="AO221" s="80" t="s">
        <v>3113</v>
      </c>
      <c r="AP221" s="80" t="b">
        <v>0</v>
      </c>
      <c r="AQ221" s="88" t="s">
        <v>3085</v>
      </c>
      <c r="AR221" s="80" t="s">
        <v>178</v>
      </c>
      <c r="AS221" s="80">
        <v>0</v>
      </c>
      <c r="AT221" s="80">
        <v>0</v>
      </c>
      <c r="AU221" s="80"/>
      <c r="AV221" s="80"/>
      <c r="AW221" s="80"/>
      <c r="AX221" s="80"/>
      <c r="AY221" s="80"/>
      <c r="AZ221" s="80"/>
      <c r="BA221" s="80"/>
      <c r="BB221" s="80"/>
      <c r="BC221" s="79" t="str">
        <f>REPLACE(INDEX(GroupVertices[Group],MATCH(Edges[[#This Row],[Vertex 1]],GroupVertices[Vertex],0)),1,1,"")</f>
        <v>1</v>
      </c>
      <c r="BD221" s="79" t="str">
        <f>REPLACE(INDEX(GroupVertices[Group],MATCH(Edges[[#This Row],[Vertex 2]],GroupVertices[Vertex],0)),1,1,"")</f>
        <v>1</v>
      </c>
    </row>
    <row r="222" spans="1:56" ht="15">
      <c r="A222" s="65" t="s">
        <v>402</v>
      </c>
      <c r="B222" s="65" t="s">
        <v>402</v>
      </c>
      <c r="C222" s="66"/>
      <c r="D222" s="67"/>
      <c r="E222" s="68"/>
      <c r="F222" s="69"/>
      <c r="G222" s="66"/>
      <c r="H222" s="70"/>
      <c r="I222" s="71"/>
      <c r="J222" s="71"/>
      <c r="K222" s="34"/>
      <c r="L222" s="78">
        <v>222</v>
      </c>
      <c r="M222" s="78"/>
      <c r="N222" s="73"/>
      <c r="O222" s="80" t="s">
        <v>178</v>
      </c>
      <c r="P222" s="82">
        <v>43657.715520833335</v>
      </c>
      <c r="Q222" s="80" t="s">
        <v>867</v>
      </c>
      <c r="R222" s="80"/>
      <c r="S222" s="80"/>
      <c r="T222" s="80" t="s">
        <v>1062</v>
      </c>
      <c r="U222" s="80"/>
      <c r="V222" s="83" t="s">
        <v>1355</v>
      </c>
      <c r="W222" s="82">
        <v>43657.715520833335</v>
      </c>
      <c r="X222" s="86">
        <v>43657</v>
      </c>
      <c r="Y222" s="88" t="s">
        <v>1681</v>
      </c>
      <c r="Z222" s="83" t="s">
        <v>2183</v>
      </c>
      <c r="AA222" s="80"/>
      <c r="AB222" s="80"/>
      <c r="AC222" s="88" t="s">
        <v>2732</v>
      </c>
      <c r="AD222" s="80"/>
      <c r="AE222" s="80" t="b">
        <v>0</v>
      </c>
      <c r="AF222" s="80">
        <v>1</v>
      </c>
      <c r="AG222" s="88" t="s">
        <v>3090</v>
      </c>
      <c r="AH222" s="80" t="b">
        <v>0</v>
      </c>
      <c r="AI222" s="80" t="s">
        <v>3099</v>
      </c>
      <c r="AJ222" s="80"/>
      <c r="AK222" s="88" t="s">
        <v>3090</v>
      </c>
      <c r="AL222" s="80" t="b">
        <v>0</v>
      </c>
      <c r="AM222" s="80">
        <v>0</v>
      </c>
      <c r="AN222" s="88" t="s">
        <v>3090</v>
      </c>
      <c r="AO222" s="80" t="s">
        <v>3115</v>
      </c>
      <c r="AP222" s="80" t="b">
        <v>0</v>
      </c>
      <c r="AQ222" s="88" t="s">
        <v>2732</v>
      </c>
      <c r="AR222" s="80" t="s">
        <v>178</v>
      </c>
      <c r="AS222" s="80">
        <v>0</v>
      </c>
      <c r="AT222" s="80">
        <v>0</v>
      </c>
      <c r="AU222" s="80"/>
      <c r="AV222" s="80"/>
      <c r="AW222" s="80"/>
      <c r="AX222" s="80"/>
      <c r="AY222" s="80"/>
      <c r="AZ222" s="80"/>
      <c r="BA222" s="80"/>
      <c r="BB222" s="80"/>
      <c r="BC222" s="79" t="str">
        <f>REPLACE(INDEX(GroupVertices[Group],MATCH(Edges[[#This Row],[Vertex 1]],GroupVertices[Vertex],0)),1,1,"")</f>
        <v>135</v>
      </c>
      <c r="BD222" s="79" t="str">
        <f>REPLACE(INDEX(GroupVertices[Group],MATCH(Edges[[#This Row],[Vertex 2]],GroupVertices[Vertex],0)),1,1,"")</f>
        <v>135</v>
      </c>
    </row>
    <row r="223" spans="1:56" ht="15">
      <c r="A223" s="65" t="s">
        <v>403</v>
      </c>
      <c r="B223" s="65" t="s">
        <v>565</v>
      </c>
      <c r="C223" s="66"/>
      <c r="D223" s="67"/>
      <c r="E223" s="68"/>
      <c r="F223" s="69"/>
      <c r="G223" s="66"/>
      <c r="H223" s="70"/>
      <c r="I223" s="71"/>
      <c r="J223" s="71"/>
      <c r="K223" s="34"/>
      <c r="L223" s="78">
        <v>223</v>
      </c>
      <c r="M223" s="78"/>
      <c r="N223" s="73"/>
      <c r="O223" s="80" t="s">
        <v>772</v>
      </c>
      <c r="P223" s="82">
        <v>43657.715532407405</v>
      </c>
      <c r="Q223" s="80" t="s">
        <v>804</v>
      </c>
      <c r="R223" s="83" t="s">
        <v>1004</v>
      </c>
      <c r="S223" s="80" t="s">
        <v>1043</v>
      </c>
      <c r="T223" s="80" t="s">
        <v>1062</v>
      </c>
      <c r="U223" s="80"/>
      <c r="V223" s="83" t="s">
        <v>1356</v>
      </c>
      <c r="W223" s="82">
        <v>43657.715532407405</v>
      </c>
      <c r="X223" s="86">
        <v>43657</v>
      </c>
      <c r="Y223" s="88" t="s">
        <v>1682</v>
      </c>
      <c r="Z223" s="83" t="s">
        <v>2184</v>
      </c>
      <c r="AA223" s="80"/>
      <c r="AB223" s="80"/>
      <c r="AC223" s="88" t="s">
        <v>2733</v>
      </c>
      <c r="AD223" s="80"/>
      <c r="AE223" s="80" t="b">
        <v>0</v>
      </c>
      <c r="AF223" s="80">
        <v>0</v>
      </c>
      <c r="AG223" s="88" t="s">
        <v>3090</v>
      </c>
      <c r="AH223" s="80" t="b">
        <v>1</v>
      </c>
      <c r="AI223" s="80" t="s">
        <v>3099</v>
      </c>
      <c r="AJ223" s="80"/>
      <c r="AK223" s="88" t="s">
        <v>3106</v>
      </c>
      <c r="AL223" s="80" t="b">
        <v>0</v>
      </c>
      <c r="AM223" s="80">
        <v>28</v>
      </c>
      <c r="AN223" s="88" t="s">
        <v>2904</v>
      </c>
      <c r="AO223" s="80" t="s">
        <v>3113</v>
      </c>
      <c r="AP223" s="80" t="b">
        <v>0</v>
      </c>
      <c r="AQ223" s="88" t="s">
        <v>2904</v>
      </c>
      <c r="AR223" s="80" t="s">
        <v>178</v>
      </c>
      <c r="AS223" s="80">
        <v>0</v>
      </c>
      <c r="AT223" s="80">
        <v>0</v>
      </c>
      <c r="AU223" s="80"/>
      <c r="AV223" s="80"/>
      <c r="AW223" s="80"/>
      <c r="AX223" s="80"/>
      <c r="AY223" s="80"/>
      <c r="AZ223" s="80"/>
      <c r="BA223" s="80"/>
      <c r="BB223" s="80"/>
      <c r="BC223" s="79" t="str">
        <f>REPLACE(INDEX(GroupVertices[Group],MATCH(Edges[[#This Row],[Vertex 1]],GroupVertices[Vertex],0)),1,1,"")</f>
        <v>6</v>
      </c>
      <c r="BD223" s="79" t="str">
        <f>REPLACE(INDEX(GroupVertices[Group],MATCH(Edges[[#This Row],[Vertex 2]],GroupVertices[Vertex],0)),1,1,"")</f>
        <v>6</v>
      </c>
    </row>
    <row r="224" spans="1:56" ht="15">
      <c r="A224" s="65" t="s">
        <v>404</v>
      </c>
      <c r="B224" s="65" t="s">
        <v>712</v>
      </c>
      <c r="C224" s="66"/>
      <c r="D224" s="67"/>
      <c r="E224" s="68"/>
      <c r="F224" s="69"/>
      <c r="G224" s="66"/>
      <c r="H224" s="70"/>
      <c r="I224" s="71"/>
      <c r="J224" s="71"/>
      <c r="K224" s="34"/>
      <c r="L224" s="78">
        <v>224</v>
      </c>
      <c r="M224" s="78"/>
      <c r="N224" s="73"/>
      <c r="O224" s="80" t="s">
        <v>772</v>
      </c>
      <c r="P224" s="82">
        <v>43657.715532407405</v>
      </c>
      <c r="Q224" s="80" t="s">
        <v>780</v>
      </c>
      <c r="R224" s="80"/>
      <c r="S224" s="80"/>
      <c r="T224" s="80" t="s">
        <v>1062</v>
      </c>
      <c r="U224" s="83" t="s">
        <v>1144</v>
      </c>
      <c r="V224" s="83" t="s">
        <v>1144</v>
      </c>
      <c r="W224" s="82">
        <v>43657.715532407405</v>
      </c>
      <c r="X224" s="86">
        <v>43657</v>
      </c>
      <c r="Y224" s="88" t="s">
        <v>1682</v>
      </c>
      <c r="Z224" s="83" t="s">
        <v>2185</v>
      </c>
      <c r="AA224" s="80"/>
      <c r="AB224" s="80"/>
      <c r="AC224" s="88" t="s">
        <v>2734</v>
      </c>
      <c r="AD224" s="80"/>
      <c r="AE224" s="80" t="b">
        <v>0</v>
      </c>
      <c r="AF224" s="80">
        <v>0</v>
      </c>
      <c r="AG224" s="88" t="s">
        <v>3090</v>
      </c>
      <c r="AH224" s="80" t="b">
        <v>0</v>
      </c>
      <c r="AI224" s="80" t="s">
        <v>3099</v>
      </c>
      <c r="AJ224" s="80"/>
      <c r="AK224" s="88" t="s">
        <v>3090</v>
      </c>
      <c r="AL224" s="80" t="b">
        <v>0</v>
      </c>
      <c r="AM224" s="80">
        <v>497</v>
      </c>
      <c r="AN224" s="88" t="s">
        <v>3066</v>
      </c>
      <c r="AO224" s="80" t="s">
        <v>3113</v>
      </c>
      <c r="AP224" s="80" t="b">
        <v>0</v>
      </c>
      <c r="AQ224" s="88" t="s">
        <v>3066</v>
      </c>
      <c r="AR224" s="80" t="s">
        <v>178</v>
      </c>
      <c r="AS224" s="80">
        <v>0</v>
      </c>
      <c r="AT224" s="80">
        <v>0</v>
      </c>
      <c r="AU224" s="80"/>
      <c r="AV224" s="80"/>
      <c r="AW224" s="80"/>
      <c r="AX224" s="80"/>
      <c r="AY224" s="80"/>
      <c r="AZ224" s="80"/>
      <c r="BA224" s="80"/>
      <c r="BB224" s="80"/>
      <c r="BC224" s="79" t="str">
        <f>REPLACE(INDEX(GroupVertices[Group],MATCH(Edges[[#This Row],[Vertex 1]],GroupVertices[Vertex],0)),1,1,"")</f>
        <v>3</v>
      </c>
      <c r="BD224" s="79" t="str">
        <f>REPLACE(INDEX(GroupVertices[Group],MATCH(Edges[[#This Row],[Vertex 2]],GroupVertices[Vertex],0)),1,1,"")</f>
        <v>3</v>
      </c>
    </row>
    <row r="225" spans="1:56" ht="15">
      <c r="A225" s="65" t="s">
        <v>405</v>
      </c>
      <c r="B225" s="65" t="s">
        <v>702</v>
      </c>
      <c r="C225" s="66"/>
      <c r="D225" s="67"/>
      <c r="E225" s="68"/>
      <c r="F225" s="69"/>
      <c r="G225" s="66"/>
      <c r="H225" s="70"/>
      <c r="I225" s="71"/>
      <c r="J225" s="71"/>
      <c r="K225" s="34"/>
      <c r="L225" s="78">
        <v>225</v>
      </c>
      <c r="M225" s="78"/>
      <c r="N225" s="73"/>
      <c r="O225" s="80" t="s">
        <v>772</v>
      </c>
      <c r="P225" s="82">
        <v>43657.71554398148</v>
      </c>
      <c r="Q225" s="80" t="s">
        <v>779</v>
      </c>
      <c r="R225" s="80"/>
      <c r="S225" s="80"/>
      <c r="T225" s="80" t="s">
        <v>1062</v>
      </c>
      <c r="U225" s="83" t="s">
        <v>1143</v>
      </c>
      <c r="V225" s="83" t="s">
        <v>1143</v>
      </c>
      <c r="W225" s="82">
        <v>43657.71554398148</v>
      </c>
      <c r="X225" s="86">
        <v>43657</v>
      </c>
      <c r="Y225" s="88" t="s">
        <v>1683</v>
      </c>
      <c r="Z225" s="83" t="s">
        <v>2186</v>
      </c>
      <c r="AA225" s="80"/>
      <c r="AB225" s="80"/>
      <c r="AC225" s="88" t="s">
        <v>2735</v>
      </c>
      <c r="AD225" s="80"/>
      <c r="AE225" s="80" t="b">
        <v>0</v>
      </c>
      <c r="AF225" s="80">
        <v>0</v>
      </c>
      <c r="AG225" s="88" t="s">
        <v>3090</v>
      </c>
      <c r="AH225" s="80" t="b">
        <v>0</v>
      </c>
      <c r="AI225" s="80" t="s">
        <v>3099</v>
      </c>
      <c r="AJ225" s="80"/>
      <c r="AK225" s="88" t="s">
        <v>3090</v>
      </c>
      <c r="AL225" s="80" t="b">
        <v>0</v>
      </c>
      <c r="AM225" s="80">
        <v>166</v>
      </c>
      <c r="AN225" s="88" t="s">
        <v>3051</v>
      </c>
      <c r="AO225" s="80" t="s">
        <v>3113</v>
      </c>
      <c r="AP225" s="80" t="b">
        <v>0</v>
      </c>
      <c r="AQ225" s="88" t="s">
        <v>3051</v>
      </c>
      <c r="AR225" s="80" t="s">
        <v>178</v>
      </c>
      <c r="AS225" s="80">
        <v>0</v>
      </c>
      <c r="AT225" s="80">
        <v>0</v>
      </c>
      <c r="AU225" s="80"/>
      <c r="AV225" s="80"/>
      <c r="AW225" s="80"/>
      <c r="AX225" s="80"/>
      <c r="AY225" s="80"/>
      <c r="AZ225" s="80"/>
      <c r="BA225" s="80"/>
      <c r="BB225" s="80"/>
      <c r="BC225" s="79" t="str">
        <f>REPLACE(INDEX(GroupVertices[Group],MATCH(Edges[[#This Row],[Vertex 1]],GroupVertices[Vertex],0)),1,1,"")</f>
        <v>7</v>
      </c>
      <c r="BD225" s="79" t="str">
        <f>REPLACE(INDEX(GroupVertices[Group],MATCH(Edges[[#This Row],[Vertex 2]],GroupVertices[Vertex],0)),1,1,"")</f>
        <v>7</v>
      </c>
    </row>
    <row r="226" spans="1:56" ht="15">
      <c r="A226" s="65" t="s">
        <v>406</v>
      </c>
      <c r="B226" s="65" t="s">
        <v>565</v>
      </c>
      <c r="C226" s="66"/>
      <c r="D226" s="67"/>
      <c r="E226" s="68"/>
      <c r="F226" s="69"/>
      <c r="G226" s="66"/>
      <c r="H226" s="70"/>
      <c r="I226" s="71"/>
      <c r="J226" s="71"/>
      <c r="K226" s="34"/>
      <c r="L226" s="78">
        <v>226</v>
      </c>
      <c r="M226" s="78"/>
      <c r="N226" s="73"/>
      <c r="O226" s="80" t="s">
        <v>772</v>
      </c>
      <c r="P226" s="82">
        <v>43657.71559027778</v>
      </c>
      <c r="Q226" s="80" t="s">
        <v>804</v>
      </c>
      <c r="R226" s="83" t="s">
        <v>1004</v>
      </c>
      <c r="S226" s="80" t="s">
        <v>1043</v>
      </c>
      <c r="T226" s="80" t="s">
        <v>1062</v>
      </c>
      <c r="U226" s="80"/>
      <c r="V226" s="83" t="s">
        <v>1357</v>
      </c>
      <c r="W226" s="82">
        <v>43657.71559027778</v>
      </c>
      <c r="X226" s="86">
        <v>43657</v>
      </c>
      <c r="Y226" s="88" t="s">
        <v>1684</v>
      </c>
      <c r="Z226" s="83" t="s">
        <v>2187</v>
      </c>
      <c r="AA226" s="80"/>
      <c r="AB226" s="80"/>
      <c r="AC226" s="88" t="s">
        <v>2736</v>
      </c>
      <c r="AD226" s="80"/>
      <c r="AE226" s="80" t="b">
        <v>0</v>
      </c>
      <c r="AF226" s="80">
        <v>0</v>
      </c>
      <c r="AG226" s="88" t="s">
        <v>3090</v>
      </c>
      <c r="AH226" s="80" t="b">
        <v>1</v>
      </c>
      <c r="AI226" s="80" t="s">
        <v>3099</v>
      </c>
      <c r="AJ226" s="80"/>
      <c r="AK226" s="88" t="s">
        <v>3106</v>
      </c>
      <c r="AL226" s="80" t="b">
        <v>0</v>
      </c>
      <c r="AM226" s="80">
        <v>28</v>
      </c>
      <c r="AN226" s="88" t="s">
        <v>2904</v>
      </c>
      <c r="AO226" s="80" t="s">
        <v>3113</v>
      </c>
      <c r="AP226" s="80" t="b">
        <v>0</v>
      </c>
      <c r="AQ226" s="88" t="s">
        <v>2904</v>
      </c>
      <c r="AR226" s="80" t="s">
        <v>178</v>
      </c>
      <c r="AS226" s="80">
        <v>0</v>
      </c>
      <c r="AT226" s="80">
        <v>0</v>
      </c>
      <c r="AU226" s="80"/>
      <c r="AV226" s="80"/>
      <c r="AW226" s="80"/>
      <c r="AX226" s="80"/>
      <c r="AY226" s="80"/>
      <c r="AZ226" s="80"/>
      <c r="BA226" s="80"/>
      <c r="BB226" s="80"/>
      <c r="BC226" s="79" t="str">
        <f>REPLACE(INDEX(GroupVertices[Group],MATCH(Edges[[#This Row],[Vertex 1]],GroupVertices[Vertex],0)),1,1,"")</f>
        <v>6</v>
      </c>
      <c r="BD226" s="79" t="str">
        <f>REPLACE(INDEX(GroupVertices[Group],MATCH(Edges[[#This Row],[Vertex 2]],GroupVertices[Vertex],0)),1,1,"")</f>
        <v>6</v>
      </c>
    </row>
    <row r="227" spans="1:56" ht="15">
      <c r="A227" s="65" t="s">
        <v>407</v>
      </c>
      <c r="B227" s="65" t="s">
        <v>725</v>
      </c>
      <c r="C227" s="66"/>
      <c r="D227" s="67"/>
      <c r="E227" s="68"/>
      <c r="F227" s="69"/>
      <c r="G227" s="66"/>
      <c r="H227" s="70"/>
      <c r="I227" s="71"/>
      <c r="J227" s="71"/>
      <c r="K227" s="34"/>
      <c r="L227" s="78">
        <v>227</v>
      </c>
      <c r="M227" s="78"/>
      <c r="N227" s="73"/>
      <c r="O227" s="80" t="s">
        <v>772</v>
      </c>
      <c r="P227" s="82">
        <v>43657.71561342593</v>
      </c>
      <c r="Q227" s="80" t="s">
        <v>778</v>
      </c>
      <c r="R227" s="80"/>
      <c r="S227" s="80"/>
      <c r="T227" s="80" t="s">
        <v>1062</v>
      </c>
      <c r="U227" s="80"/>
      <c r="V227" s="83" t="s">
        <v>1358</v>
      </c>
      <c r="W227" s="82">
        <v>43657.71561342593</v>
      </c>
      <c r="X227" s="86">
        <v>43657</v>
      </c>
      <c r="Y227" s="88" t="s">
        <v>1685</v>
      </c>
      <c r="Z227" s="83" t="s">
        <v>2188</v>
      </c>
      <c r="AA227" s="80"/>
      <c r="AB227" s="80"/>
      <c r="AC227" s="88" t="s">
        <v>2737</v>
      </c>
      <c r="AD227" s="80"/>
      <c r="AE227" s="80" t="b">
        <v>0</v>
      </c>
      <c r="AF227" s="80">
        <v>0</v>
      </c>
      <c r="AG227" s="88" t="s">
        <v>3090</v>
      </c>
      <c r="AH227" s="80" t="b">
        <v>0</v>
      </c>
      <c r="AI227" s="80" t="s">
        <v>3099</v>
      </c>
      <c r="AJ227" s="80"/>
      <c r="AK227" s="88" t="s">
        <v>3090</v>
      </c>
      <c r="AL227" s="80" t="b">
        <v>0</v>
      </c>
      <c r="AM227" s="80">
        <v>1187</v>
      </c>
      <c r="AN227" s="88" t="s">
        <v>3085</v>
      </c>
      <c r="AO227" s="80" t="s">
        <v>3125</v>
      </c>
      <c r="AP227" s="80" t="b">
        <v>0</v>
      </c>
      <c r="AQ227" s="88" t="s">
        <v>3085</v>
      </c>
      <c r="AR227" s="80" t="s">
        <v>178</v>
      </c>
      <c r="AS227" s="80">
        <v>0</v>
      </c>
      <c r="AT227" s="80">
        <v>0</v>
      </c>
      <c r="AU227" s="80"/>
      <c r="AV227" s="80"/>
      <c r="AW227" s="80"/>
      <c r="AX227" s="80"/>
      <c r="AY227" s="80"/>
      <c r="AZ227" s="80"/>
      <c r="BA227" s="80"/>
      <c r="BB227" s="80"/>
      <c r="BC227" s="79" t="str">
        <f>REPLACE(INDEX(GroupVertices[Group],MATCH(Edges[[#This Row],[Vertex 1]],GroupVertices[Vertex],0)),1,1,"")</f>
        <v>1</v>
      </c>
      <c r="BD227" s="79" t="str">
        <f>REPLACE(INDEX(GroupVertices[Group],MATCH(Edges[[#This Row],[Vertex 2]],GroupVertices[Vertex],0)),1,1,"")</f>
        <v>1</v>
      </c>
    </row>
    <row r="228" spans="1:56" ht="15">
      <c r="A228" s="65" t="s">
        <v>408</v>
      </c>
      <c r="B228" s="65" t="s">
        <v>408</v>
      </c>
      <c r="C228" s="66"/>
      <c r="D228" s="67"/>
      <c r="E228" s="68"/>
      <c r="F228" s="69"/>
      <c r="G228" s="66"/>
      <c r="H228" s="70"/>
      <c r="I228" s="71"/>
      <c r="J228" s="71"/>
      <c r="K228" s="34"/>
      <c r="L228" s="78">
        <v>228</v>
      </c>
      <c r="M228" s="78"/>
      <c r="N228" s="73"/>
      <c r="O228" s="80" t="s">
        <v>178</v>
      </c>
      <c r="P228" s="82">
        <v>43657.715729166666</v>
      </c>
      <c r="Q228" s="80" t="s">
        <v>868</v>
      </c>
      <c r="R228" s="83" t="s">
        <v>1018</v>
      </c>
      <c r="S228" s="80" t="s">
        <v>1047</v>
      </c>
      <c r="T228" s="80" t="s">
        <v>1096</v>
      </c>
      <c r="U228" s="80"/>
      <c r="V228" s="83" t="s">
        <v>1359</v>
      </c>
      <c r="W228" s="82">
        <v>43657.715729166666</v>
      </c>
      <c r="X228" s="86">
        <v>43657</v>
      </c>
      <c r="Y228" s="88" t="s">
        <v>1686</v>
      </c>
      <c r="Z228" s="83" t="s">
        <v>2189</v>
      </c>
      <c r="AA228" s="80"/>
      <c r="AB228" s="80"/>
      <c r="AC228" s="88" t="s">
        <v>2738</v>
      </c>
      <c r="AD228" s="80"/>
      <c r="AE228" s="80" t="b">
        <v>0</v>
      </c>
      <c r="AF228" s="80">
        <v>0</v>
      </c>
      <c r="AG228" s="88" t="s">
        <v>3090</v>
      </c>
      <c r="AH228" s="80" t="b">
        <v>0</v>
      </c>
      <c r="AI228" s="80" t="s">
        <v>3099</v>
      </c>
      <c r="AJ228" s="80"/>
      <c r="AK228" s="88" t="s">
        <v>3090</v>
      </c>
      <c r="AL228" s="80" t="b">
        <v>0</v>
      </c>
      <c r="AM228" s="80">
        <v>0</v>
      </c>
      <c r="AN228" s="88" t="s">
        <v>3090</v>
      </c>
      <c r="AO228" s="80" t="s">
        <v>3120</v>
      </c>
      <c r="AP228" s="80" t="b">
        <v>0</v>
      </c>
      <c r="AQ228" s="88" t="s">
        <v>2738</v>
      </c>
      <c r="AR228" s="80" t="s">
        <v>178</v>
      </c>
      <c r="AS228" s="80">
        <v>0</v>
      </c>
      <c r="AT228" s="80">
        <v>0</v>
      </c>
      <c r="AU228" s="80"/>
      <c r="AV228" s="80"/>
      <c r="AW228" s="80"/>
      <c r="AX228" s="80"/>
      <c r="AY228" s="80"/>
      <c r="AZ228" s="80"/>
      <c r="BA228" s="80"/>
      <c r="BB228" s="80"/>
      <c r="BC228" s="79" t="str">
        <f>REPLACE(INDEX(GroupVertices[Group],MATCH(Edges[[#This Row],[Vertex 1]],GroupVertices[Vertex],0)),1,1,"")</f>
        <v>134</v>
      </c>
      <c r="BD228" s="79" t="str">
        <f>REPLACE(INDEX(GroupVertices[Group],MATCH(Edges[[#This Row],[Vertex 2]],GroupVertices[Vertex],0)),1,1,"")</f>
        <v>134</v>
      </c>
    </row>
    <row r="229" spans="1:56" ht="15">
      <c r="A229" s="65" t="s">
        <v>409</v>
      </c>
      <c r="B229" s="65" t="s">
        <v>452</v>
      </c>
      <c r="C229" s="66"/>
      <c r="D229" s="67"/>
      <c r="E229" s="68"/>
      <c r="F229" s="69"/>
      <c r="G229" s="66"/>
      <c r="H229" s="70"/>
      <c r="I229" s="71"/>
      <c r="J229" s="71"/>
      <c r="K229" s="34"/>
      <c r="L229" s="78">
        <v>229</v>
      </c>
      <c r="M229" s="78"/>
      <c r="N229" s="73"/>
      <c r="O229" s="80" t="s">
        <v>772</v>
      </c>
      <c r="P229" s="82">
        <v>43657.71576388889</v>
      </c>
      <c r="Q229" s="80" t="s">
        <v>828</v>
      </c>
      <c r="R229" s="80"/>
      <c r="S229" s="80"/>
      <c r="T229" s="80" t="s">
        <v>1062</v>
      </c>
      <c r="U229" s="83" t="s">
        <v>1171</v>
      </c>
      <c r="V229" s="83" t="s">
        <v>1171</v>
      </c>
      <c r="W229" s="82">
        <v>43657.71576388889</v>
      </c>
      <c r="X229" s="86">
        <v>43657</v>
      </c>
      <c r="Y229" s="88" t="s">
        <v>1687</v>
      </c>
      <c r="Z229" s="83" t="s">
        <v>2190</v>
      </c>
      <c r="AA229" s="80"/>
      <c r="AB229" s="80"/>
      <c r="AC229" s="88" t="s">
        <v>2739</v>
      </c>
      <c r="AD229" s="80"/>
      <c r="AE229" s="80" t="b">
        <v>0</v>
      </c>
      <c r="AF229" s="80">
        <v>0</v>
      </c>
      <c r="AG229" s="88" t="s">
        <v>3090</v>
      </c>
      <c r="AH229" s="80" t="b">
        <v>0</v>
      </c>
      <c r="AI229" s="80" t="s">
        <v>3099</v>
      </c>
      <c r="AJ229" s="80"/>
      <c r="AK229" s="88" t="s">
        <v>3090</v>
      </c>
      <c r="AL229" s="80" t="b">
        <v>0</v>
      </c>
      <c r="AM229" s="80">
        <v>12</v>
      </c>
      <c r="AN229" s="88" t="s">
        <v>2783</v>
      </c>
      <c r="AO229" s="80" t="s">
        <v>3115</v>
      </c>
      <c r="AP229" s="80" t="b">
        <v>0</v>
      </c>
      <c r="AQ229" s="88" t="s">
        <v>2783</v>
      </c>
      <c r="AR229" s="80" t="s">
        <v>178</v>
      </c>
      <c r="AS229" s="80">
        <v>0</v>
      </c>
      <c r="AT229" s="80">
        <v>0</v>
      </c>
      <c r="AU229" s="80"/>
      <c r="AV229" s="80"/>
      <c r="AW229" s="80"/>
      <c r="AX229" s="80"/>
      <c r="AY229" s="80"/>
      <c r="AZ229" s="80"/>
      <c r="BA229" s="80"/>
      <c r="BB229" s="80"/>
      <c r="BC229" s="79" t="str">
        <f>REPLACE(INDEX(GroupVertices[Group],MATCH(Edges[[#This Row],[Vertex 1]],GroupVertices[Vertex],0)),1,1,"")</f>
        <v>20</v>
      </c>
      <c r="BD229" s="79" t="str">
        <f>REPLACE(INDEX(GroupVertices[Group],MATCH(Edges[[#This Row],[Vertex 2]],GroupVertices[Vertex],0)),1,1,"")</f>
        <v>20</v>
      </c>
    </row>
    <row r="230" spans="1:56" ht="15">
      <c r="A230" s="65" t="s">
        <v>410</v>
      </c>
      <c r="B230" s="65" t="s">
        <v>725</v>
      </c>
      <c r="C230" s="66"/>
      <c r="D230" s="67"/>
      <c r="E230" s="68"/>
      <c r="F230" s="69"/>
      <c r="G230" s="66"/>
      <c r="H230" s="70"/>
      <c r="I230" s="71"/>
      <c r="J230" s="71"/>
      <c r="K230" s="34"/>
      <c r="L230" s="78">
        <v>230</v>
      </c>
      <c r="M230" s="78"/>
      <c r="N230" s="73"/>
      <c r="O230" s="80" t="s">
        <v>772</v>
      </c>
      <c r="P230" s="82">
        <v>43657.715833333335</v>
      </c>
      <c r="Q230" s="80" t="s">
        <v>778</v>
      </c>
      <c r="R230" s="80"/>
      <c r="S230" s="80"/>
      <c r="T230" s="80" t="s">
        <v>1062</v>
      </c>
      <c r="U230" s="80"/>
      <c r="V230" s="83" t="s">
        <v>1360</v>
      </c>
      <c r="W230" s="82">
        <v>43657.715833333335</v>
      </c>
      <c r="X230" s="86">
        <v>43657</v>
      </c>
      <c r="Y230" s="88" t="s">
        <v>1688</v>
      </c>
      <c r="Z230" s="83" t="s">
        <v>2191</v>
      </c>
      <c r="AA230" s="80"/>
      <c r="AB230" s="80"/>
      <c r="AC230" s="88" t="s">
        <v>2740</v>
      </c>
      <c r="AD230" s="80"/>
      <c r="AE230" s="80" t="b">
        <v>0</v>
      </c>
      <c r="AF230" s="80">
        <v>0</v>
      </c>
      <c r="AG230" s="88" t="s">
        <v>3090</v>
      </c>
      <c r="AH230" s="80" t="b">
        <v>0</v>
      </c>
      <c r="AI230" s="80" t="s">
        <v>3099</v>
      </c>
      <c r="AJ230" s="80"/>
      <c r="AK230" s="88" t="s">
        <v>3090</v>
      </c>
      <c r="AL230" s="80" t="b">
        <v>0</v>
      </c>
      <c r="AM230" s="80">
        <v>1187</v>
      </c>
      <c r="AN230" s="88" t="s">
        <v>3085</v>
      </c>
      <c r="AO230" s="80" t="s">
        <v>3113</v>
      </c>
      <c r="AP230" s="80" t="b">
        <v>0</v>
      </c>
      <c r="AQ230" s="88" t="s">
        <v>3085</v>
      </c>
      <c r="AR230" s="80" t="s">
        <v>178</v>
      </c>
      <c r="AS230" s="80">
        <v>0</v>
      </c>
      <c r="AT230" s="80">
        <v>0</v>
      </c>
      <c r="AU230" s="80"/>
      <c r="AV230" s="80"/>
      <c r="AW230" s="80"/>
      <c r="AX230" s="80"/>
      <c r="AY230" s="80"/>
      <c r="AZ230" s="80"/>
      <c r="BA230" s="80"/>
      <c r="BB230" s="80"/>
      <c r="BC230" s="79" t="str">
        <f>REPLACE(INDEX(GroupVertices[Group],MATCH(Edges[[#This Row],[Vertex 1]],GroupVertices[Vertex],0)),1,1,"")</f>
        <v>1</v>
      </c>
      <c r="BD230" s="79" t="str">
        <f>REPLACE(INDEX(GroupVertices[Group],MATCH(Edges[[#This Row],[Vertex 2]],GroupVertices[Vertex],0)),1,1,"")</f>
        <v>1</v>
      </c>
    </row>
    <row r="231" spans="1:56" ht="15">
      <c r="A231" s="65" t="s">
        <v>411</v>
      </c>
      <c r="B231" s="65" t="s">
        <v>702</v>
      </c>
      <c r="C231" s="66"/>
      <c r="D231" s="67"/>
      <c r="E231" s="68"/>
      <c r="F231" s="69"/>
      <c r="G231" s="66"/>
      <c r="H231" s="70"/>
      <c r="I231" s="71"/>
      <c r="J231" s="71"/>
      <c r="K231" s="34"/>
      <c r="L231" s="78">
        <v>231</v>
      </c>
      <c r="M231" s="78"/>
      <c r="N231" s="73"/>
      <c r="O231" s="80" t="s">
        <v>772</v>
      </c>
      <c r="P231" s="82">
        <v>43657.71585648148</v>
      </c>
      <c r="Q231" s="80" t="s">
        <v>779</v>
      </c>
      <c r="R231" s="80"/>
      <c r="S231" s="80"/>
      <c r="T231" s="80" t="s">
        <v>1062</v>
      </c>
      <c r="U231" s="83" t="s">
        <v>1143</v>
      </c>
      <c r="V231" s="83" t="s">
        <v>1143</v>
      </c>
      <c r="W231" s="82">
        <v>43657.71585648148</v>
      </c>
      <c r="X231" s="86">
        <v>43657</v>
      </c>
      <c r="Y231" s="88" t="s">
        <v>1689</v>
      </c>
      <c r="Z231" s="83" t="s">
        <v>2192</v>
      </c>
      <c r="AA231" s="80"/>
      <c r="AB231" s="80"/>
      <c r="AC231" s="88" t="s">
        <v>2741</v>
      </c>
      <c r="AD231" s="80"/>
      <c r="AE231" s="80" t="b">
        <v>0</v>
      </c>
      <c r="AF231" s="80">
        <v>0</v>
      </c>
      <c r="AG231" s="88" t="s">
        <v>3090</v>
      </c>
      <c r="AH231" s="80" t="b">
        <v>0</v>
      </c>
      <c r="AI231" s="80" t="s">
        <v>3099</v>
      </c>
      <c r="AJ231" s="80"/>
      <c r="AK231" s="88" t="s">
        <v>3090</v>
      </c>
      <c r="AL231" s="80" t="b">
        <v>0</v>
      </c>
      <c r="AM231" s="80">
        <v>166</v>
      </c>
      <c r="AN231" s="88" t="s">
        <v>3051</v>
      </c>
      <c r="AO231" s="80" t="s">
        <v>3113</v>
      </c>
      <c r="AP231" s="80" t="b">
        <v>0</v>
      </c>
      <c r="AQ231" s="88" t="s">
        <v>3051</v>
      </c>
      <c r="AR231" s="80" t="s">
        <v>178</v>
      </c>
      <c r="AS231" s="80">
        <v>0</v>
      </c>
      <c r="AT231" s="80">
        <v>0</v>
      </c>
      <c r="AU231" s="80"/>
      <c r="AV231" s="80"/>
      <c r="AW231" s="80"/>
      <c r="AX231" s="80"/>
      <c r="AY231" s="80"/>
      <c r="AZ231" s="80"/>
      <c r="BA231" s="80"/>
      <c r="BB231" s="80"/>
      <c r="BC231" s="79" t="str">
        <f>REPLACE(INDEX(GroupVertices[Group],MATCH(Edges[[#This Row],[Vertex 1]],GroupVertices[Vertex],0)),1,1,"")</f>
        <v>7</v>
      </c>
      <c r="BD231" s="79" t="str">
        <f>REPLACE(INDEX(GroupVertices[Group],MATCH(Edges[[#This Row],[Vertex 2]],GroupVertices[Vertex],0)),1,1,"")</f>
        <v>7</v>
      </c>
    </row>
    <row r="232" spans="1:56" ht="15">
      <c r="A232" s="65" t="s">
        <v>412</v>
      </c>
      <c r="B232" s="65" t="s">
        <v>412</v>
      </c>
      <c r="C232" s="66"/>
      <c r="D232" s="67"/>
      <c r="E232" s="68"/>
      <c r="F232" s="69"/>
      <c r="G232" s="66"/>
      <c r="H232" s="70"/>
      <c r="I232" s="71"/>
      <c r="J232" s="71"/>
      <c r="K232" s="34"/>
      <c r="L232" s="78">
        <v>232</v>
      </c>
      <c r="M232" s="78"/>
      <c r="N232" s="73"/>
      <c r="O232" s="80" t="s">
        <v>178</v>
      </c>
      <c r="P232" s="82">
        <v>43657.71587962963</v>
      </c>
      <c r="Q232" s="80" t="s">
        <v>869</v>
      </c>
      <c r="R232" s="80"/>
      <c r="S232" s="80"/>
      <c r="T232" s="80" t="s">
        <v>1062</v>
      </c>
      <c r="U232" s="80"/>
      <c r="V232" s="83" t="s">
        <v>1361</v>
      </c>
      <c r="W232" s="82">
        <v>43657.71587962963</v>
      </c>
      <c r="X232" s="86">
        <v>43657</v>
      </c>
      <c r="Y232" s="88" t="s">
        <v>1690</v>
      </c>
      <c r="Z232" s="83" t="s">
        <v>2193</v>
      </c>
      <c r="AA232" s="80"/>
      <c r="AB232" s="80"/>
      <c r="AC232" s="88" t="s">
        <v>2742</v>
      </c>
      <c r="AD232" s="80"/>
      <c r="AE232" s="80" t="b">
        <v>0</v>
      </c>
      <c r="AF232" s="80">
        <v>1</v>
      </c>
      <c r="AG232" s="88" t="s">
        <v>3090</v>
      </c>
      <c r="AH232" s="80" t="b">
        <v>0</v>
      </c>
      <c r="AI232" s="80" t="s">
        <v>3099</v>
      </c>
      <c r="AJ232" s="80"/>
      <c r="AK232" s="88" t="s">
        <v>3090</v>
      </c>
      <c r="AL232" s="80" t="b">
        <v>0</v>
      </c>
      <c r="AM232" s="80">
        <v>0</v>
      </c>
      <c r="AN232" s="88" t="s">
        <v>3090</v>
      </c>
      <c r="AO232" s="80" t="s">
        <v>3113</v>
      </c>
      <c r="AP232" s="80" t="b">
        <v>0</v>
      </c>
      <c r="AQ232" s="88" t="s">
        <v>2742</v>
      </c>
      <c r="AR232" s="80" t="s">
        <v>178</v>
      </c>
      <c r="AS232" s="80">
        <v>0</v>
      </c>
      <c r="AT232" s="80">
        <v>0</v>
      </c>
      <c r="AU232" s="80"/>
      <c r="AV232" s="80"/>
      <c r="AW232" s="80"/>
      <c r="AX232" s="80"/>
      <c r="AY232" s="80"/>
      <c r="AZ232" s="80"/>
      <c r="BA232" s="80"/>
      <c r="BB232" s="80"/>
      <c r="BC232" s="79" t="str">
        <f>REPLACE(INDEX(GroupVertices[Group],MATCH(Edges[[#This Row],[Vertex 1]],GroupVertices[Vertex],0)),1,1,"")</f>
        <v>133</v>
      </c>
      <c r="BD232" s="79" t="str">
        <f>REPLACE(INDEX(GroupVertices[Group],MATCH(Edges[[#This Row],[Vertex 2]],GroupVertices[Vertex],0)),1,1,"")</f>
        <v>133</v>
      </c>
    </row>
    <row r="233" spans="1:56" ht="15">
      <c r="A233" s="65" t="s">
        <v>413</v>
      </c>
      <c r="B233" s="65" t="s">
        <v>725</v>
      </c>
      <c r="C233" s="66"/>
      <c r="D233" s="67"/>
      <c r="E233" s="68"/>
      <c r="F233" s="69"/>
      <c r="G233" s="66"/>
      <c r="H233" s="70"/>
      <c r="I233" s="71"/>
      <c r="J233" s="71"/>
      <c r="K233" s="34"/>
      <c r="L233" s="78">
        <v>233</v>
      </c>
      <c r="M233" s="78"/>
      <c r="N233" s="73"/>
      <c r="O233" s="80" t="s">
        <v>772</v>
      </c>
      <c r="P233" s="82">
        <v>43657.715891203705</v>
      </c>
      <c r="Q233" s="80" t="s">
        <v>778</v>
      </c>
      <c r="R233" s="80"/>
      <c r="S233" s="80"/>
      <c r="T233" s="80" t="s">
        <v>1062</v>
      </c>
      <c r="U233" s="80"/>
      <c r="V233" s="83" t="s">
        <v>1362</v>
      </c>
      <c r="W233" s="82">
        <v>43657.715891203705</v>
      </c>
      <c r="X233" s="86">
        <v>43657</v>
      </c>
      <c r="Y233" s="88" t="s">
        <v>1691</v>
      </c>
      <c r="Z233" s="83" t="s">
        <v>2194</v>
      </c>
      <c r="AA233" s="80"/>
      <c r="AB233" s="80"/>
      <c r="AC233" s="88" t="s">
        <v>2743</v>
      </c>
      <c r="AD233" s="80"/>
      <c r="AE233" s="80" t="b">
        <v>0</v>
      </c>
      <c r="AF233" s="80">
        <v>0</v>
      </c>
      <c r="AG233" s="88" t="s">
        <v>3090</v>
      </c>
      <c r="AH233" s="80" t="b">
        <v>0</v>
      </c>
      <c r="AI233" s="80" t="s">
        <v>3099</v>
      </c>
      <c r="AJ233" s="80"/>
      <c r="AK233" s="88" t="s">
        <v>3090</v>
      </c>
      <c r="AL233" s="80" t="b">
        <v>0</v>
      </c>
      <c r="AM233" s="80">
        <v>1187</v>
      </c>
      <c r="AN233" s="88" t="s">
        <v>3085</v>
      </c>
      <c r="AO233" s="80" t="s">
        <v>3113</v>
      </c>
      <c r="AP233" s="80" t="b">
        <v>0</v>
      </c>
      <c r="AQ233" s="88" t="s">
        <v>3085</v>
      </c>
      <c r="AR233" s="80" t="s">
        <v>178</v>
      </c>
      <c r="AS233" s="80">
        <v>0</v>
      </c>
      <c r="AT233" s="80">
        <v>0</v>
      </c>
      <c r="AU233" s="80"/>
      <c r="AV233" s="80"/>
      <c r="AW233" s="80"/>
      <c r="AX233" s="80"/>
      <c r="AY233" s="80"/>
      <c r="AZ233" s="80"/>
      <c r="BA233" s="80"/>
      <c r="BB233" s="80"/>
      <c r="BC233" s="79" t="str">
        <f>REPLACE(INDEX(GroupVertices[Group],MATCH(Edges[[#This Row],[Vertex 1]],GroupVertices[Vertex],0)),1,1,"")</f>
        <v>1</v>
      </c>
      <c r="BD233" s="79" t="str">
        <f>REPLACE(INDEX(GroupVertices[Group],MATCH(Edges[[#This Row],[Vertex 2]],GroupVertices[Vertex],0)),1,1,"")</f>
        <v>1</v>
      </c>
    </row>
    <row r="234" spans="1:56" ht="15">
      <c r="A234" s="65" t="s">
        <v>414</v>
      </c>
      <c r="B234" s="65" t="s">
        <v>725</v>
      </c>
      <c r="C234" s="66"/>
      <c r="D234" s="67"/>
      <c r="E234" s="68"/>
      <c r="F234" s="69"/>
      <c r="G234" s="66"/>
      <c r="H234" s="70"/>
      <c r="I234" s="71"/>
      <c r="J234" s="71"/>
      <c r="K234" s="34"/>
      <c r="L234" s="78">
        <v>234</v>
      </c>
      <c r="M234" s="78"/>
      <c r="N234" s="73"/>
      <c r="O234" s="80" t="s">
        <v>772</v>
      </c>
      <c r="P234" s="82">
        <v>43657.71592592593</v>
      </c>
      <c r="Q234" s="80" t="s">
        <v>778</v>
      </c>
      <c r="R234" s="80"/>
      <c r="S234" s="80"/>
      <c r="T234" s="80" t="s">
        <v>1062</v>
      </c>
      <c r="U234" s="80"/>
      <c r="V234" s="83" t="s">
        <v>1363</v>
      </c>
      <c r="W234" s="82">
        <v>43657.71592592593</v>
      </c>
      <c r="X234" s="86">
        <v>43657</v>
      </c>
      <c r="Y234" s="88" t="s">
        <v>1692</v>
      </c>
      <c r="Z234" s="83" t="s">
        <v>2195</v>
      </c>
      <c r="AA234" s="80"/>
      <c r="AB234" s="80"/>
      <c r="AC234" s="88" t="s">
        <v>2744</v>
      </c>
      <c r="AD234" s="80"/>
      <c r="AE234" s="80" t="b">
        <v>0</v>
      </c>
      <c r="AF234" s="80">
        <v>0</v>
      </c>
      <c r="AG234" s="88" t="s">
        <v>3090</v>
      </c>
      <c r="AH234" s="80" t="b">
        <v>0</v>
      </c>
      <c r="AI234" s="80" t="s">
        <v>3099</v>
      </c>
      <c r="AJ234" s="80"/>
      <c r="AK234" s="88" t="s">
        <v>3090</v>
      </c>
      <c r="AL234" s="80" t="b">
        <v>0</v>
      </c>
      <c r="AM234" s="80">
        <v>1187</v>
      </c>
      <c r="AN234" s="88" t="s">
        <v>3085</v>
      </c>
      <c r="AO234" s="80" t="s">
        <v>3115</v>
      </c>
      <c r="AP234" s="80" t="b">
        <v>0</v>
      </c>
      <c r="AQ234" s="88" t="s">
        <v>3085</v>
      </c>
      <c r="AR234" s="80" t="s">
        <v>178</v>
      </c>
      <c r="AS234" s="80">
        <v>0</v>
      </c>
      <c r="AT234" s="80">
        <v>0</v>
      </c>
      <c r="AU234" s="80"/>
      <c r="AV234" s="80"/>
      <c r="AW234" s="80"/>
      <c r="AX234" s="80"/>
      <c r="AY234" s="80"/>
      <c r="AZ234" s="80"/>
      <c r="BA234" s="80"/>
      <c r="BB234" s="80"/>
      <c r="BC234" s="79" t="str">
        <f>REPLACE(INDEX(GroupVertices[Group],MATCH(Edges[[#This Row],[Vertex 1]],GroupVertices[Vertex],0)),1,1,"")</f>
        <v>1</v>
      </c>
      <c r="BD234" s="79" t="str">
        <f>REPLACE(INDEX(GroupVertices[Group],MATCH(Edges[[#This Row],[Vertex 2]],GroupVertices[Vertex],0)),1,1,"")</f>
        <v>1</v>
      </c>
    </row>
    <row r="235" spans="1:56" ht="15">
      <c r="A235" s="65" t="s">
        <v>415</v>
      </c>
      <c r="B235" s="65" t="s">
        <v>728</v>
      </c>
      <c r="C235" s="66"/>
      <c r="D235" s="67"/>
      <c r="E235" s="68"/>
      <c r="F235" s="69"/>
      <c r="G235" s="66"/>
      <c r="H235" s="70"/>
      <c r="I235" s="71"/>
      <c r="J235" s="71"/>
      <c r="K235" s="34"/>
      <c r="L235" s="78">
        <v>235</v>
      </c>
      <c r="M235" s="78"/>
      <c r="N235" s="73"/>
      <c r="O235" s="80" t="s">
        <v>774</v>
      </c>
      <c r="P235" s="82">
        <v>43657.71592592593</v>
      </c>
      <c r="Q235" s="80" t="s">
        <v>870</v>
      </c>
      <c r="R235" s="80"/>
      <c r="S235" s="80"/>
      <c r="T235" s="80" t="s">
        <v>1062</v>
      </c>
      <c r="U235" s="80"/>
      <c r="V235" s="83" t="s">
        <v>1364</v>
      </c>
      <c r="W235" s="82">
        <v>43657.71592592593</v>
      </c>
      <c r="X235" s="86">
        <v>43657</v>
      </c>
      <c r="Y235" s="88" t="s">
        <v>1692</v>
      </c>
      <c r="Z235" s="83" t="s">
        <v>2196</v>
      </c>
      <c r="AA235" s="80"/>
      <c r="AB235" s="80"/>
      <c r="AC235" s="88" t="s">
        <v>2745</v>
      </c>
      <c r="AD235" s="80"/>
      <c r="AE235" s="80" t="b">
        <v>0</v>
      </c>
      <c r="AF235" s="80">
        <v>0</v>
      </c>
      <c r="AG235" s="88" t="s">
        <v>3090</v>
      </c>
      <c r="AH235" s="80" t="b">
        <v>0</v>
      </c>
      <c r="AI235" s="80" t="s">
        <v>3099</v>
      </c>
      <c r="AJ235" s="80"/>
      <c r="AK235" s="88" t="s">
        <v>3090</v>
      </c>
      <c r="AL235" s="80" t="b">
        <v>0</v>
      </c>
      <c r="AM235" s="80">
        <v>0</v>
      </c>
      <c r="AN235" s="88" t="s">
        <v>3090</v>
      </c>
      <c r="AO235" s="80" t="s">
        <v>3114</v>
      </c>
      <c r="AP235" s="80" t="b">
        <v>0</v>
      </c>
      <c r="AQ235" s="88" t="s">
        <v>2745</v>
      </c>
      <c r="AR235" s="80" t="s">
        <v>178</v>
      </c>
      <c r="AS235" s="80">
        <v>0</v>
      </c>
      <c r="AT235" s="80">
        <v>0</v>
      </c>
      <c r="AU235" s="80"/>
      <c r="AV235" s="80"/>
      <c r="AW235" s="80"/>
      <c r="AX235" s="80"/>
      <c r="AY235" s="80"/>
      <c r="AZ235" s="80"/>
      <c r="BA235" s="80"/>
      <c r="BB235" s="80"/>
      <c r="BC235" s="79" t="str">
        <f>REPLACE(INDEX(GroupVertices[Group],MATCH(Edges[[#This Row],[Vertex 1]],GroupVertices[Vertex],0)),1,1,"")</f>
        <v>2</v>
      </c>
      <c r="BD235" s="79" t="str">
        <f>REPLACE(INDEX(GroupVertices[Group],MATCH(Edges[[#This Row],[Vertex 2]],GroupVertices[Vertex],0)),1,1,"")</f>
        <v>2</v>
      </c>
    </row>
    <row r="236" spans="1:56" ht="15">
      <c r="A236" s="65" t="s">
        <v>416</v>
      </c>
      <c r="B236" s="65" t="s">
        <v>702</v>
      </c>
      <c r="C236" s="66"/>
      <c r="D236" s="67"/>
      <c r="E236" s="68"/>
      <c r="F236" s="69"/>
      <c r="G236" s="66"/>
      <c r="H236" s="70"/>
      <c r="I236" s="71"/>
      <c r="J236" s="71"/>
      <c r="K236" s="34"/>
      <c r="L236" s="78">
        <v>236</v>
      </c>
      <c r="M236" s="78"/>
      <c r="N236" s="73"/>
      <c r="O236" s="80" t="s">
        <v>772</v>
      </c>
      <c r="P236" s="82">
        <v>43657.7159375</v>
      </c>
      <c r="Q236" s="80" t="s">
        <v>779</v>
      </c>
      <c r="R236" s="80"/>
      <c r="S236" s="80"/>
      <c r="T236" s="80" t="s">
        <v>1062</v>
      </c>
      <c r="U236" s="83" t="s">
        <v>1143</v>
      </c>
      <c r="V236" s="83" t="s">
        <v>1143</v>
      </c>
      <c r="W236" s="82">
        <v>43657.7159375</v>
      </c>
      <c r="X236" s="86">
        <v>43657</v>
      </c>
      <c r="Y236" s="88" t="s">
        <v>1693</v>
      </c>
      <c r="Z236" s="83" t="s">
        <v>2197</v>
      </c>
      <c r="AA236" s="80"/>
      <c r="AB236" s="80"/>
      <c r="AC236" s="88" t="s">
        <v>2746</v>
      </c>
      <c r="AD236" s="80"/>
      <c r="AE236" s="80" t="b">
        <v>0</v>
      </c>
      <c r="AF236" s="80">
        <v>0</v>
      </c>
      <c r="AG236" s="88" t="s">
        <v>3090</v>
      </c>
      <c r="AH236" s="80" t="b">
        <v>0</v>
      </c>
      <c r="AI236" s="80" t="s">
        <v>3099</v>
      </c>
      <c r="AJ236" s="80"/>
      <c r="AK236" s="88" t="s">
        <v>3090</v>
      </c>
      <c r="AL236" s="80" t="b">
        <v>0</v>
      </c>
      <c r="AM236" s="80">
        <v>166</v>
      </c>
      <c r="AN236" s="88" t="s">
        <v>3051</v>
      </c>
      <c r="AO236" s="80" t="s">
        <v>3114</v>
      </c>
      <c r="AP236" s="80" t="b">
        <v>0</v>
      </c>
      <c r="AQ236" s="88" t="s">
        <v>3051</v>
      </c>
      <c r="AR236" s="80" t="s">
        <v>178</v>
      </c>
      <c r="AS236" s="80">
        <v>0</v>
      </c>
      <c r="AT236" s="80">
        <v>0</v>
      </c>
      <c r="AU236" s="80"/>
      <c r="AV236" s="80"/>
      <c r="AW236" s="80"/>
      <c r="AX236" s="80"/>
      <c r="AY236" s="80"/>
      <c r="AZ236" s="80"/>
      <c r="BA236" s="80"/>
      <c r="BB236" s="80"/>
      <c r="BC236" s="79" t="str">
        <f>REPLACE(INDEX(GroupVertices[Group],MATCH(Edges[[#This Row],[Vertex 1]],GroupVertices[Vertex],0)),1,1,"")</f>
        <v>7</v>
      </c>
      <c r="BD236" s="79" t="str">
        <f>REPLACE(INDEX(GroupVertices[Group],MATCH(Edges[[#This Row],[Vertex 2]],GroupVertices[Vertex],0)),1,1,"")</f>
        <v>7</v>
      </c>
    </row>
    <row r="237" spans="1:56" ht="15">
      <c r="A237" s="65" t="s">
        <v>417</v>
      </c>
      <c r="B237" s="65" t="s">
        <v>565</v>
      </c>
      <c r="C237" s="66"/>
      <c r="D237" s="67"/>
      <c r="E237" s="68"/>
      <c r="F237" s="69"/>
      <c r="G237" s="66"/>
      <c r="H237" s="70"/>
      <c r="I237" s="71"/>
      <c r="J237" s="71"/>
      <c r="K237" s="34"/>
      <c r="L237" s="78">
        <v>237</v>
      </c>
      <c r="M237" s="78"/>
      <c r="N237" s="73"/>
      <c r="O237" s="80" t="s">
        <v>772</v>
      </c>
      <c r="P237" s="82">
        <v>43657.71600694444</v>
      </c>
      <c r="Q237" s="80" t="s">
        <v>804</v>
      </c>
      <c r="R237" s="83" t="s">
        <v>1004</v>
      </c>
      <c r="S237" s="80" t="s">
        <v>1043</v>
      </c>
      <c r="T237" s="80" t="s">
        <v>1062</v>
      </c>
      <c r="U237" s="80"/>
      <c r="V237" s="83" t="s">
        <v>1365</v>
      </c>
      <c r="W237" s="82">
        <v>43657.71600694444</v>
      </c>
      <c r="X237" s="86">
        <v>43657</v>
      </c>
      <c r="Y237" s="88" t="s">
        <v>1694</v>
      </c>
      <c r="Z237" s="83" t="s">
        <v>2198</v>
      </c>
      <c r="AA237" s="80"/>
      <c r="AB237" s="80"/>
      <c r="AC237" s="88" t="s">
        <v>2747</v>
      </c>
      <c r="AD237" s="80"/>
      <c r="AE237" s="80" t="b">
        <v>0</v>
      </c>
      <c r="AF237" s="80">
        <v>0</v>
      </c>
      <c r="AG237" s="88" t="s">
        <v>3090</v>
      </c>
      <c r="AH237" s="80" t="b">
        <v>1</v>
      </c>
      <c r="AI237" s="80" t="s">
        <v>3099</v>
      </c>
      <c r="AJ237" s="80"/>
      <c r="AK237" s="88" t="s">
        <v>3106</v>
      </c>
      <c r="AL237" s="80" t="b">
        <v>0</v>
      </c>
      <c r="AM237" s="80">
        <v>28</v>
      </c>
      <c r="AN237" s="88" t="s">
        <v>2904</v>
      </c>
      <c r="AO237" s="80" t="s">
        <v>3113</v>
      </c>
      <c r="AP237" s="80" t="b">
        <v>0</v>
      </c>
      <c r="AQ237" s="88" t="s">
        <v>2904</v>
      </c>
      <c r="AR237" s="80" t="s">
        <v>178</v>
      </c>
      <c r="AS237" s="80">
        <v>0</v>
      </c>
      <c r="AT237" s="80">
        <v>0</v>
      </c>
      <c r="AU237" s="80"/>
      <c r="AV237" s="80"/>
      <c r="AW237" s="80"/>
      <c r="AX237" s="80"/>
      <c r="AY237" s="80"/>
      <c r="AZ237" s="80"/>
      <c r="BA237" s="80"/>
      <c r="BB237" s="80"/>
      <c r="BC237" s="79" t="str">
        <f>REPLACE(INDEX(GroupVertices[Group],MATCH(Edges[[#This Row],[Vertex 1]],GroupVertices[Vertex],0)),1,1,"")</f>
        <v>6</v>
      </c>
      <c r="BD237" s="79" t="str">
        <f>REPLACE(INDEX(GroupVertices[Group],MATCH(Edges[[#This Row],[Vertex 2]],GroupVertices[Vertex],0)),1,1,"")</f>
        <v>6</v>
      </c>
    </row>
    <row r="238" spans="1:56" ht="15">
      <c r="A238" s="65" t="s">
        <v>418</v>
      </c>
      <c r="B238" s="65" t="s">
        <v>418</v>
      </c>
      <c r="C238" s="66"/>
      <c r="D238" s="67"/>
      <c r="E238" s="68"/>
      <c r="F238" s="69"/>
      <c r="G238" s="66"/>
      <c r="H238" s="70"/>
      <c r="I238" s="71"/>
      <c r="J238" s="71"/>
      <c r="K238" s="34"/>
      <c r="L238" s="78">
        <v>238</v>
      </c>
      <c r="M238" s="78"/>
      <c r="N238" s="73"/>
      <c r="O238" s="80" t="s">
        <v>178</v>
      </c>
      <c r="P238" s="82">
        <v>43657.71601851852</v>
      </c>
      <c r="Q238" s="80" t="s">
        <v>871</v>
      </c>
      <c r="R238" s="80"/>
      <c r="S238" s="80"/>
      <c r="T238" s="80" t="s">
        <v>1062</v>
      </c>
      <c r="U238" s="80"/>
      <c r="V238" s="83" t="s">
        <v>1366</v>
      </c>
      <c r="W238" s="82">
        <v>43657.71601851852</v>
      </c>
      <c r="X238" s="86">
        <v>43657</v>
      </c>
      <c r="Y238" s="88" t="s">
        <v>1695</v>
      </c>
      <c r="Z238" s="83" t="s">
        <v>2199</v>
      </c>
      <c r="AA238" s="80"/>
      <c r="AB238" s="80"/>
      <c r="AC238" s="88" t="s">
        <v>2748</v>
      </c>
      <c r="AD238" s="80"/>
      <c r="AE238" s="80" t="b">
        <v>0</v>
      </c>
      <c r="AF238" s="80">
        <v>0</v>
      </c>
      <c r="AG238" s="88" t="s">
        <v>3090</v>
      </c>
      <c r="AH238" s="80" t="b">
        <v>0</v>
      </c>
      <c r="AI238" s="80" t="s">
        <v>3099</v>
      </c>
      <c r="AJ238" s="80"/>
      <c r="AK238" s="88" t="s">
        <v>3090</v>
      </c>
      <c r="AL238" s="80" t="b">
        <v>0</v>
      </c>
      <c r="AM238" s="80">
        <v>0</v>
      </c>
      <c r="AN238" s="88" t="s">
        <v>3090</v>
      </c>
      <c r="AO238" s="80" t="s">
        <v>3113</v>
      </c>
      <c r="AP238" s="80" t="b">
        <v>0</v>
      </c>
      <c r="AQ238" s="88" t="s">
        <v>2748</v>
      </c>
      <c r="AR238" s="80" t="s">
        <v>178</v>
      </c>
      <c r="AS238" s="80">
        <v>0</v>
      </c>
      <c r="AT238" s="80">
        <v>0</v>
      </c>
      <c r="AU238" s="80"/>
      <c r="AV238" s="80"/>
      <c r="AW238" s="80"/>
      <c r="AX238" s="80"/>
      <c r="AY238" s="80"/>
      <c r="AZ238" s="80"/>
      <c r="BA238" s="80"/>
      <c r="BB238" s="80"/>
      <c r="BC238" s="79" t="str">
        <f>REPLACE(INDEX(GroupVertices[Group],MATCH(Edges[[#This Row],[Vertex 1]],GroupVertices[Vertex],0)),1,1,"")</f>
        <v>132</v>
      </c>
      <c r="BD238" s="79" t="str">
        <f>REPLACE(INDEX(GroupVertices[Group],MATCH(Edges[[#This Row],[Vertex 2]],GroupVertices[Vertex],0)),1,1,"")</f>
        <v>132</v>
      </c>
    </row>
    <row r="239" spans="1:56" ht="15">
      <c r="A239" s="65" t="s">
        <v>419</v>
      </c>
      <c r="B239" s="65" t="s">
        <v>565</v>
      </c>
      <c r="C239" s="66"/>
      <c r="D239" s="67"/>
      <c r="E239" s="68"/>
      <c r="F239" s="69"/>
      <c r="G239" s="66"/>
      <c r="H239" s="70"/>
      <c r="I239" s="71"/>
      <c r="J239" s="71"/>
      <c r="K239" s="34"/>
      <c r="L239" s="78">
        <v>239</v>
      </c>
      <c r="M239" s="78"/>
      <c r="N239" s="73"/>
      <c r="O239" s="80" t="s">
        <v>772</v>
      </c>
      <c r="P239" s="82">
        <v>43657.71608796297</v>
      </c>
      <c r="Q239" s="80" t="s">
        <v>804</v>
      </c>
      <c r="R239" s="83" t="s">
        <v>1004</v>
      </c>
      <c r="S239" s="80" t="s">
        <v>1043</v>
      </c>
      <c r="T239" s="80" t="s">
        <v>1062</v>
      </c>
      <c r="U239" s="80"/>
      <c r="V239" s="83" t="s">
        <v>1367</v>
      </c>
      <c r="W239" s="82">
        <v>43657.71608796297</v>
      </c>
      <c r="X239" s="86">
        <v>43657</v>
      </c>
      <c r="Y239" s="88" t="s">
        <v>1696</v>
      </c>
      <c r="Z239" s="83" t="s">
        <v>2200</v>
      </c>
      <c r="AA239" s="80"/>
      <c r="AB239" s="80"/>
      <c r="AC239" s="88" t="s">
        <v>2749</v>
      </c>
      <c r="AD239" s="80"/>
      <c r="AE239" s="80" t="b">
        <v>0</v>
      </c>
      <c r="AF239" s="80">
        <v>0</v>
      </c>
      <c r="AG239" s="88" t="s">
        <v>3090</v>
      </c>
      <c r="AH239" s="80" t="b">
        <v>1</v>
      </c>
      <c r="AI239" s="80" t="s">
        <v>3099</v>
      </c>
      <c r="AJ239" s="80"/>
      <c r="AK239" s="88" t="s">
        <v>3106</v>
      </c>
      <c r="AL239" s="80" t="b">
        <v>0</v>
      </c>
      <c r="AM239" s="80">
        <v>28</v>
      </c>
      <c r="AN239" s="88" t="s">
        <v>2904</v>
      </c>
      <c r="AO239" s="80" t="s">
        <v>3126</v>
      </c>
      <c r="AP239" s="80" t="b">
        <v>0</v>
      </c>
      <c r="AQ239" s="88" t="s">
        <v>2904</v>
      </c>
      <c r="AR239" s="80" t="s">
        <v>178</v>
      </c>
      <c r="AS239" s="80">
        <v>0</v>
      </c>
      <c r="AT239" s="80">
        <v>0</v>
      </c>
      <c r="AU239" s="80"/>
      <c r="AV239" s="80"/>
      <c r="AW239" s="80"/>
      <c r="AX239" s="80"/>
      <c r="AY239" s="80"/>
      <c r="AZ239" s="80"/>
      <c r="BA239" s="80"/>
      <c r="BB239" s="80"/>
      <c r="BC239" s="79" t="str">
        <f>REPLACE(INDEX(GroupVertices[Group],MATCH(Edges[[#This Row],[Vertex 1]],GroupVertices[Vertex],0)),1,1,"")</f>
        <v>6</v>
      </c>
      <c r="BD239" s="79" t="str">
        <f>REPLACE(INDEX(GroupVertices[Group],MATCH(Edges[[#This Row],[Vertex 2]],GroupVertices[Vertex],0)),1,1,"")</f>
        <v>6</v>
      </c>
    </row>
    <row r="240" spans="1:56" ht="15">
      <c r="A240" s="65" t="s">
        <v>420</v>
      </c>
      <c r="B240" s="65" t="s">
        <v>725</v>
      </c>
      <c r="C240" s="66"/>
      <c r="D240" s="67"/>
      <c r="E240" s="68"/>
      <c r="F240" s="69"/>
      <c r="G240" s="66"/>
      <c r="H240" s="70"/>
      <c r="I240" s="71"/>
      <c r="J240" s="71"/>
      <c r="K240" s="34"/>
      <c r="L240" s="78">
        <v>240</v>
      </c>
      <c r="M240" s="78"/>
      <c r="N240" s="73"/>
      <c r="O240" s="80" t="s">
        <v>772</v>
      </c>
      <c r="P240" s="82">
        <v>43657.716157407405</v>
      </c>
      <c r="Q240" s="80" t="s">
        <v>778</v>
      </c>
      <c r="R240" s="80"/>
      <c r="S240" s="80"/>
      <c r="T240" s="80" t="s">
        <v>1062</v>
      </c>
      <c r="U240" s="80"/>
      <c r="V240" s="83" t="s">
        <v>1368</v>
      </c>
      <c r="W240" s="82">
        <v>43657.716157407405</v>
      </c>
      <c r="X240" s="86">
        <v>43657</v>
      </c>
      <c r="Y240" s="88" t="s">
        <v>1697</v>
      </c>
      <c r="Z240" s="83" t="s">
        <v>2201</v>
      </c>
      <c r="AA240" s="80"/>
      <c r="AB240" s="80"/>
      <c r="AC240" s="88" t="s">
        <v>2750</v>
      </c>
      <c r="AD240" s="80"/>
      <c r="AE240" s="80" t="b">
        <v>0</v>
      </c>
      <c r="AF240" s="80">
        <v>0</v>
      </c>
      <c r="AG240" s="88" t="s">
        <v>3090</v>
      </c>
      <c r="AH240" s="80" t="b">
        <v>0</v>
      </c>
      <c r="AI240" s="80" t="s">
        <v>3099</v>
      </c>
      <c r="AJ240" s="80"/>
      <c r="AK240" s="88" t="s">
        <v>3090</v>
      </c>
      <c r="AL240" s="80" t="b">
        <v>0</v>
      </c>
      <c r="AM240" s="80">
        <v>1187</v>
      </c>
      <c r="AN240" s="88" t="s">
        <v>3085</v>
      </c>
      <c r="AO240" s="80" t="s">
        <v>3113</v>
      </c>
      <c r="AP240" s="80" t="b">
        <v>0</v>
      </c>
      <c r="AQ240" s="88" t="s">
        <v>3085</v>
      </c>
      <c r="AR240" s="80" t="s">
        <v>178</v>
      </c>
      <c r="AS240" s="80">
        <v>0</v>
      </c>
      <c r="AT240" s="80">
        <v>0</v>
      </c>
      <c r="AU240" s="80"/>
      <c r="AV240" s="80"/>
      <c r="AW240" s="80"/>
      <c r="AX240" s="80"/>
      <c r="AY240" s="80"/>
      <c r="AZ240" s="80"/>
      <c r="BA240" s="80"/>
      <c r="BB240" s="80"/>
      <c r="BC240" s="79" t="str">
        <f>REPLACE(INDEX(GroupVertices[Group],MATCH(Edges[[#This Row],[Vertex 1]],GroupVertices[Vertex],0)),1,1,"")</f>
        <v>1</v>
      </c>
      <c r="BD240" s="79" t="str">
        <f>REPLACE(INDEX(GroupVertices[Group],MATCH(Edges[[#This Row],[Vertex 2]],GroupVertices[Vertex],0)),1,1,"")</f>
        <v>1</v>
      </c>
    </row>
    <row r="241" spans="1:56" ht="15">
      <c r="A241" s="65" t="s">
        <v>421</v>
      </c>
      <c r="B241" s="65" t="s">
        <v>708</v>
      </c>
      <c r="C241" s="66"/>
      <c r="D241" s="67"/>
      <c r="E241" s="68"/>
      <c r="F241" s="69"/>
      <c r="G241" s="66"/>
      <c r="H241" s="70"/>
      <c r="I241" s="71"/>
      <c r="J241" s="71"/>
      <c r="K241" s="34"/>
      <c r="L241" s="78">
        <v>241</v>
      </c>
      <c r="M241" s="78"/>
      <c r="N241" s="73"/>
      <c r="O241" s="80" t="s">
        <v>772</v>
      </c>
      <c r="P241" s="82">
        <v>43657.71625</v>
      </c>
      <c r="Q241" s="80" t="s">
        <v>791</v>
      </c>
      <c r="R241" s="80"/>
      <c r="S241" s="80"/>
      <c r="T241" s="80" t="s">
        <v>1062</v>
      </c>
      <c r="U241" s="83" t="s">
        <v>1149</v>
      </c>
      <c r="V241" s="83" t="s">
        <v>1149</v>
      </c>
      <c r="W241" s="82">
        <v>43657.71625</v>
      </c>
      <c r="X241" s="86">
        <v>43657</v>
      </c>
      <c r="Y241" s="88" t="s">
        <v>1698</v>
      </c>
      <c r="Z241" s="83" t="s">
        <v>2202</v>
      </c>
      <c r="AA241" s="80"/>
      <c r="AB241" s="80"/>
      <c r="AC241" s="88" t="s">
        <v>2751</v>
      </c>
      <c r="AD241" s="80"/>
      <c r="AE241" s="80" t="b">
        <v>0</v>
      </c>
      <c r="AF241" s="80">
        <v>0</v>
      </c>
      <c r="AG241" s="88" t="s">
        <v>3090</v>
      </c>
      <c r="AH241" s="80" t="b">
        <v>0</v>
      </c>
      <c r="AI241" s="80" t="s">
        <v>3099</v>
      </c>
      <c r="AJ241" s="80"/>
      <c r="AK241" s="88" t="s">
        <v>3090</v>
      </c>
      <c r="AL241" s="80" t="b">
        <v>0</v>
      </c>
      <c r="AM241" s="80">
        <v>361</v>
      </c>
      <c r="AN241" s="88" t="s">
        <v>3060</v>
      </c>
      <c r="AO241" s="80" t="s">
        <v>3113</v>
      </c>
      <c r="AP241" s="80" t="b">
        <v>0</v>
      </c>
      <c r="AQ241" s="88" t="s">
        <v>3060</v>
      </c>
      <c r="AR241" s="80" t="s">
        <v>178</v>
      </c>
      <c r="AS241" s="80">
        <v>0</v>
      </c>
      <c r="AT241" s="80">
        <v>0</v>
      </c>
      <c r="AU241" s="80"/>
      <c r="AV241" s="80"/>
      <c r="AW241" s="80"/>
      <c r="AX241" s="80"/>
      <c r="AY241" s="80"/>
      <c r="AZ241" s="80"/>
      <c r="BA241" s="80"/>
      <c r="BB241" s="80"/>
      <c r="BC241" s="79" t="str">
        <f>REPLACE(INDEX(GroupVertices[Group],MATCH(Edges[[#This Row],[Vertex 1]],GroupVertices[Vertex],0)),1,1,"")</f>
        <v>5</v>
      </c>
      <c r="BD241" s="79" t="str">
        <f>REPLACE(INDEX(GroupVertices[Group],MATCH(Edges[[#This Row],[Vertex 2]],GroupVertices[Vertex],0)),1,1,"")</f>
        <v>5</v>
      </c>
    </row>
    <row r="242" spans="1:56" ht="15">
      <c r="A242" s="65" t="s">
        <v>422</v>
      </c>
      <c r="B242" s="65" t="s">
        <v>725</v>
      </c>
      <c r="C242" s="66"/>
      <c r="D242" s="67"/>
      <c r="E242" s="68"/>
      <c r="F242" s="69"/>
      <c r="G242" s="66"/>
      <c r="H242" s="70"/>
      <c r="I242" s="71"/>
      <c r="J242" s="71"/>
      <c r="K242" s="34"/>
      <c r="L242" s="78">
        <v>242</v>
      </c>
      <c r="M242" s="78"/>
      <c r="N242" s="73"/>
      <c r="O242" s="80" t="s">
        <v>772</v>
      </c>
      <c r="P242" s="82">
        <v>43657.716261574074</v>
      </c>
      <c r="Q242" s="80" t="s">
        <v>778</v>
      </c>
      <c r="R242" s="80"/>
      <c r="S242" s="80"/>
      <c r="T242" s="80" t="s">
        <v>1062</v>
      </c>
      <c r="U242" s="80"/>
      <c r="V242" s="83" t="s">
        <v>1369</v>
      </c>
      <c r="W242" s="82">
        <v>43657.716261574074</v>
      </c>
      <c r="X242" s="86">
        <v>43657</v>
      </c>
      <c r="Y242" s="88" t="s">
        <v>1699</v>
      </c>
      <c r="Z242" s="83" t="s">
        <v>2203</v>
      </c>
      <c r="AA242" s="80"/>
      <c r="AB242" s="80"/>
      <c r="AC242" s="88" t="s">
        <v>2752</v>
      </c>
      <c r="AD242" s="80"/>
      <c r="AE242" s="80" t="b">
        <v>0</v>
      </c>
      <c r="AF242" s="80">
        <v>0</v>
      </c>
      <c r="AG242" s="88" t="s">
        <v>3090</v>
      </c>
      <c r="AH242" s="80" t="b">
        <v>0</v>
      </c>
      <c r="AI242" s="80" t="s">
        <v>3099</v>
      </c>
      <c r="AJ242" s="80"/>
      <c r="AK242" s="88" t="s">
        <v>3090</v>
      </c>
      <c r="AL242" s="80" t="b">
        <v>0</v>
      </c>
      <c r="AM242" s="80">
        <v>1187</v>
      </c>
      <c r="AN242" s="88" t="s">
        <v>3085</v>
      </c>
      <c r="AO242" s="80" t="s">
        <v>3113</v>
      </c>
      <c r="AP242" s="80" t="b">
        <v>0</v>
      </c>
      <c r="AQ242" s="88" t="s">
        <v>3085</v>
      </c>
      <c r="AR242" s="80" t="s">
        <v>178</v>
      </c>
      <c r="AS242" s="80">
        <v>0</v>
      </c>
      <c r="AT242" s="80">
        <v>0</v>
      </c>
      <c r="AU242" s="80"/>
      <c r="AV242" s="80"/>
      <c r="AW242" s="80"/>
      <c r="AX242" s="80"/>
      <c r="AY242" s="80"/>
      <c r="AZ242" s="80"/>
      <c r="BA242" s="80"/>
      <c r="BB242" s="80"/>
      <c r="BC242" s="79" t="str">
        <f>REPLACE(INDEX(GroupVertices[Group],MATCH(Edges[[#This Row],[Vertex 1]],GroupVertices[Vertex],0)),1,1,"")</f>
        <v>1</v>
      </c>
      <c r="BD242" s="79" t="str">
        <f>REPLACE(INDEX(GroupVertices[Group],MATCH(Edges[[#This Row],[Vertex 2]],GroupVertices[Vertex],0)),1,1,"")</f>
        <v>1</v>
      </c>
    </row>
    <row r="243" spans="1:56" ht="15">
      <c r="A243" s="65" t="s">
        <v>423</v>
      </c>
      <c r="B243" s="65" t="s">
        <v>712</v>
      </c>
      <c r="C243" s="66"/>
      <c r="D243" s="67"/>
      <c r="E243" s="68"/>
      <c r="F243" s="69"/>
      <c r="G243" s="66"/>
      <c r="H243" s="70"/>
      <c r="I243" s="71"/>
      <c r="J243" s="71"/>
      <c r="K243" s="34"/>
      <c r="L243" s="78">
        <v>243</v>
      </c>
      <c r="M243" s="78"/>
      <c r="N243" s="73"/>
      <c r="O243" s="80" t="s">
        <v>772</v>
      </c>
      <c r="P243" s="82">
        <v>43657.716261574074</v>
      </c>
      <c r="Q243" s="80" t="s">
        <v>780</v>
      </c>
      <c r="R243" s="80"/>
      <c r="S243" s="80"/>
      <c r="T243" s="80" t="s">
        <v>1062</v>
      </c>
      <c r="U243" s="83" t="s">
        <v>1144</v>
      </c>
      <c r="V243" s="83" t="s">
        <v>1144</v>
      </c>
      <c r="W243" s="82">
        <v>43657.716261574074</v>
      </c>
      <c r="X243" s="86">
        <v>43657</v>
      </c>
      <c r="Y243" s="88" t="s">
        <v>1699</v>
      </c>
      <c r="Z243" s="83" t="s">
        <v>2204</v>
      </c>
      <c r="AA243" s="80"/>
      <c r="AB243" s="80"/>
      <c r="AC243" s="88" t="s">
        <v>2753</v>
      </c>
      <c r="AD243" s="80"/>
      <c r="AE243" s="80" t="b">
        <v>0</v>
      </c>
      <c r="AF243" s="80">
        <v>0</v>
      </c>
      <c r="AG243" s="88" t="s">
        <v>3090</v>
      </c>
      <c r="AH243" s="80" t="b">
        <v>0</v>
      </c>
      <c r="AI243" s="80" t="s">
        <v>3099</v>
      </c>
      <c r="AJ243" s="80"/>
      <c r="AK243" s="88" t="s">
        <v>3090</v>
      </c>
      <c r="AL243" s="80" t="b">
        <v>0</v>
      </c>
      <c r="AM243" s="80">
        <v>497</v>
      </c>
      <c r="AN243" s="88" t="s">
        <v>3066</v>
      </c>
      <c r="AO243" s="80" t="s">
        <v>3113</v>
      </c>
      <c r="AP243" s="80" t="b">
        <v>0</v>
      </c>
      <c r="AQ243" s="88" t="s">
        <v>3066</v>
      </c>
      <c r="AR243" s="80" t="s">
        <v>178</v>
      </c>
      <c r="AS243" s="80">
        <v>0</v>
      </c>
      <c r="AT243" s="80">
        <v>0</v>
      </c>
      <c r="AU243" s="80"/>
      <c r="AV243" s="80"/>
      <c r="AW243" s="80"/>
      <c r="AX243" s="80"/>
      <c r="AY243" s="80"/>
      <c r="AZ243" s="80"/>
      <c r="BA243" s="80"/>
      <c r="BB243" s="80"/>
      <c r="BC243" s="79" t="str">
        <f>REPLACE(INDEX(GroupVertices[Group],MATCH(Edges[[#This Row],[Vertex 1]],GroupVertices[Vertex],0)),1,1,"")</f>
        <v>3</v>
      </c>
      <c r="BD243" s="79" t="str">
        <f>REPLACE(INDEX(GroupVertices[Group],MATCH(Edges[[#This Row],[Vertex 2]],GroupVertices[Vertex],0)),1,1,"")</f>
        <v>3</v>
      </c>
    </row>
    <row r="244" spans="1:56" ht="15">
      <c r="A244" s="65" t="s">
        <v>424</v>
      </c>
      <c r="B244" s="65" t="s">
        <v>744</v>
      </c>
      <c r="C244" s="66"/>
      <c r="D244" s="67"/>
      <c r="E244" s="68"/>
      <c r="F244" s="69"/>
      <c r="G244" s="66"/>
      <c r="H244" s="70"/>
      <c r="I244" s="71"/>
      <c r="J244" s="71"/>
      <c r="K244" s="34"/>
      <c r="L244" s="78">
        <v>244</v>
      </c>
      <c r="M244" s="78"/>
      <c r="N244" s="73"/>
      <c r="O244" s="80" t="s">
        <v>774</v>
      </c>
      <c r="P244" s="82">
        <v>43657.66289351852</v>
      </c>
      <c r="Q244" s="80" t="s">
        <v>872</v>
      </c>
      <c r="R244" s="83" t="s">
        <v>1019</v>
      </c>
      <c r="S244" s="80" t="s">
        <v>1051</v>
      </c>
      <c r="T244" s="80" t="s">
        <v>1062</v>
      </c>
      <c r="U244" s="83" t="s">
        <v>1195</v>
      </c>
      <c r="V244" s="83" t="s">
        <v>1195</v>
      </c>
      <c r="W244" s="82">
        <v>43657.66289351852</v>
      </c>
      <c r="X244" s="86">
        <v>43657</v>
      </c>
      <c r="Y244" s="88" t="s">
        <v>1700</v>
      </c>
      <c r="Z244" s="83" t="s">
        <v>2205</v>
      </c>
      <c r="AA244" s="80"/>
      <c r="AB244" s="80"/>
      <c r="AC244" s="88" t="s">
        <v>2754</v>
      </c>
      <c r="AD244" s="80"/>
      <c r="AE244" s="80" t="b">
        <v>0</v>
      </c>
      <c r="AF244" s="80">
        <v>7</v>
      </c>
      <c r="AG244" s="88" t="s">
        <v>3090</v>
      </c>
      <c r="AH244" s="80" t="b">
        <v>0</v>
      </c>
      <c r="AI244" s="80" t="s">
        <v>3099</v>
      </c>
      <c r="AJ244" s="80"/>
      <c r="AK244" s="88" t="s">
        <v>3090</v>
      </c>
      <c r="AL244" s="80" t="b">
        <v>0</v>
      </c>
      <c r="AM244" s="80">
        <v>2</v>
      </c>
      <c r="AN244" s="88" t="s">
        <v>3090</v>
      </c>
      <c r="AO244" s="80" t="s">
        <v>3113</v>
      </c>
      <c r="AP244" s="80" t="b">
        <v>0</v>
      </c>
      <c r="AQ244" s="88" t="s">
        <v>2754</v>
      </c>
      <c r="AR244" s="80" t="s">
        <v>772</v>
      </c>
      <c r="AS244" s="80">
        <v>0</v>
      </c>
      <c r="AT244" s="80">
        <v>0</v>
      </c>
      <c r="AU244" s="80" t="s">
        <v>3141</v>
      </c>
      <c r="AV244" s="80" t="s">
        <v>3148</v>
      </c>
      <c r="AW244" s="80" t="s">
        <v>3150</v>
      </c>
      <c r="AX244" s="80" t="s">
        <v>3158</v>
      </c>
      <c r="AY244" s="80" t="s">
        <v>3170</v>
      </c>
      <c r="AZ244" s="80" t="s">
        <v>3158</v>
      </c>
      <c r="BA244" s="80" t="s">
        <v>3187</v>
      </c>
      <c r="BB244" s="83" t="s">
        <v>3197</v>
      </c>
      <c r="BC244" s="79" t="str">
        <f>REPLACE(INDEX(GroupVertices[Group],MATCH(Edges[[#This Row],[Vertex 1]],GroupVertices[Vertex],0)),1,1,"")</f>
        <v>30</v>
      </c>
      <c r="BD244" s="79" t="str">
        <f>REPLACE(INDEX(GroupVertices[Group],MATCH(Edges[[#This Row],[Vertex 2]],GroupVertices[Vertex],0)),1,1,"")</f>
        <v>30</v>
      </c>
    </row>
    <row r="245" spans="1:56" ht="15">
      <c r="A245" s="65" t="s">
        <v>425</v>
      </c>
      <c r="B245" s="65" t="s">
        <v>424</v>
      </c>
      <c r="C245" s="66"/>
      <c r="D245" s="67"/>
      <c r="E245" s="68"/>
      <c r="F245" s="69"/>
      <c r="G245" s="66"/>
      <c r="H245" s="70"/>
      <c r="I245" s="71"/>
      <c r="J245" s="71"/>
      <c r="K245" s="34"/>
      <c r="L245" s="78">
        <v>245</v>
      </c>
      <c r="M245" s="78"/>
      <c r="N245" s="73"/>
      <c r="O245" s="80" t="s">
        <v>772</v>
      </c>
      <c r="P245" s="82">
        <v>43657.71628472222</v>
      </c>
      <c r="Q245" s="80" t="s">
        <v>872</v>
      </c>
      <c r="R245" s="83" t="s">
        <v>1019</v>
      </c>
      <c r="S245" s="80" t="s">
        <v>1051</v>
      </c>
      <c r="T245" s="80" t="s">
        <v>1062</v>
      </c>
      <c r="U245" s="83" t="s">
        <v>1195</v>
      </c>
      <c r="V245" s="83" t="s">
        <v>1195</v>
      </c>
      <c r="W245" s="82">
        <v>43657.71628472222</v>
      </c>
      <c r="X245" s="86">
        <v>43657</v>
      </c>
      <c r="Y245" s="88" t="s">
        <v>1701</v>
      </c>
      <c r="Z245" s="83" t="s">
        <v>2206</v>
      </c>
      <c r="AA245" s="80"/>
      <c r="AB245" s="80"/>
      <c r="AC245" s="88" t="s">
        <v>2755</v>
      </c>
      <c r="AD245" s="80"/>
      <c r="AE245" s="80" t="b">
        <v>0</v>
      </c>
      <c r="AF245" s="80">
        <v>0</v>
      </c>
      <c r="AG245" s="88" t="s">
        <v>3090</v>
      </c>
      <c r="AH245" s="80" t="b">
        <v>0</v>
      </c>
      <c r="AI245" s="80" t="s">
        <v>3099</v>
      </c>
      <c r="AJ245" s="80"/>
      <c r="AK245" s="88" t="s">
        <v>3090</v>
      </c>
      <c r="AL245" s="80" t="b">
        <v>0</v>
      </c>
      <c r="AM245" s="80">
        <v>2</v>
      </c>
      <c r="AN245" s="88" t="s">
        <v>2754</v>
      </c>
      <c r="AO245" s="80" t="s">
        <v>3115</v>
      </c>
      <c r="AP245" s="80" t="b">
        <v>0</v>
      </c>
      <c r="AQ245" s="88" t="s">
        <v>2754</v>
      </c>
      <c r="AR245" s="80" t="s">
        <v>178</v>
      </c>
      <c r="AS245" s="80">
        <v>0</v>
      </c>
      <c r="AT245" s="80">
        <v>0</v>
      </c>
      <c r="AU245" s="80"/>
      <c r="AV245" s="80"/>
      <c r="AW245" s="80"/>
      <c r="AX245" s="80"/>
      <c r="AY245" s="80"/>
      <c r="AZ245" s="80"/>
      <c r="BA245" s="80"/>
      <c r="BB245" s="80"/>
      <c r="BC245" s="79" t="str">
        <f>REPLACE(INDEX(GroupVertices[Group],MATCH(Edges[[#This Row],[Vertex 1]],GroupVertices[Vertex],0)),1,1,"")</f>
        <v>30</v>
      </c>
      <c r="BD245" s="79" t="str">
        <f>REPLACE(INDEX(GroupVertices[Group],MATCH(Edges[[#This Row],[Vertex 2]],GroupVertices[Vertex],0)),1,1,"")</f>
        <v>30</v>
      </c>
    </row>
    <row r="246" spans="1:56" ht="15">
      <c r="A246" s="65" t="s">
        <v>425</v>
      </c>
      <c r="B246" s="65" t="s">
        <v>744</v>
      </c>
      <c r="C246" s="66"/>
      <c r="D246" s="67"/>
      <c r="E246" s="68"/>
      <c r="F246" s="69"/>
      <c r="G246" s="66"/>
      <c r="H246" s="70"/>
      <c r="I246" s="71"/>
      <c r="J246" s="71"/>
      <c r="K246" s="34"/>
      <c r="L246" s="78">
        <v>246</v>
      </c>
      <c r="M246" s="78"/>
      <c r="N246" s="73"/>
      <c r="O246" s="80" t="s">
        <v>774</v>
      </c>
      <c r="P246" s="82">
        <v>43657.71628472222</v>
      </c>
      <c r="Q246" s="80" t="s">
        <v>872</v>
      </c>
      <c r="R246" s="83" t="s">
        <v>1019</v>
      </c>
      <c r="S246" s="80" t="s">
        <v>1051</v>
      </c>
      <c r="T246" s="80" t="s">
        <v>1062</v>
      </c>
      <c r="U246" s="83" t="s">
        <v>1195</v>
      </c>
      <c r="V246" s="83" t="s">
        <v>1195</v>
      </c>
      <c r="W246" s="82">
        <v>43657.71628472222</v>
      </c>
      <c r="X246" s="86">
        <v>43657</v>
      </c>
      <c r="Y246" s="88" t="s">
        <v>1701</v>
      </c>
      <c r="Z246" s="83" t="s">
        <v>2206</v>
      </c>
      <c r="AA246" s="80"/>
      <c r="AB246" s="80"/>
      <c r="AC246" s="88" t="s">
        <v>2755</v>
      </c>
      <c r="AD246" s="80"/>
      <c r="AE246" s="80" t="b">
        <v>0</v>
      </c>
      <c r="AF246" s="80">
        <v>0</v>
      </c>
      <c r="AG246" s="88" t="s">
        <v>3090</v>
      </c>
      <c r="AH246" s="80" t="b">
        <v>0</v>
      </c>
      <c r="AI246" s="80" t="s">
        <v>3099</v>
      </c>
      <c r="AJ246" s="80"/>
      <c r="AK246" s="88" t="s">
        <v>3090</v>
      </c>
      <c r="AL246" s="80" t="b">
        <v>0</v>
      </c>
      <c r="AM246" s="80">
        <v>2</v>
      </c>
      <c r="AN246" s="88" t="s">
        <v>2754</v>
      </c>
      <c r="AO246" s="80" t="s">
        <v>3115</v>
      </c>
      <c r="AP246" s="80" t="b">
        <v>0</v>
      </c>
      <c r="AQ246" s="88" t="s">
        <v>2754</v>
      </c>
      <c r="AR246" s="80" t="s">
        <v>178</v>
      </c>
      <c r="AS246" s="80">
        <v>0</v>
      </c>
      <c r="AT246" s="80">
        <v>0</v>
      </c>
      <c r="AU246" s="80"/>
      <c r="AV246" s="80"/>
      <c r="AW246" s="80"/>
      <c r="AX246" s="80"/>
      <c r="AY246" s="80"/>
      <c r="AZ246" s="80"/>
      <c r="BA246" s="80"/>
      <c r="BB246" s="80"/>
      <c r="BC246" s="79" t="str">
        <f>REPLACE(INDEX(GroupVertices[Group],MATCH(Edges[[#This Row],[Vertex 1]],GroupVertices[Vertex],0)),1,1,"")</f>
        <v>30</v>
      </c>
      <c r="BD246" s="79" t="str">
        <f>REPLACE(INDEX(GroupVertices[Group],MATCH(Edges[[#This Row],[Vertex 2]],GroupVertices[Vertex],0)),1,1,"")</f>
        <v>30</v>
      </c>
    </row>
    <row r="247" spans="1:56" ht="15">
      <c r="A247" s="65" t="s">
        <v>426</v>
      </c>
      <c r="B247" s="65" t="s">
        <v>725</v>
      </c>
      <c r="C247" s="66"/>
      <c r="D247" s="67"/>
      <c r="E247" s="68"/>
      <c r="F247" s="69"/>
      <c r="G247" s="66"/>
      <c r="H247" s="70"/>
      <c r="I247" s="71"/>
      <c r="J247" s="71"/>
      <c r="K247" s="34"/>
      <c r="L247" s="78">
        <v>247</v>
      </c>
      <c r="M247" s="78"/>
      <c r="N247" s="73"/>
      <c r="O247" s="80" t="s">
        <v>772</v>
      </c>
      <c r="P247" s="82">
        <v>43657.716319444444</v>
      </c>
      <c r="Q247" s="80" t="s">
        <v>778</v>
      </c>
      <c r="R247" s="80"/>
      <c r="S247" s="80"/>
      <c r="T247" s="80" t="s">
        <v>1062</v>
      </c>
      <c r="U247" s="80"/>
      <c r="V247" s="83" t="s">
        <v>1370</v>
      </c>
      <c r="W247" s="82">
        <v>43657.716319444444</v>
      </c>
      <c r="X247" s="86">
        <v>43657</v>
      </c>
      <c r="Y247" s="88" t="s">
        <v>1702</v>
      </c>
      <c r="Z247" s="83" t="s">
        <v>2207</v>
      </c>
      <c r="AA247" s="80"/>
      <c r="AB247" s="80"/>
      <c r="AC247" s="88" t="s">
        <v>2756</v>
      </c>
      <c r="AD247" s="80"/>
      <c r="AE247" s="80" t="b">
        <v>0</v>
      </c>
      <c r="AF247" s="80">
        <v>0</v>
      </c>
      <c r="AG247" s="88" t="s">
        <v>3090</v>
      </c>
      <c r="AH247" s="80" t="b">
        <v>0</v>
      </c>
      <c r="AI247" s="80" t="s">
        <v>3099</v>
      </c>
      <c r="AJ247" s="80"/>
      <c r="AK247" s="88" t="s">
        <v>3090</v>
      </c>
      <c r="AL247" s="80" t="b">
        <v>0</v>
      </c>
      <c r="AM247" s="80">
        <v>1187</v>
      </c>
      <c r="AN247" s="88" t="s">
        <v>3085</v>
      </c>
      <c r="AO247" s="80" t="s">
        <v>3115</v>
      </c>
      <c r="AP247" s="80" t="b">
        <v>0</v>
      </c>
      <c r="AQ247" s="88" t="s">
        <v>3085</v>
      </c>
      <c r="AR247" s="80" t="s">
        <v>178</v>
      </c>
      <c r="AS247" s="80">
        <v>0</v>
      </c>
      <c r="AT247" s="80">
        <v>0</v>
      </c>
      <c r="AU247" s="80"/>
      <c r="AV247" s="80"/>
      <c r="AW247" s="80"/>
      <c r="AX247" s="80"/>
      <c r="AY247" s="80"/>
      <c r="AZ247" s="80"/>
      <c r="BA247" s="80"/>
      <c r="BB247" s="80"/>
      <c r="BC247" s="79" t="str">
        <f>REPLACE(INDEX(GroupVertices[Group],MATCH(Edges[[#This Row],[Vertex 1]],GroupVertices[Vertex],0)),1,1,"")</f>
        <v>1</v>
      </c>
      <c r="BD247" s="79" t="str">
        <f>REPLACE(INDEX(GroupVertices[Group],MATCH(Edges[[#This Row],[Vertex 2]],GroupVertices[Vertex],0)),1,1,"")</f>
        <v>1</v>
      </c>
    </row>
    <row r="248" spans="1:56" ht="15">
      <c r="A248" s="65" t="s">
        <v>427</v>
      </c>
      <c r="B248" s="65" t="s">
        <v>728</v>
      </c>
      <c r="C248" s="66"/>
      <c r="D248" s="67"/>
      <c r="E248" s="68"/>
      <c r="F248" s="69"/>
      <c r="G248" s="66"/>
      <c r="H248" s="70"/>
      <c r="I248" s="71"/>
      <c r="J248" s="71"/>
      <c r="K248" s="34"/>
      <c r="L248" s="78">
        <v>248</v>
      </c>
      <c r="M248" s="78"/>
      <c r="N248" s="73"/>
      <c r="O248" s="80" t="s">
        <v>774</v>
      </c>
      <c r="P248" s="82">
        <v>43657.71643518518</v>
      </c>
      <c r="Q248" s="80" t="s">
        <v>873</v>
      </c>
      <c r="R248" s="80"/>
      <c r="S248" s="80"/>
      <c r="T248" s="80" t="s">
        <v>1062</v>
      </c>
      <c r="U248" s="80"/>
      <c r="V248" s="83" t="s">
        <v>1371</v>
      </c>
      <c r="W248" s="82">
        <v>43657.71643518518</v>
      </c>
      <c r="X248" s="86">
        <v>43657</v>
      </c>
      <c r="Y248" s="88" t="s">
        <v>1703</v>
      </c>
      <c r="Z248" s="83" t="s">
        <v>2208</v>
      </c>
      <c r="AA248" s="80"/>
      <c r="AB248" s="80"/>
      <c r="AC248" s="88" t="s">
        <v>2757</v>
      </c>
      <c r="AD248" s="80"/>
      <c r="AE248" s="80" t="b">
        <v>0</v>
      </c>
      <c r="AF248" s="80">
        <v>0</v>
      </c>
      <c r="AG248" s="88" t="s">
        <v>3090</v>
      </c>
      <c r="AH248" s="80" t="b">
        <v>0</v>
      </c>
      <c r="AI248" s="80" t="s">
        <v>3099</v>
      </c>
      <c r="AJ248" s="80"/>
      <c r="AK248" s="88" t="s">
        <v>3090</v>
      </c>
      <c r="AL248" s="80" t="b">
        <v>0</v>
      </c>
      <c r="AM248" s="80">
        <v>0</v>
      </c>
      <c r="AN248" s="88" t="s">
        <v>3090</v>
      </c>
      <c r="AO248" s="80" t="s">
        <v>3115</v>
      </c>
      <c r="AP248" s="80" t="b">
        <v>0</v>
      </c>
      <c r="AQ248" s="88" t="s">
        <v>2757</v>
      </c>
      <c r="AR248" s="80" t="s">
        <v>178</v>
      </c>
      <c r="AS248" s="80">
        <v>0</v>
      </c>
      <c r="AT248" s="80">
        <v>0</v>
      </c>
      <c r="AU248" s="80"/>
      <c r="AV248" s="80"/>
      <c r="AW248" s="80"/>
      <c r="AX248" s="80"/>
      <c r="AY248" s="80"/>
      <c r="AZ248" s="80"/>
      <c r="BA248" s="80"/>
      <c r="BB248" s="80"/>
      <c r="BC248" s="79" t="str">
        <f>REPLACE(INDEX(GroupVertices[Group],MATCH(Edges[[#This Row],[Vertex 1]],GroupVertices[Vertex],0)),1,1,"")</f>
        <v>2</v>
      </c>
      <c r="BD248" s="79" t="str">
        <f>REPLACE(INDEX(GroupVertices[Group],MATCH(Edges[[#This Row],[Vertex 2]],GroupVertices[Vertex],0)),1,1,"")</f>
        <v>2</v>
      </c>
    </row>
    <row r="249" spans="1:56" ht="15">
      <c r="A249" s="65" t="s">
        <v>428</v>
      </c>
      <c r="B249" s="65" t="s">
        <v>428</v>
      </c>
      <c r="C249" s="66"/>
      <c r="D249" s="67"/>
      <c r="E249" s="68"/>
      <c r="F249" s="69"/>
      <c r="G249" s="66"/>
      <c r="H249" s="70"/>
      <c r="I249" s="71"/>
      <c r="J249" s="71"/>
      <c r="K249" s="34"/>
      <c r="L249" s="78">
        <v>249</v>
      </c>
      <c r="M249" s="78"/>
      <c r="N249" s="73"/>
      <c r="O249" s="80" t="s">
        <v>178</v>
      </c>
      <c r="P249" s="82">
        <v>43657.515381944446</v>
      </c>
      <c r="Q249" s="80" t="s">
        <v>874</v>
      </c>
      <c r="R249" s="80"/>
      <c r="S249" s="80"/>
      <c r="T249" s="80" t="s">
        <v>1062</v>
      </c>
      <c r="U249" s="83" t="s">
        <v>1196</v>
      </c>
      <c r="V249" s="83" t="s">
        <v>1196</v>
      </c>
      <c r="W249" s="82">
        <v>43657.515381944446</v>
      </c>
      <c r="X249" s="86">
        <v>43657</v>
      </c>
      <c r="Y249" s="88" t="s">
        <v>1704</v>
      </c>
      <c r="Z249" s="83" t="s">
        <v>2209</v>
      </c>
      <c r="AA249" s="80"/>
      <c r="AB249" s="80"/>
      <c r="AC249" s="88" t="s">
        <v>2758</v>
      </c>
      <c r="AD249" s="80"/>
      <c r="AE249" s="80" t="b">
        <v>0</v>
      </c>
      <c r="AF249" s="80">
        <v>154</v>
      </c>
      <c r="AG249" s="88" t="s">
        <v>3090</v>
      </c>
      <c r="AH249" s="80" t="b">
        <v>0</v>
      </c>
      <c r="AI249" s="80" t="s">
        <v>3099</v>
      </c>
      <c r="AJ249" s="80"/>
      <c r="AK249" s="88" t="s">
        <v>3090</v>
      </c>
      <c r="AL249" s="80" t="b">
        <v>0</v>
      </c>
      <c r="AM249" s="80">
        <v>46</v>
      </c>
      <c r="AN249" s="88" t="s">
        <v>3090</v>
      </c>
      <c r="AO249" s="80" t="s">
        <v>3113</v>
      </c>
      <c r="AP249" s="80" t="b">
        <v>0</v>
      </c>
      <c r="AQ249" s="88" t="s">
        <v>2758</v>
      </c>
      <c r="AR249" s="80" t="s">
        <v>772</v>
      </c>
      <c r="AS249" s="80">
        <v>0</v>
      </c>
      <c r="AT249" s="80">
        <v>0</v>
      </c>
      <c r="AU249" s="80"/>
      <c r="AV249" s="80"/>
      <c r="AW249" s="80"/>
      <c r="AX249" s="80"/>
      <c r="AY249" s="80"/>
      <c r="AZ249" s="80"/>
      <c r="BA249" s="80"/>
      <c r="BB249" s="80"/>
      <c r="BC249" s="79" t="str">
        <f>REPLACE(INDEX(GroupVertices[Group],MATCH(Edges[[#This Row],[Vertex 1]],GroupVertices[Vertex],0)),1,1,"")</f>
        <v>45</v>
      </c>
      <c r="BD249" s="79" t="str">
        <f>REPLACE(INDEX(GroupVertices[Group],MATCH(Edges[[#This Row],[Vertex 2]],GroupVertices[Vertex],0)),1,1,"")</f>
        <v>45</v>
      </c>
    </row>
    <row r="250" spans="1:56" ht="15">
      <c r="A250" s="65" t="s">
        <v>429</v>
      </c>
      <c r="B250" s="65" t="s">
        <v>428</v>
      </c>
      <c r="C250" s="66"/>
      <c r="D250" s="67"/>
      <c r="E250" s="68"/>
      <c r="F250" s="69"/>
      <c r="G250" s="66"/>
      <c r="H250" s="70"/>
      <c r="I250" s="71"/>
      <c r="J250" s="71"/>
      <c r="K250" s="34"/>
      <c r="L250" s="78">
        <v>250</v>
      </c>
      <c r="M250" s="78"/>
      <c r="N250" s="73"/>
      <c r="O250" s="80" t="s">
        <v>772</v>
      </c>
      <c r="P250" s="82">
        <v>43657.7165625</v>
      </c>
      <c r="Q250" s="80" t="s">
        <v>874</v>
      </c>
      <c r="R250" s="80"/>
      <c r="S250" s="80"/>
      <c r="T250" s="80" t="s">
        <v>1062</v>
      </c>
      <c r="U250" s="80"/>
      <c r="V250" s="83" t="s">
        <v>1372</v>
      </c>
      <c r="W250" s="82">
        <v>43657.7165625</v>
      </c>
      <c r="X250" s="86">
        <v>43657</v>
      </c>
      <c r="Y250" s="88" t="s">
        <v>1705</v>
      </c>
      <c r="Z250" s="83" t="s">
        <v>2210</v>
      </c>
      <c r="AA250" s="80"/>
      <c r="AB250" s="80"/>
      <c r="AC250" s="88" t="s">
        <v>2759</v>
      </c>
      <c r="AD250" s="80"/>
      <c r="AE250" s="80" t="b">
        <v>0</v>
      </c>
      <c r="AF250" s="80">
        <v>0</v>
      </c>
      <c r="AG250" s="88" t="s">
        <v>3090</v>
      </c>
      <c r="AH250" s="80" t="b">
        <v>0</v>
      </c>
      <c r="AI250" s="80" t="s">
        <v>3099</v>
      </c>
      <c r="AJ250" s="80"/>
      <c r="AK250" s="88" t="s">
        <v>3090</v>
      </c>
      <c r="AL250" s="80" t="b">
        <v>0</v>
      </c>
      <c r="AM250" s="80">
        <v>46</v>
      </c>
      <c r="AN250" s="88" t="s">
        <v>2758</v>
      </c>
      <c r="AO250" s="80" t="s">
        <v>3113</v>
      </c>
      <c r="AP250" s="80" t="b">
        <v>0</v>
      </c>
      <c r="AQ250" s="88" t="s">
        <v>2758</v>
      </c>
      <c r="AR250" s="80" t="s">
        <v>178</v>
      </c>
      <c r="AS250" s="80">
        <v>0</v>
      </c>
      <c r="AT250" s="80">
        <v>0</v>
      </c>
      <c r="AU250" s="80"/>
      <c r="AV250" s="80"/>
      <c r="AW250" s="80"/>
      <c r="AX250" s="80"/>
      <c r="AY250" s="80"/>
      <c r="AZ250" s="80"/>
      <c r="BA250" s="80"/>
      <c r="BB250" s="80"/>
      <c r="BC250" s="79" t="str">
        <f>REPLACE(INDEX(GroupVertices[Group],MATCH(Edges[[#This Row],[Vertex 1]],GroupVertices[Vertex],0)),1,1,"")</f>
        <v>45</v>
      </c>
      <c r="BD250" s="79" t="str">
        <f>REPLACE(INDEX(GroupVertices[Group],MATCH(Edges[[#This Row],[Vertex 2]],GroupVertices[Vertex],0)),1,1,"")</f>
        <v>45</v>
      </c>
    </row>
    <row r="251" spans="1:56" ht="15">
      <c r="A251" s="65" t="s">
        <v>430</v>
      </c>
      <c r="B251" s="65" t="s">
        <v>745</v>
      </c>
      <c r="C251" s="66"/>
      <c r="D251" s="67"/>
      <c r="E251" s="68"/>
      <c r="F251" s="69"/>
      <c r="G251" s="66"/>
      <c r="H251" s="70"/>
      <c r="I251" s="71"/>
      <c r="J251" s="71"/>
      <c r="K251" s="34"/>
      <c r="L251" s="78">
        <v>251</v>
      </c>
      <c r="M251" s="78"/>
      <c r="N251" s="73"/>
      <c r="O251" s="80" t="s">
        <v>774</v>
      </c>
      <c r="P251" s="82">
        <v>43657.716631944444</v>
      </c>
      <c r="Q251" s="80" t="s">
        <v>875</v>
      </c>
      <c r="R251" s="80"/>
      <c r="S251" s="80"/>
      <c r="T251" s="80" t="s">
        <v>1062</v>
      </c>
      <c r="U251" s="83" t="s">
        <v>1197</v>
      </c>
      <c r="V251" s="83" t="s">
        <v>1197</v>
      </c>
      <c r="W251" s="82">
        <v>43657.716631944444</v>
      </c>
      <c r="X251" s="86">
        <v>43657</v>
      </c>
      <c r="Y251" s="88" t="s">
        <v>1706</v>
      </c>
      <c r="Z251" s="83" t="s">
        <v>2211</v>
      </c>
      <c r="AA251" s="80"/>
      <c r="AB251" s="80"/>
      <c r="AC251" s="88" t="s">
        <v>2760</v>
      </c>
      <c r="AD251" s="80"/>
      <c r="AE251" s="80" t="b">
        <v>0</v>
      </c>
      <c r="AF251" s="80">
        <v>0</v>
      </c>
      <c r="AG251" s="88" t="s">
        <v>3090</v>
      </c>
      <c r="AH251" s="80" t="b">
        <v>0</v>
      </c>
      <c r="AI251" s="80" t="s">
        <v>3099</v>
      </c>
      <c r="AJ251" s="80"/>
      <c r="AK251" s="88" t="s">
        <v>3090</v>
      </c>
      <c r="AL251" s="80" t="b">
        <v>0</v>
      </c>
      <c r="AM251" s="80">
        <v>0</v>
      </c>
      <c r="AN251" s="88" t="s">
        <v>3090</v>
      </c>
      <c r="AO251" s="80" t="s">
        <v>3113</v>
      </c>
      <c r="AP251" s="80" t="b">
        <v>0</v>
      </c>
      <c r="AQ251" s="88" t="s">
        <v>2760</v>
      </c>
      <c r="AR251" s="80" t="s">
        <v>178</v>
      </c>
      <c r="AS251" s="80">
        <v>0</v>
      </c>
      <c r="AT251" s="80">
        <v>0</v>
      </c>
      <c r="AU251" s="80"/>
      <c r="AV251" s="80"/>
      <c r="AW251" s="80"/>
      <c r="AX251" s="80"/>
      <c r="AY251" s="80"/>
      <c r="AZ251" s="80"/>
      <c r="BA251" s="80"/>
      <c r="BB251" s="80"/>
      <c r="BC251" s="79" t="str">
        <f>REPLACE(INDEX(GroupVertices[Group],MATCH(Edges[[#This Row],[Vertex 1]],GroupVertices[Vertex],0)),1,1,"")</f>
        <v>29</v>
      </c>
      <c r="BD251" s="79" t="str">
        <f>REPLACE(INDEX(GroupVertices[Group],MATCH(Edges[[#This Row],[Vertex 2]],GroupVertices[Vertex],0)),1,1,"")</f>
        <v>29</v>
      </c>
    </row>
    <row r="252" spans="1:56" ht="15">
      <c r="A252" s="65" t="s">
        <v>430</v>
      </c>
      <c r="B252" s="65" t="s">
        <v>746</v>
      </c>
      <c r="C252" s="66"/>
      <c r="D252" s="67"/>
      <c r="E252" s="68"/>
      <c r="F252" s="69"/>
      <c r="G252" s="66"/>
      <c r="H252" s="70"/>
      <c r="I252" s="71"/>
      <c r="J252" s="71"/>
      <c r="K252" s="34"/>
      <c r="L252" s="78">
        <v>252</v>
      </c>
      <c r="M252" s="78"/>
      <c r="N252" s="73"/>
      <c r="O252" s="80" t="s">
        <v>774</v>
      </c>
      <c r="P252" s="82">
        <v>43657.716631944444</v>
      </c>
      <c r="Q252" s="80" t="s">
        <v>875</v>
      </c>
      <c r="R252" s="80"/>
      <c r="S252" s="80"/>
      <c r="T252" s="80" t="s">
        <v>1062</v>
      </c>
      <c r="U252" s="83" t="s">
        <v>1197</v>
      </c>
      <c r="V252" s="83" t="s">
        <v>1197</v>
      </c>
      <c r="W252" s="82">
        <v>43657.716631944444</v>
      </c>
      <c r="X252" s="86">
        <v>43657</v>
      </c>
      <c r="Y252" s="88" t="s">
        <v>1706</v>
      </c>
      <c r="Z252" s="83" t="s">
        <v>2211</v>
      </c>
      <c r="AA252" s="80"/>
      <c r="AB252" s="80"/>
      <c r="AC252" s="88" t="s">
        <v>2760</v>
      </c>
      <c r="AD252" s="80"/>
      <c r="AE252" s="80" t="b">
        <v>0</v>
      </c>
      <c r="AF252" s="80">
        <v>0</v>
      </c>
      <c r="AG252" s="88" t="s">
        <v>3090</v>
      </c>
      <c r="AH252" s="80" t="b">
        <v>0</v>
      </c>
      <c r="AI252" s="80" t="s">
        <v>3099</v>
      </c>
      <c r="AJ252" s="80"/>
      <c r="AK252" s="88" t="s">
        <v>3090</v>
      </c>
      <c r="AL252" s="80" t="b">
        <v>0</v>
      </c>
      <c r="AM252" s="80">
        <v>0</v>
      </c>
      <c r="AN252" s="88" t="s">
        <v>3090</v>
      </c>
      <c r="AO252" s="80" t="s">
        <v>3113</v>
      </c>
      <c r="AP252" s="80" t="b">
        <v>0</v>
      </c>
      <c r="AQ252" s="88" t="s">
        <v>2760</v>
      </c>
      <c r="AR252" s="80" t="s">
        <v>178</v>
      </c>
      <c r="AS252" s="80">
        <v>0</v>
      </c>
      <c r="AT252" s="80">
        <v>0</v>
      </c>
      <c r="AU252" s="80"/>
      <c r="AV252" s="80"/>
      <c r="AW252" s="80"/>
      <c r="AX252" s="80"/>
      <c r="AY252" s="80"/>
      <c r="AZ252" s="80"/>
      <c r="BA252" s="80"/>
      <c r="BB252" s="80"/>
      <c r="BC252" s="79" t="str">
        <f>REPLACE(INDEX(GroupVertices[Group],MATCH(Edges[[#This Row],[Vertex 1]],GroupVertices[Vertex],0)),1,1,"")</f>
        <v>29</v>
      </c>
      <c r="BD252" s="79" t="str">
        <f>REPLACE(INDEX(GroupVertices[Group],MATCH(Edges[[#This Row],[Vertex 2]],GroupVertices[Vertex],0)),1,1,"")</f>
        <v>29</v>
      </c>
    </row>
    <row r="253" spans="1:56" ht="15">
      <c r="A253" s="65" t="s">
        <v>431</v>
      </c>
      <c r="B253" s="65" t="s">
        <v>431</v>
      </c>
      <c r="C253" s="66"/>
      <c r="D253" s="67"/>
      <c r="E253" s="68"/>
      <c r="F253" s="69"/>
      <c r="G253" s="66"/>
      <c r="H253" s="70"/>
      <c r="I253" s="71"/>
      <c r="J253" s="71"/>
      <c r="K253" s="34"/>
      <c r="L253" s="78">
        <v>253</v>
      </c>
      <c r="M253" s="78"/>
      <c r="N253" s="73"/>
      <c r="O253" s="80" t="s">
        <v>178</v>
      </c>
      <c r="P253" s="82">
        <v>43657.60748842593</v>
      </c>
      <c r="Q253" s="80" t="s">
        <v>876</v>
      </c>
      <c r="R253" s="80"/>
      <c r="S253" s="80"/>
      <c r="T253" s="80" t="s">
        <v>1062</v>
      </c>
      <c r="U253" s="83" t="s">
        <v>1198</v>
      </c>
      <c r="V253" s="83" t="s">
        <v>1198</v>
      </c>
      <c r="W253" s="82">
        <v>43657.60748842593</v>
      </c>
      <c r="X253" s="86">
        <v>43657</v>
      </c>
      <c r="Y253" s="88" t="s">
        <v>1707</v>
      </c>
      <c r="Z253" s="83" t="s">
        <v>2212</v>
      </c>
      <c r="AA253" s="80"/>
      <c r="AB253" s="80"/>
      <c r="AC253" s="88" t="s">
        <v>2761</v>
      </c>
      <c r="AD253" s="80"/>
      <c r="AE253" s="80" t="b">
        <v>0</v>
      </c>
      <c r="AF253" s="80">
        <v>11</v>
      </c>
      <c r="AG253" s="88" t="s">
        <v>3090</v>
      </c>
      <c r="AH253" s="80" t="b">
        <v>0</v>
      </c>
      <c r="AI253" s="80" t="s">
        <v>3099</v>
      </c>
      <c r="AJ253" s="80"/>
      <c r="AK253" s="88" t="s">
        <v>3090</v>
      </c>
      <c r="AL253" s="80" t="b">
        <v>0</v>
      </c>
      <c r="AM253" s="80">
        <v>10</v>
      </c>
      <c r="AN253" s="88" t="s">
        <v>3090</v>
      </c>
      <c r="AO253" s="80" t="s">
        <v>3115</v>
      </c>
      <c r="AP253" s="80" t="b">
        <v>0</v>
      </c>
      <c r="AQ253" s="88" t="s">
        <v>2761</v>
      </c>
      <c r="AR253" s="80" t="s">
        <v>772</v>
      </c>
      <c r="AS253" s="80">
        <v>0</v>
      </c>
      <c r="AT253" s="80">
        <v>0</v>
      </c>
      <c r="AU253" s="80" t="s">
        <v>3142</v>
      </c>
      <c r="AV253" s="80" t="s">
        <v>3149</v>
      </c>
      <c r="AW253" s="80" t="s">
        <v>3151</v>
      </c>
      <c r="AX253" s="80" t="s">
        <v>3159</v>
      </c>
      <c r="AY253" s="80" t="s">
        <v>3171</v>
      </c>
      <c r="AZ253" s="80" t="s">
        <v>3182</v>
      </c>
      <c r="BA253" s="80" t="s">
        <v>3189</v>
      </c>
      <c r="BB253" s="83" t="s">
        <v>3198</v>
      </c>
      <c r="BC253" s="79" t="str">
        <f>REPLACE(INDEX(GroupVertices[Group],MATCH(Edges[[#This Row],[Vertex 1]],GroupVertices[Vertex],0)),1,1,"")</f>
        <v>14</v>
      </c>
      <c r="BD253" s="79" t="str">
        <f>REPLACE(INDEX(GroupVertices[Group],MATCH(Edges[[#This Row],[Vertex 2]],GroupVertices[Vertex],0)),1,1,"")</f>
        <v>14</v>
      </c>
    </row>
    <row r="254" spans="1:56" ht="15">
      <c r="A254" s="65" t="s">
        <v>432</v>
      </c>
      <c r="B254" s="65" t="s">
        <v>431</v>
      </c>
      <c r="C254" s="66"/>
      <c r="D254" s="67"/>
      <c r="E254" s="68"/>
      <c r="F254" s="69"/>
      <c r="G254" s="66"/>
      <c r="H254" s="70"/>
      <c r="I254" s="71"/>
      <c r="J254" s="71"/>
      <c r="K254" s="34"/>
      <c r="L254" s="78">
        <v>254</v>
      </c>
      <c r="M254" s="78"/>
      <c r="N254" s="73"/>
      <c r="O254" s="80" t="s">
        <v>772</v>
      </c>
      <c r="P254" s="82">
        <v>43657.71150462963</v>
      </c>
      <c r="Q254" s="80" t="s">
        <v>876</v>
      </c>
      <c r="R254" s="80"/>
      <c r="S254" s="80"/>
      <c r="T254" s="80" t="s">
        <v>1062</v>
      </c>
      <c r="U254" s="80"/>
      <c r="V254" s="83" t="s">
        <v>1373</v>
      </c>
      <c r="W254" s="82">
        <v>43657.71150462963</v>
      </c>
      <c r="X254" s="86">
        <v>43657</v>
      </c>
      <c r="Y254" s="88" t="s">
        <v>1708</v>
      </c>
      <c r="Z254" s="83" t="s">
        <v>2213</v>
      </c>
      <c r="AA254" s="80"/>
      <c r="AB254" s="80"/>
      <c r="AC254" s="88" t="s">
        <v>2762</v>
      </c>
      <c r="AD254" s="80"/>
      <c r="AE254" s="80" t="b">
        <v>0</v>
      </c>
      <c r="AF254" s="80">
        <v>0</v>
      </c>
      <c r="AG254" s="88" t="s">
        <v>3090</v>
      </c>
      <c r="AH254" s="80" t="b">
        <v>0</v>
      </c>
      <c r="AI254" s="80" t="s">
        <v>3099</v>
      </c>
      <c r="AJ254" s="80"/>
      <c r="AK254" s="88" t="s">
        <v>3090</v>
      </c>
      <c r="AL254" s="80" t="b">
        <v>0</v>
      </c>
      <c r="AM254" s="80">
        <v>10</v>
      </c>
      <c r="AN254" s="88" t="s">
        <v>2761</v>
      </c>
      <c r="AO254" s="80" t="s">
        <v>3117</v>
      </c>
      <c r="AP254" s="80" t="b">
        <v>0</v>
      </c>
      <c r="AQ254" s="88" t="s">
        <v>2761</v>
      </c>
      <c r="AR254" s="80" t="s">
        <v>178</v>
      </c>
      <c r="AS254" s="80">
        <v>0</v>
      </c>
      <c r="AT254" s="80">
        <v>0</v>
      </c>
      <c r="AU254" s="80"/>
      <c r="AV254" s="80"/>
      <c r="AW254" s="80"/>
      <c r="AX254" s="80"/>
      <c r="AY254" s="80"/>
      <c r="AZ254" s="80"/>
      <c r="BA254" s="80"/>
      <c r="BB254" s="80"/>
      <c r="BC254" s="79" t="str">
        <f>REPLACE(INDEX(GroupVertices[Group],MATCH(Edges[[#This Row],[Vertex 1]],GroupVertices[Vertex],0)),1,1,"")</f>
        <v>14</v>
      </c>
      <c r="BD254" s="79" t="str">
        <f>REPLACE(INDEX(GroupVertices[Group],MATCH(Edges[[#This Row],[Vertex 2]],GroupVertices[Vertex],0)),1,1,"")</f>
        <v>14</v>
      </c>
    </row>
    <row r="255" spans="1:56" ht="15">
      <c r="A255" s="65" t="s">
        <v>433</v>
      </c>
      <c r="B255" s="65" t="s">
        <v>747</v>
      </c>
      <c r="C255" s="66"/>
      <c r="D255" s="67"/>
      <c r="E255" s="68"/>
      <c r="F255" s="69"/>
      <c r="G255" s="66"/>
      <c r="H255" s="70"/>
      <c r="I255" s="71"/>
      <c r="J255" s="71"/>
      <c r="K255" s="34"/>
      <c r="L255" s="78">
        <v>255</v>
      </c>
      <c r="M255" s="78"/>
      <c r="N255" s="73"/>
      <c r="O255" s="80" t="s">
        <v>774</v>
      </c>
      <c r="P255" s="82">
        <v>43657.61315972222</v>
      </c>
      <c r="Q255" s="80" t="s">
        <v>877</v>
      </c>
      <c r="R255" s="80"/>
      <c r="S255" s="80"/>
      <c r="T255" s="80" t="s">
        <v>1097</v>
      </c>
      <c r="U255" s="83" t="s">
        <v>1199</v>
      </c>
      <c r="V255" s="83" t="s">
        <v>1199</v>
      </c>
      <c r="W255" s="82">
        <v>43657.61315972222</v>
      </c>
      <c r="X255" s="86">
        <v>43657</v>
      </c>
      <c r="Y255" s="88" t="s">
        <v>1709</v>
      </c>
      <c r="Z255" s="83" t="s">
        <v>2214</v>
      </c>
      <c r="AA255" s="80"/>
      <c r="AB255" s="80"/>
      <c r="AC255" s="88" t="s">
        <v>2763</v>
      </c>
      <c r="AD255" s="80"/>
      <c r="AE255" s="80" t="b">
        <v>0</v>
      </c>
      <c r="AF255" s="80">
        <v>4</v>
      </c>
      <c r="AG255" s="88" t="s">
        <v>3090</v>
      </c>
      <c r="AH255" s="80" t="b">
        <v>0</v>
      </c>
      <c r="AI255" s="80" t="s">
        <v>3099</v>
      </c>
      <c r="AJ255" s="80"/>
      <c r="AK255" s="88" t="s">
        <v>3090</v>
      </c>
      <c r="AL255" s="80" t="b">
        <v>0</v>
      </c>
      <c r="AM255" s="80">
        <v>3</v>
      </c>
      <c r="AN255" s="88" t="s">
        <v>3090</v>
      </c>
      <c r="AO255" s="80" t="s">
        <v>3115</v>
      </c>
      <c r="AP255" s="80" t="b">
        <v>0</v>
      </c>
      <c r="AQ255" s="88" t="s">
        <v>2763</v>
      </c>
      <c r="AR255" s="80" t="s">
        <v>772</v>
      </c>
      <c r="AS255" s="80">
        <v>0</v>
      </c>
      <c r="AT255" s="80">
        <v>0</v>
      </c>
      <c r="AU255" s="80"/>
      <c r="AV255" s="80"/>
      <c r="AW255" s="80"/>
      <c r="AX255" s="80"/>
      <c r="AY255" s="80"/>
      <c r="AZ255" s="80"/>
      <c r="BA255" s="80"/>
      <c r="BB255" s="80"/>
      <c r="BC255" s="79" t="str">
        <f>REPLACE(INDEX(GroupVertices[Group],MATCH(Edges[[#This Row],[Vertex 1]],GroupVertices[Vertex],0)),1,1,"")</f>
        <v>14</v>
      </c>
      <c r="BD255" s="79" t="str">
        <f>REPLACE(INDEX(GroupVertices[Group],MATCH(Edges[[#This Row],[Vertex 2]],GroupVertices[Vertex],0)),1,1,"")</f>
        <v>14</v>
      </c>
    </row>
    <row r="256" spans="1:56" ht="15">
      <c r="A256" s="65" t="s">
        <v>433</v>
      </c>
      <c r="B256" s="65" t="s">
        <v>748</v>
      </c>
      <c r="C256" s="66"/>
      <c r="D256" s="67"/>
      <c r="E256" s="68"/>
      <c r="F256" s="69"/>
      <c r="G256" s="66"/>
      <c r="H256" s="70"/>
      <c r="I256" s="71"/>
      <c r="J256" s="71"/>
      <c r="K256" s="34"/>
      <c r="L256" s="78">
        <v>256</v>
      </c>
      <c r="M256" s="78"/>
      <c r="N256" s="73"/>
      <c r="O256" s="80" t="s">
        <v>774</v>
      </c>
      <c r="P256" s="82">
        <v>43657.61315972222</v>
      </c>
      <c r="Q256" s="80" t="s">
        <v>877</v>
      </c>
      <c r="R256" s="80"/>
      <c r="S256" s="80"/>
      <c r="T256" s="80" t="s">
        <v>1097</v>
      </c>
      <c r="U256" s="83" t="s">
        <v>1199</v>
      </c>
      <c r="V256" s="83" t="s">
        <v>1199</v>
      </c>
      <c r="W256" s="82">
        <v>43657.61315972222</v>
      </c>
      <c r="X256" s="86">
        <v>43657</v>
      </c>
      <c r="Y256" s="88" t="s">
        <v>1709</v>
      </c>
      <c r="Z256" s="83" t="s">
        <v>2214</v>
      </c>
      <c r="AA256" s="80"/>
      <c r="AB256" s="80"/>
      <c r="AC256" s="88" t="s">
        <v>2763</v>
      </c>
      <c r="AD256" s="80"/>
      <c r="AE256" s="80" t="b">
        <v>0</v>
      </c>
      <c r="AF256" s="80">
        <v>4</v>
      </c>
      <c r="AG256" s="88" t="s">
        <v>3090</v>
      </c>
      <c r="AH256" s="80" t="b">
        <v>0</v>
      </c>
      <c r="AI256" s="80" t="s">
        <v>3099</v>
      </c>
      <c r="AJ256" s="80"/>
      <c r="AK256" s="88" t="s">
        <v>3090</v>
      </c>
      <c r="AL256" s="80" t="b">
        <v>0</v>
      </c>
      <c r="AM256" s="80">
        <v>3</v>
      </c>
      <c r="AN256" s="88" t="s">
        <v>3090</v>
      </c>
      <c r="AO256" s="80" t="s">
        <v>3115</v>
      </c>
      <c r="AP256" s="80" t="b">
        <v>0</v>
      </c>
      <c r="AQ256" s="88" t="s">
        <v>2763</v>
      </c>
      <c r="AR256" s="80" t="s">
        <v>772</v>
      </c>
      <c r="AS256" s="80">
        <v>0</v>
      </c>
      <c r="AT256" s="80">
        <v>0</v>
      </c>
      <c r="AU256" s="80"/>
      <c r="AV256" s="80"/>
      <c r="AW256" s="80"/>
      <c r="AX256" s="80"/>
      <c r="AY256" s="80"/>
      <c r="AZ256" s="80"/>
      <c r="BA256" s="80"/>
      <c r="BB256" s="80"/>
      <c r="BC256" s="79" t="str">
        <f>REPLACE(INDEX(GroupVertices[Group],MATCH(Edges[[#This Row],[Vertex 1]],GroupVertices[Vertex],0)),1,1,"")</f>
        <v>14</v>
      </c>
      <c r="BD256" s="79" t="str">
        <f>REPLACE(INDEX(GroupVertices[Group],MATCH(Edges[[#This Row],[Vertex 2]],GroupVertices[Vertex],0)),1,1,"")</f>
        <v>14</v>
      </c>
    </row>
    <row r="257" spans="1:56" ht="15">
      <c r="A257" s="65" t="s">
        <v>432</v>
      </c>
      <c r="B257" s="65" t="s">
        <v>433</v>
      </c>
      <c r="C257" s="66"/>
      <c r="D257" s="67"/>
      <c r="E257" s="68"/>
      <c r="F257" s="69"/>
      <c r="G257" s="66"/>
      <c r="H257" s="70"/>
      <c r="I257" s="71"/>
      <c r="J257" s="71"/>
      <c r="K257" s="34"/>
      <c r="L257" s="78">
        <v>257</v>
      </c>
      <c r="M257" s="78"/>
      <c r="N257" s="73"/>
      <c r="O257" s="80" t="s">
        <v>772</v>
      </c>
      <c r="P257" s="82">
        <v>43657.71664351852</v>
      </c>
      <c r="Q257" s="80" t="s">
        <v>877</v>
      </c>
      <c r="R257" s="80"/>
      <c r="S257" s="80"/>
      <c r="T257" s="80"/>
      <c r="U257" s="80"/>
      <c r="V257" s="83" t="s">
        <v>1373</v>
      </c>
      <c r="W257" s="82">
        <v>43657.71664351852</v>
      </c>
      <c r="X257" s="86">
        <v>43657</v>
      </c>
      <c r="Y257" s="88" t="s">
        <v>1710</v>
      </c>
      <c r="Z257" s="83" t="s">
        <v>2215</v>
      </c>
      <c r="AA257" s="80"/>
      <c r="AB257" s="80"/>
      <c r="AC257" s="88" t="s">
        <v>2764</v>
      </c>
      <c r="AD257" s="80"/>
      <c r="AE257" s="80" t="b">
        <v>0</v>
      </c>
      <c r="AF257" s="80">
        <v>0</v>
      </c>
      <c r="AG257" s="88" t="s">
        <v>3090</v>
      </c>
      <c r="AH257" s="80" t="b">
        <v>0</v>
      </c>
      <c r="AI257" s="80" t="s">
        <v>3099</v>
      </c>
      <c r="AJ257" s="80"/>
      <c r="AK257" s="88" t="s">
        <v>3090</v>
      </c>
      <c r="AL257" s="80" t="b">
        <v>0</v>
      </c>
      <c r="AM257" s="80">
        <v>3</v>
      </c>
      <c r="AN257" s="88" t="s">
        <v>2763</v>
      </c>
      <c r="AO257" s="80" t="s">
        <v>3117</v>
      </c>
      <c r="AP257" s="80" t="b">
        <v>0</v>
      </c>
      <c r="AQ257" s="88" t="s">
        <v>2763</v>
      </c>
      <c r="AR257" s="80" t="s">
        <v>178</v>
      </c>
      <c r="AS257" s="80">
        <v>0</v>
      </c>
      <c r="AT257" s="80">
        <v>0</v>
      </c>
      <c r="AU257" s="80"/>
      <c r="AV257" s="80"/>
      <c r="AW257" s="80"/>
      <c r="AX257" s="80"/>
      <c r="AY257" s="80"/>
      <c r="AZ257" s="80"/>
      <c r="BA257" s="80"/>
      <c r="BB257" s="80"/>
      <c r="BC257" s="79" t="str">
        <f>REPLACE(INDEX(GroupVertices[Group],MATCH(Edges[[#This Row],[Vertex 1]],GroupVertices[Vertex],0)),1,1,"")</f>
        <v>14</v>
      </c>
      <c r="BD257" s="79" t="str">
        <f>REPLACE(INDEX(GroupVertices[Group],MATCH(Edges[[#This Row],[Vertex 2]],GroupVertices[Vertex],0)),1,1,"")</f>
        <v>14</v>
      </c>
    </row>
    <row r="258" spans="1:56" ht="15">
      <c r="A258" s="65" t="s">
        <v>432</v>
      </c>
      <c r="B258" s="65" t="s">
        <v>747</v>
      </c>
      <c r="C258" s="66"/>
      <c r="D258" s="67"/>
      <c r="E258" s="68"/>
      <c r="F258" s="69"/>
      <c r="G258" s="66"/>
      <c r="H258" s="70"/>
      <c r="I258" s="71"/>
      <c r="J258" s="71"/>
      <c r="K258" s="34"/>
      <c r="L258" s="78">
        <v>258</v>
      </c>
      <c r="M258" s="78"/>
      <c r="N258" s="73"/>
      <c r="O258" s="80" t="s">
        <v>774</v>
      </c>
      <c r="P258" s="82">
        <v>43657.71664351852</v>
      </c>
      <c r="Q258" s="80" t="s">
        <v>877</v>
      </c>
      <c r="R258" s="80"/>
      <c r="S258" s="80"/>
      <c r="T258" s="80"/>
      <c r="U258" s="80"/>
      <c r="V258" s="83" t="s">
        <v>1373</v>
      </c>
      <c r="W258" s="82">
        <v>43657.71664351852</v>
      </c>
      <c r="X258" s="86">
        <v>43657</v>
      </c>
      <c r="Y258" s="88" t="s">
        <v>1710</v>
      </c>
      <c r="Z258" s="83" t="s">
        <v>2215</v>
      </c>
      <c r="AA258" s="80"/>
      <c r="AB258" s="80"/>
      <c r="AC258" s="88" t="s">
        <v>2764</v>
      </c>
      <c r="AD258" s="80"/>
      <c r="AE258" s="80" t="b">
        <v>0</v>
      </c>
      <c r="AF258" s="80">
        <v>0</v>
      </c>
      <c r="AG258" s="88" t="s">
        <v>3090</v>
      </c>
      <c r="AH258" s="80" t="b">
        <v>0</v>
      </c>
      <c r="AI258" s="80" t="s">
        <v>3099</v>
      </c>
      <c r="AJ258" s="80"/>
      <c r="AK258" s="88" t="s">
        <v>3090</v>
      </c>
      <c r="AL258" s="80" t="b">
        <v>0</v>
      </c>
      <c r="AM258" s="80">
        <v>3</v>
      </c>
      <c r="AN258" s="88" t="s">
        <v>2763</v>
      </c>
      <c r="AO258" s="80" t="s">
        <v>3117</v>
      </c>
      <c r="AP258" s="80" t="b">
        <v>0</v>
      </c>
      <c r="AQ258" s="88" t="s">
        <v>2763</v>
      </c>
      <c r="AR258" s="80" t="s">
        <v>178</v>
      </c>
      <c r="AS258" s="80">
        <v>0</v>
      </c>
      <c r="AT258" s="80">
        <v>0</v>
      </c>
      <c r="AU258" s="80"/>
      <c r="AV258" s="80"/>
      <c r="AW258" s="80"/>
      <c r="AX258" s="80"/>
      <c r="AY258" s="80"/>
      <c r="AZ258" s="80"/>
      <c r="BA258" s="80"/>
      <c r="BB258" s="80"/>
      <c r="BC258" s="79" t="str">
        <f>REPLACE(INDEX(GroupVertices[Group],MATCH(Edges[[#This Row],[Vertex 1]],GroupVertices[Vertex],0)),1,1,"")</f>
        <v>14</v>
      </c>
      <c r="BD258" s="79" t="str">
        <f>REPLACE(INDEX(GroupVertices[Group],MATCH(Edges[[#This Row],[Vertex 2]],GroupVertices[Vertex],0)),1,1,"")</f>
        <v>14</v>
      </c>
    </row>
    <row r="259" spans="1:56" ht="15">
      <c r="A259" s="65" t="s">
        <v>432</v>
      </c>
      <c r="B259" s="65" t="s">
        <v>748</v>
      </c>
      <c r="C259" s="66"/>
      <c r="D259" s="67"/>
      <c r="E259" s="68"/>
      <c r="F259" s="69"/>
      <c r="G259" s="66"/>
      <c r="H259" s="70"/>
      <c r="I259" s="71"/>
      <c r="J259" s="71"/>
      <c r="K259" s="34"/>
      <c r="L259" s="78">
        <v>259</v>
      </c>
      <c r="M259" s="78"/>
      <c r="N259" s="73"/>
      <c r="O259" s="80" t="s">
        <v>774</v>
      </c>
      <c r="P259" s="82">
        <v>43657.71664351852</v>
      </c>
      <c r="Q259" s="80" t="s">
        <v>877</v>
      </c>
      <c r="R259" s="80"/>
      <c r="S259" s="80"/>
      <c r="T259" s="80"/>
      <c r="U259" s="80"/>
      <c r="V259" s="83" t="s">
        <v>1373</v>
      </c>
      <c r="W259" s="82">
        <v>43657.71664351852</v>
      </c>
      <c r="X259" s="86">
        <v>43657</v>
      </c>
      <c r="Y259" s="88" t="s">
        <v>1710</v>
      </c>
      <c r="Z259" s="83" t="s">
        <v>2215</v>
      </c>
      <c r="AA259" s="80"/>
      <c r="AB259" s="80"/>
      <c r="AC259" s="88" t="s">
        <v>2764</v>
      </c>
      <c r="AD259" s="80"/>
      <c r="AE259" s="80" t="b">
        <v>0</v>
      </c>
      <c r="AF259" s="80">
        <v>0</v>
      </c>
      <c r="AG259" s="88" t="s">
        <v>3090</v>
      </c>
      <c r="AH259" s="80" t="b">
        <v>0</v>
      </c>
      <c r="AI259" s="80" t="s">
        <v>3099</v>
      </c>
      <c r="AJ259" s="80"/>
      <c r="AK259" s="88" t="s">
        <v>3090</v>
      </c>
      <c r="AL259" s="80" t="b">
        <v>0</v>
      </c>
      <c r="AM259" s="80">
        <v>3</v>
      </c>
      <c r="AN259" s="88" t="s">
        <v>2763</v>
      </c>
      <c r="AO259" s="80" t="s">
        <v>3117</v>
      </c>
      <c r="AP259" s="80" t="b">
        <v>0</v>
      </c>
      <c r="AQ259" s="88" t="s">
        <v>2763</v>
      </c>
      <c r="AR259" s="80" t="s">
        <v>178</v>
      </c>
      <c r="AS259" s="80">
        <v>0</v>
      </c>
      <c r="AT259" s="80">
        <v>0</v>
      </c>
      <c r="AU259" s="80"/>
      <c r="AV259" s="80"/>
      <c r="AW259" s="80"/>
      <c r="AX259" s="80"/>
      <c r="AY259" s="80"/>
      <c r="AZ259" s="80"/>
      <c r="BA259" s="80"/>
      <c r="BB259" s="80"/>
      <c r="BC259" s="79" t="str">
        <f>REPLACE(INDEX(GroupVertices[Group],MATCH(Edges[[#This Row],[Vertex 1]],GroupVertices[Vertex],0)),1,1,"")</f>
        <v>14</v>
      </c>
      <c r="BD259" s="79" t="str">
        <f>REPLACE(INDEX(GroupVertices[Group],MATCH(Edges[[#This Row],[Vertex 2]],GroupVertices[Vertex],0)),1,1,"")</f>
        <v>14</v>
      </c>
    </row>
    <row r="260" spans="1:56" ht="15">
      <c r="A260" s="65" t="s">
        <v>434</v>
      </c>
      <c r="B260" s="65" t="s">
        <v>434</v>
      </c>
      <c r="C260" s="66"/>
      <c r="D260" s="67"/>
      <c r="E260" s="68"/>
      <c r="F260" s="69"/>
      <c r="G260" s="66"/>
      <c r="H260" s="70"/>
      <c r="I260" s="71"/>
      <c r="J260" s="71"/>
      <c r="K260" s="34"/>
      <c r="L260" s="78">
        <v>260</v>
      </c>
      <c r="M260" s="78"/>
      <c r="N260" s="73"/>
      <c r="O260" s="80" t="s">
        <v>178</v>
      </c>
      <c r="P260" s="82">
        <v>43657.71664351852</v>
      </c>
      <c r="Q260" s="80" t="s">
        <v>878</v>
      </c>
      <c r="R260" s="83" t="s">
        <v>1020</v>
      </c>
      <c r="S260" s="80" t="s">
        <v>1052</v>
      </c>
      <c r="T260" s="80" t="s">
        <v>1062</v>
      </c>
      <c r="U260" s="83" t="s">
        <v>1200</v>
      </c>
      <c r="V260" s="83" t="s">
        <v>1200</v>
      </c>
      <c r="W260" s="82">
        <v>43657.71664351852</v>
      </c>
      <c r="X260" s="86">
        <v>43657</v>
      </c>
      <c r="Y260" s="88" t="s">
        <v>1710</v>
      </c>
      <c r="Z260" s="83" t="s">
        <v>2216</v>
      </c>
      <c r="AA260" s="80"/>
      <c r="AB260" s="80"/>
      <c r="AC260" s="88" t="s">
        <v>2765</v>
      </c>
      <c r="AD260" s="80"/>
      <c r="AE260" s="80" t="b">
        <v>0</v>
      </c>
      <c r="AF260" s="80">
        <v>0</v>
      </c>
      <c r="AG260" s="88" t="s">
        <v>3090</v>
      </c>
      <c r="AH260" s="80" t="b">
        <v>0</v>
      </c>
      <c r="AI260" s="80" t="s">
        <v>3099</v>
      </c>
      <c r="AJ260" s="80"/>
      <c r="AK260" s="88" t="s">
        <v>3090</v>
      </c>
      <c r="AL260" s="80" t="b">
        <v>0</v>
      </c>
      <c r="AM260" s="80">
        <v>0</v>
      </c>
      <c r="AN260" s="88" t="s">
        <v>3090</v>
      </c>
      <c r="AO260" s="80" t="s">
        <v>3119</v>
      </c>
      <c r="AP260" s="80" t="b">
        <v>0</v>
      </c>
      <c r="AQ260" s="88" t="s">
        <v>2765</v>
      </c>
      <c r="AR260" s="80" t="s">
        <v>178</v>
      </c>
      <c r="AS260" s="80">
        <v>0</v>
      </c>
      <c r="AT260" s="80">
        <v>0</v>
      </c>
      <c r="AU260" s="80"/>
      <c r="AV260" s="80"/>
      <c r="AW260" s="80"/>
      <c r="AX260" s="80"/>
      <c r="AY260" s="80"/>
      <c r="AZ260" s="80"/>
      <c r="BA260" s="80"/>
      <c r="BB260" s="80"/>
      <c r="BC260" s="79" t="str">
        <f>REPLACE(INDEX(GroupVertices[Group],MATCH(Edges[[#This Row],[Vertex 1]],GroupVertices[Vertex],0)),1,1,"")</f>
        <v>131</v>
      </c>
      <c r="BD260" s="79" t="str">
        <f>REPLACE(INDEX(GroupVertices[Group],MATCH(Edges[[#This Row],[Vertex 2]],GroupVertices[Vertex],0)),1,1,"")</f>
        <v>131</v>
      </c>
    </row>
    <row r="261" spans="1:56" ht="15">
      <c r="A261" s="65" t="s">
        <v>435</v>
      </c>
      <c r="B261" s="65" t="s">
        <v>725</v>
      </c>
      <c r="C261" s="66"/>
      <c r="D261" s="67"/>
      <c r="E261" s="68"/>
      <c r="F261" s="69"/>
      <c r="G261" s="66"/>
      <c r="H261" s="70"/>
      <c r="I261" s="71"/>
      <c r="J261" s="71"/>
      <c r="K261" s="34"/>
      <c r="L261" s="78">
        <v>261</v>
      </c>
      <c r="M261" s="78"/>
      <c r="N261" s="73"/>
      <c r="O261" s="80" t="s">
        <v>772</v>
      </c>
      <c r="P261" s="82">
        <v>43657.71674768518</v>
      </c>
      <c r="Q261" s="80" t="s">
        <v>778</v>
      </c>
      <c r="R261" s="80"/>
      <c r="S261" s="80"/>
      <c r="T261" s="80" t="s">
        <v>1062</v>
      </c>
      <c r="U261" s="80"/>
      <c r="V261" s="83" t="s">
        <v>1374</v>
      </c>
      <c r="W261" s="82">
        <v>43657.71674768518</v>
      </c>
      <c r="X261" s="86">
        <v>43657</v>
      </c>
      <c r="Y261" s="88" t="s">
        <v>1711</v>
      </c>
      <c r="Z261" s="83" t="s">
        <v>2217</v>
      </c>
      <c r="AA261" s="80"/>
      <c r="AB261" s="80"/>
      <c r="AC261" s="88" t="s">
        <v>2766</v>
      </c>
      <c r="AD261" s="80"/>
      <c r="AE261" s="80" t="b">
        <v>0</v>
      </c>
      <c r="AF261" s="80">
        <v>0</v>
      </c>
      <c r="AG261" s="88" t="s">
        <v>3090</v>
      </c>
      <c r="AH261" s="80" t="b">
        <v>0</v>
      </c>
      <c r="AI261" s="80" t="s">
        <v>3099</v>
      </c>
      <c r="AJ261" s="80"/>
      <c r="AK261" s="88" t="s">
        <v>3090</v>
      </c>
      <c r="AL261" s="80" t="b">
        <v>0</v>
      </c>
      <c r="AM261" s="80">
        <v>1187</v>
      </c>
      <c r="AN261" s="88" t="s">
        <v>3085</v>
      </c>
      <c r="AO261" s="80" t="s">
        <v>3115</v>
      </c>
      <c r="AP261" s="80" t="b">
        <v>0</v>
      </c>
      <c r="AQ261" s="88" t="s">
        <v>3085</v>
      </c>
      <c r="AR261" s="80" t="s">
        <v>178</v>
      </c>
      <c r="AS261" s="80">
        <v>0</v>
      </c>
      <c r="AT261" s="80">
        <v>0</v>
      </c>
      <c r="AU261" s="80"/>
      <c r="AV261" s="80"/>
      <c r="AW261" s="80"/>
      <c r="AX261" s="80"/>
      <c r="AY261" s="80"/>
      <c r="AZ261" s="80"/>
      <c r="BA261" s="80"/>
      <c r="BB261" s="80"/>
      <c r="BC261" s="79" t="str">
        <f>REPLACE(INDEX(GroupVertices[Group],MATCH(Edges[[#This Row],[Vertex 1]],GroupVertices[Vertex],0)),1,1,"")</f>
        <v>1</v>
      </c>
      <c r="BD261" s="79" t="str">
        <f>REPLACE(INDEX(GroupVertices[Group],MATCH(Edges[[#This Row],[Vertex 2]],GroupVertices[Vertex],0)),1,1,"")</f>
        <v>1</v>
      </c>
    </row>
    <row r="262" spans="1:56" ht="15">
      <c r="A262" s="65" t="s">
        <v>436</v>
      </c>
      <c r="B262" s="65" t="s">
        <v>436</v>
      </c>
      <c r="C262" s="66"/>
      <c r="D262" s="67"/>
      <c r="E262" s="68"/>
      <c r="F262" s="69"/>
      <c r="G262" s="66"/>
      <c r="H262" s="70"/>
      <c r="I262" s="71"/>
      <c r="J262" s="71"/>
      <c r="K262" s="34"/>
      <c r="L262" s="78">
        <v>262</v>
      </c>
      <c r="M262" s="78"/>
      <c r="N262" s="73"/>
      <c r="O262" s="80" t="s">
        <v>178</v>
      </c>
      <c r="P262" s="82">
        <v>43657.716770833336</v>
      </c>
      <c r="Q262" s="80" t="s">
        <v>879</v>
      </c>
      <c r="R262" s="83" t="s">
        <v>1021</v>
      </c>
      <c r="S262" s="80" t="s">
        <v>1043</v>
      </c>
      <c r="T262" s="80" t="s">
        <v>1062</v>
      </c>
      <c r="U262" s="80"/>
      <c r="V262" s="83" t="s">
        <v>1375</v>
      </c>
      <c r="W262" s="82">
        <v>43657.716770833336</v>
      </c>
      <c r="X262" s="86">
        <v>43657</v>
      </c>
      <c r="Y262" s="88" t="s">
        <v>1712</v>
      </c>
      <c r="Z262" s="83" t="s">
        <v>2218</v>
      </c>
      <c r="AA262" s="80"/>
      <c r="AB262" s="80"/>
      <c r="AC262" s="88" t="s">
        <v>2767</v>
      </c>
      <c r="AD262" s="80"/>
      <c r="AE262" s="80" t="b">
        <v>0</v>
      </c>
      <c r="AF262" s="80">
        <v>0</v>
      </c>
      <c r="AG262" s="88" t="s">
        <v>3090</v>
      </c>
      <c r="AH262" s="80" t="b">
        <v>1</v>
      </c>
      <c r="AI262" s="80" t="s">
        <v>3099</v>
      </c>
      <c r="AJ262" s="80"/>
      <c r="AK262" s="88" t="s">
        <v>3066</v>
      </c>
      <c r="AL262" s="80" t="b">
        <v>0</v>
      </c>
      <c r="AM262" s="80">
        <v>0</v>
      </c>
      <c r="AN262" s="88" t="s">
        <v>3090</v>
      </c>
      <c r="AO262" s="80" t="s">
        <v>3113</v>
      </c>
      <c r="AP262" s="80" t="b">
        <v>0</v>
      </c>
      <c r="AQ262" s="88" t="s">
        <v>2767</v>
      </c>
      <c r="AR262" s="80" t="s">
        <v>178</v>
      </c>
      <c r="AS262" s="80">
        <v>0</v>
      </c>
      <c r="AT262" s="80">
        <v>0</v>
      </c>
      <c r="AU262" s="80"/>
      <c r="AV262" s="80"/>
      <c r="AW262" s="80"/>
      <c r="AX262" s="80"/>
      <c r="AY262" s="80"/>
      <c r="AZ262" s="80"/>
      <c r="BA262" s="80"/>
      <c r="BB262" s="80"/>
      <c r="BC262" s="79" t="str">
        <f>REPLACE(INDEX(GroupVertices[Group],MATCH(Edges[[#This Row],[Vertex 1]],GroupVertices[Vertex],0)),1,1,"")</f>
        <v>130</v>
      </c>
      <c r="BD262" s="79" t="str">
        <f>REPLACE(INDEX(GroupVertices[Group],MATCH(Edges[[#This Row],[Vertex 2]],GroupVertices[Vertex],0)),1,1,"")</f>
        <v>130</v>
      </c>
    </row>
    <row r="263" spans="1:56" ht="15">
      <c r="A263" s="65" t="s">
        <v>437</v>
      </c>
      <c r="B263" s="65" t="s">
        <v>437</v>
      </c>
      <c r="C263" s="66"/>
      <c r="D263" s="67"/>
      <c r="E263" s="68"/>
      <c r="F263" s="69"/>
      <c r="G263" s="66"/>
      <c r="H263" s="70"/>
      <c r="I263" s="71"/>
      <c r="J263" s="71"/>
      <c r="K263" s="34"/>
      <c r="L263" s="78">
        <v>263</v>
      </c>
      <c r="M263" s="78"/>
      <c r="N263" s="73"/>
      <c r="O263" s="80" t="s">
        <v>178</v>
      </c>
      <c r="P263" s="82">
        <v>43657.71679398148</v>
      </c>
      <c r="Q263" s="80" t="s">
        <v>880</v>
      </c>
      <c r="R263" s="80"/>
      <c r="S263" s="80"/>
      <c r="T263" s="80" t="s">
        <v>1062</v>
      </c>
      <c r="U263" s="83" t="s">
        <v>1201</v>
      </c>
      <c r="V263" s="83" t="s">
        <v>1201</v>
      </c>
      <c r="W263" s="82">
        <v>43657.71679398148</v>
      </c>
      <c r="X263" s="86">
        <v>43657</v>
      </c>
      <c r="Y263" s="88" t="s">
        <v>1713</v>
      </c>
      <c r="Z263" s="83" t="s">
        <v>2219</v>
      </c>
      <c r="AA263" s="80"/>
      <c r="AB263" s="80"/>
      <c r="AC263" s="88" t="s">
        <v>2768</v>
      </c>
      <c r="AD263" s="80"/>
      <c r="AE263" s="80" t="b">
        <v>0</v>
      </c>
      <c r="AF263" s="80">
        <v>0</v>
      </c>
      <c r="AG263" s="88" t="s">
        <v>3090</v>
      </c>
      <c r="AH263" s="80" t="b">
        <v>0</v>
      </c>
      <c r="AI263" s="80" t="s">
        <v>3101</v>
      </c>
      <c r="AJ263" s="80"/>
      <c r="AK263" s="88" t="s">
        <v>3090</v>
      </c>
      <c r="AL263" s="80" t="b">
        <v>0</v>
      </c>
      <c r="AM263" s="80">
        <v>0</v>
      </c>
      <c r="AN263" s="88" t="s">
        <v>3090</v>
      </c>
      <c r="AO263" s="80" t="s">
        <v>3113</v>
      </c>
      <c r="AP263" s="80" t="b">
        <v>0</v>
      </c>
      <c r="AQ263" s="88" t="s">
        <v>2768</v>
      </c>
      <c r="AR263" s="80" t="s">
        <v>178</v>
      </c>
      <c r="AS263" s="80">
        <v>0</v>
      </c>
      <c r="AT263" s="80">
        <v>0</v>
      </c>
      <c r="AU263" s="80"/>
      <c r="AV263" s="80"/>
      <c r="AW263" s="80"/>
      <c r="AX263" s="80"/>
      <c r="AY263" s="80"/>
      <c r="AZ263" s="80"/>
      <c r="BA263" s="80"/>
      <c r="BB263" s="80"/>
      <c r="BC263" s="79" t="str">
        <f>REPLACE(INDEX(GroupVertices[Group],MATCH(Edges[[#This Row],[Vertex 1]],GroupVertices[Vertex],0)),1,1,"")</f>
        <v>129</v>
      </c>
      <c r="BD263" s="79" t="str">
        <f>REPLACE(INDEX(GroupVertices[Group],MATCH(Edges[[#This Row],[Vertex 2]],GroupVertices[Vertex],0)),1,1,"")</f>
        <v>129</v>
      </c>
    </row>
    <row r="264" spans="1:56" ht="15">
      <c r="A264" s="65" t="s">
        <v>438</v>
      </c>
      <c r="B264" s="65" t="s">
        <v>438</v>
      </c>
      <c r="C264" s="66"/>
      <c r="D264" s="67"/>
      <c r="E264" s="68"/>
      <c r="F264" s="69"/>
      <c r="G264" s="66"/>
      <c r="H264" s="70"/>
      <c r="I264" s="71"/>
      <c r="J264" s="71"/>
      <c r="K264" s="34"/>
      <c r="L264" s="78">
        <v>264</v>
      </c>
      <c r="M264" s="78"/>
      <c r="N264" s="73"/>
      <c r="O264" s="80" t="s">
        <v>178</v>
      </c>
      <c r="P264" s="82">
        <v>43657.71686342593</v>
      </c>
      <c r="Q264" s="80" t="s">
        <v>881</v>
      </c>
      <c r="R264" s="80"/>
      <c r="S264" s="80"/>
      <c r="T264" s="80" t="s">
        <v>1062</v>
      </c>
      <c r="U264" s="80"/>
      <c r="V264" s="83" t="s">
        <v>1376</v>
      </c>
      <c r="W264" s="82">
        <v>43657.71686342593</v>
      </c>
      <c r="X264" s="86">
        <v>43657</v>
      </c>
      <c r="Y264" s="88" t="s">
        <v>1714</v>
      </c>
      <c r="Z264" s="83" t="s">
        <v>2220</v>
      </c>
      <c r="AA264" s="80"/>
      <c r="AB264" s="80"/>
      <c r="AC264" s="88" t="s">
        <v>2769</v>
      </c>
      <c r="AD264" s="80"/>
      <c r="AE264" s="80" t="b">
        <v>0</v>
      </c>
      <c r="AF264" s="80">
        <v>1</v>
      </c>
      <c r="AG264" s="88" t="s">
        <v>3090</v>
      </c>
      <c r="AH264" s="80" t="b">
        <v>0</v>
      </c>
      <c r="AI264" s="80" t="s">
        <v>3101</v>
      </c>
      <c r="AJ264" s="80"/>
      <c r="AK264" s="88" t="s">
        <v>3090</v>
      </c>
      <c r="AL264" s="80" t="b">
        <v>0</v>
      </c>
      <c r="AM264" s="80">
        <v>0</v>
      </c>
      <c r="AN264" s="88" t="s">
        <v>3090</v>
      </c>
      <c r="AO264" s="80" t="s">
        <v>3115</v>
      </c>
      <c r="AP264" s="80" t="b">
        <v>0</v>
      </c>
      <c r="AQ264" s="88" t="s">
        <v>2769</v>
      </c>
      <c r="AR264" s="80" t="s">
        <v>178</v>
      </c>
      <c r="AS264" s="80">
        <v>0</v>
      </c>
      <c r="AT264" s="80">
        <v>0</v>
      </c>
      <c r="AU264" s="80"/>
      <c r="AV264" s="80"/>
      <c r="AW264" s="80"/>
      <c r="AX264" s="80"/>
      <c r="AY264" s="80"/>
      <c r="AZ264" s="80"/>
      <c r="BA264" s="80"/>
      <c r="BB264" s="80"/>
      <c r="BC264" s="79" t="str">
        <f>REPLACE(INDEX(GroupVertices[Group],MATCH(Edges[[#This Row],[Vertex 1]],GroupVertices[Vertex],0)),1,1,"")</f>
        <v>128</v>
      </c>
      <c r="BD264" s="79" t="str">
        <f>REPLACE(INDEX(GroupVertices[Group],MATCH(Edges[[#This Row],[Vertex 2]],GroupVertices[Vertex],0)),1,1,"")</f>
        <v>128</v>
      </c>
    </row>
    <row r="265" spans="1:56" ht="15">
      <c r="A265" s="65" t="s">
        <v>439</v>
      </c>
      <c r="B265" s="65" t="s">
        <v>439</v>
      </c>
      <c r="C265" s="66"/>
      <c r="D265" s="67"/>
      <c r="E265" s="68"/>
      <c r="F265" s="69"/>
      <c r="G265" s="66"/>
      <c r="H265" s="70"/>
      <c r="I265" s="71"/>
      <c r="J265" s="71"/>
      <c r="K265" s="34"/>
      <c r="L265" s="78">
        <v>265</v>
      </c>
      <c r="M265" s="78"/>
      <c r="N265" s="73"/>
      <c r="O265" s="80" t="s">
        <v>178</v>
      </c>
      <c r="P265" s="82">
        <v>43657.71696759259</v>
      </c>
      <c r="Q265" s="80" t="s">
        <v>882</v>
      </c>
      <c r="R265" s="80"/>
      <c r="S265" s="80"/>
      <c r="T265" s="80" t="s">
        <v>1062</v>
      </c>
      <c r="U265" s="83" t="s">
        <v>1202</v>
      </c>
      <c r="V265" s="83" t="s">
        <v>1202</v>
      </c>
      <c r="W265" s="82">
        <v>43657.71696759259</v>
      </c>
      <c r="X265" s="86">
        <v>43657</v>
      </c>
      <c r="Y265" s="88" t="s">
        <v>1715</v>
      </c>
      <c r="Z265" s="83" t="s">
        <v>2221</v>
      </c>
      <c r="AA265" s="80"/>
      <c r="AB265" s="80"/>
      <c r="AC265" s="88" t="s">
        <v>2770</v>
      </c>
      <c r="AD265" s="80"/>
      <c r="AE265" s="80" t="b">
        <v>0</v>
      </c>
      <c r="AF265" s="80">
        <v>0</v>
      </c>
      <c r="AG265" s="88" t="s">
        <v>3090</v>
      </c>
      <c r="AH265" s="80" t="b">
        <v>0</v>
      </c>
      <c r="AI265" s="80" t="s">
        <v>3099</v>
      </c>
      <c r="AJ265" s="80"/>
      <c r="AK265" s="88" t="s">
        <v>3090</v>
      </c>
      <c r="AL265" s="80" t="b">
        <v>0</v>
      </c>
      <c r="AM265" s="80">
        <v>0</v>
      </c>
      <c r="AN265" s="88" t="s">
        <v>3090</v>
      </c>
      <c r="AO265" s="80" t="s">
        <v>3113</v>
      </c>
      <c r="AP265" s="80" t="b">
        <v>0</v>
      </c>
      <c r="AQ265" s="88" t="s">
        <v>2770</v>
      </c>
      <c r="AR265" s="80" t="s">
        <v>178</v>
      </c>
      <c r="AS265" s="80">
        <v>0</v>
      </c>
      <c r="AT265" s="80">
        <v>0</v>
      </c>
      <c r="AU265" s="80"/>
      <c r="AV265" s="80"/>
      <c r="AW265" s="80"/>
      <c r="AX265" s="80"/>
      <c r="AY265" s="80"/>
      <c r="AZ265" s="80"/>
      <c r="BA265" s="80"/>
      <c r="BB265" s="80"/>
      <c r="BC265" s="79" t="str">
        <f>REPLACE(INDEX(GroupVertices[Group],MATCH(Edges[[#This Row],[Vertex 1]],GroupVertices[Vertex],0)),1,1,"")</f>
        <v>127</v>
      </c>
      <c r="BD265" s="79" t="str">
        <f>REPLACE(INDEX(GroupVertices[Group],MATCH(Edges[[#This Row],[Vertex 2]],GroupVertices[Vertex],0)),1,1,"")</f>
        <v>127</v>
      </c>
    </row>
    <row r="266" spans="1:56" ht="15">
      <c r="A266" s="65" t="s">
        <v>440</v>
      </c>
      <c r="B266" s="65" t="s">
        <v>725</v>
      </c>
      <c r="C266" s="66"/>
      <c r="D266" s="67"/>
      <c r="E266" s="68"/>
      <c r="F266" s="69"/>
      <c r="G266" s="66"/>
      <c r="H266" s="70"/>
      <c r="I266" s="71"/>
      <c r="J266" s="71"/>
      <c r="K266" s="34"/>
      <c r="L266" s="78">
        <v>266</v>
      </c>
      <c r="M266" s="78"/>
      <c r="N266" s="73"/>
      <c r="O266" s="80" t="s">
        <v>772</v>
      </c>
      <c r="P266" s="82">
        <v>43657.71697916667</v>
      </c>
      <c r="Q266" s="80" t="s">
        <v>778</v>
      </c>
      <c r="R266" s="80"/>
      <c r="S266" s="80"/>
      <c r="T266" s="80" t="s">
        <v>1062</v>
      </c>
      <c r="U266" s="80"/>
      <c r="V266" s="83" t="s">
        <v>1377</v>
      </c>
      <c r="W266" s="82">
        <v>43657.71697916667</v>
      </c>
      <c r="X266" s="86">
        <v>43657</v>
      </c>
      <c r="Y266" s="88" t="s">
        <v>1716</v>
      </c>
      <c r="Z266" s="83" t="s">
        <v>2222</v>
      </c>
      <c r="AA266" s="80"/>
      <c r="AB266" s="80"/>
      <c r="AC266" s="88" t="s">
        <v>2771</v>
      </c>
      <c r="AD266" s="80"/>
      <c r="AE266" s="80" t="b">
        <v>0</v>
      </c>
      <c r="AF266" s="80">
        <v>0</v>
      </c>
      <c r="AG266" s="88" t="s">
        <v>3090</v>
      </c>
      <c r="AH266" s="80" t="b">
        <v>0</v>
      </c>
      <c r="AI266" s="80" t="s">
        <v>3099</v>
      </c>
      <c r="AJ266" s="80"/>
      <c r="AK266" s="88" t="s">
        <v>3090</v>
      </c>
      <c r="AL266" s="80" t="b">
        <v>0</v>
      </c>
      <c r="AM266" s="80">
        <v>1187</v>
      </c>
      <c r="AN266" s="88" t="s">
        <v>3085</v>
      </c>
      <c r="AO266" s="80" t="s">
        <v>3113</v>
      </c>
      <c r="AP266" s="80" t="b">
        <v>0</v>
      </c>
      <c r="AQ266" s="88" t="s">
        <v>3085</v>
      </c>
      <c r="AR266" s="80" t="s">
        <v>178</v>
      </c>
      <c r="AS266" s="80">
        <v>0</v>
      </c>
      <c r="AT266" s="80">
        <v>0</v>
      </c>
      <c r="AU266" s="80"/>
      <c r="AV266" s="80"/>
      <c r="AW266" s="80"/>
      <c r="AX266" s="80"/>
      <c r="AY266" s="80"/>
      <c r="AZ266" s="80"/>
      <c r="BA266" s="80"/>
      <c r="BB266" s="80"/>
      <c r="BC266" s="79" t="str">
        <f>REPLACE(INDEX(GroupVertices[Group],MATCH(Edges[[#This Row],[Vertex 1]],GroupVertices[Vertex],0)),1,1,"")</f>
        <v>1</v>
      </c>
      <c r="BD266" s="79" t="str">
        <f>REPLACE(INDEX(GroupVertices[Group],MATCH(Edges[[#This Row],[Vertex 2]],GroupVertices[Vertex],0)),1,1,"")</f>
        <v>1</v>
      </c>
    </row>
    <row r="267" spans="1:56" ht="15">
      <c r="A267" s="65" t="s">
        <v>441</v>
      </c>
      <c r="B267" s="65" t="s">
        <v>725</v>
      </c>
      <c r="C267" s="66"/>
      <c r="D267" s="67"/>
      <c r="E267" s="68"/>
      <c r="F267" s="69"/>
      <c r="G267" s="66"/>
      <c r="H267" s="70"/>
      <c r="I267" s="71"/>
      <c r="J267" s="71"/>
      <c r="K267" s="34"/>
      <c r="L267" s="78">
        <v>267</v>
      </c>
      <c r="M267" s="78"/>
      <c r="N267" s="73"/>
      <c r="O267" s="80" t="s">
        <v>772</v>
      </c>
      <c r="P267" s="82">
        <v>43657.71701388889</v>
      </c>
      <c r="Q267" s="80" t="s">
        <v>778</v>
      </c>
      <c r="R267" s="80"/>
      <c r="S267" s="80"/>
      <c r="T267" s="80" t="s">
        <v>1062</v>
      </c>
      <c r="U267" s="80"/>
      <c r="V267" s="83" t="s">
        <v>1378</v>
      </c>
      <c r="W267" s="82">
        <v>43657.71701388889</v>
      </c>
      <c r="X267" s="86">
        <v>43657</v>
      </c>
      <c r="Y267" s="88" t="s">
        <v>1717</v>
      </c>
      <c r="Z267" s="83" t="s">
        <v>2223</v>
      </c>
      <c r="AA267" s="80"/>
      <c r="AB267" s="80"/>
      <c r="AC267" s="88" t="s">
        <v>2772</v>
      </c>
      <c r="AD267" s="80"/>
      <c r="AE267" s="80" t="b">
        <v>0</v>
      </c>
      <c r="AF267" s="80">
        <v>0</v>
      </c>
      <c r="AG267" s="88" t="s">
        <v>3090</v>
      </c>
      <c r="AH267" s="80" t="b">
        <v>0</v>
      </c>
      <c r="AI267" s="80" t="s">
        <v>3099</v>
      </c>
      <c r="AJ267" s="80"/>
      <c r="AK267" s="88" t="s">
        <v>3090</v>
      </c>
      <c r="AL267" s="80" t="b">
        <v>0</v>
      </c>
      <c r="AM267" s="80">
        <v>1187</v>
      </c>
      <c r="AN267" s="88" t="s">
        <v>3085</v>
      </c>
      <c r="AO267" s="80" t="s">
        <v>3113</v>
      </c>
      <c r="AP267" s="80" t="b">
        <v>0</v>
      </c>
      <c r="AQ267" s="88" t="s">
        <v>3085</v>
      </c>
      <c r="AR267" s="80" t="s">
        <v>178</v>
      </c>
      <c r="AS267" s="80">
        <v>0</v>
      </c>
      <c r="AT267" s="80">
        <v>0</v>
      </c>
      <c r="AU267" s="80"/>
      <c r="AV267" s="80"/>
      <c r="AW267" s="80"/>
      <c r="AX267" s="80"/>
      <c r="AY267" s="80"/>
      <c r="AZ267" s="80"/>
      <c r="BA267" s="80"/>
      <c r="BB267" s="80"/>
      <c r="BC267" s="79" t="str">
        <f>REPLACE(INDEX(GroupVertices[Group],MATCH(Edges[[#This Row],[Vertex 1]],GroupVertices[Vertex],0)),1,1,"")</f>
        <v>1</v>
      </c>
      <c r="BD267" s="79" t="str">
        <f>REPLACE(INDEX(GroupVertices[Group],MATCH(Edges[[#This Row],[Vertex 2]],GroupVertices[Vertex],0)),1,1,"")</f>
        <v>1</v>
      </c>
    </row>
    <row r="268" spans="1:56" ht="15">
      <c r="A268" s="65" t="s">
        <v>442</v>
      </c>
      <c r="B268" s="65" t="s">
        <v>442</v>
      </c>
      <c r="C268" s="66"/>
      <c r="D268" s="67"/>
      <c r="E268" s="68"/>
      <c r="F268" s="69"/>
      <c r="G268" s="66"/>
      <c r="H268" s="70"/>
      <c r="I268" s="71"/>
      <c r="J268" s="71"/>
      <c r="K268" s="34"/>
      <c r="L268" s="78">
        <v>268</v>
      </c>
      <c r="M268" s="78"/>
      <c r="N268" s="73"/>
      <c r="O268" s="80" t="s">
        <v>178</v>
      </c>
      <c r="P268" s="82">
        <v>43657.512662037036</v>
      </c>
      <c r="Q268" s="80" t="s">
        <v>883</v>
      </c>
      <c r="R268" s="80"/>
      <c r="S268" s="80"/>
      <c r="T268" s="80" t="s">
        <v>1062</v>
      </c>
      <c r="U268" s="83" t="s">
        <v>1203</v>
      </c>
      <c r="V268" s="83" t="s">
        <v>1203</v>
      </c>
      <c r="W268" s="82">
        <v>43657.512662037036</v>
      </c>
      <c r="X268" s="86">
        <v>43657</v>
      </c>
      <c r="Y268" s="88" t="s">
        <v>1718</v>
      </c>
      <c r="Z268" s="83" t="s">
        <v>2224</v>
      </c>
      <c r="AA268" s="80"/>
      <c r="AB268" s="80"/>
      <c r="AC268" s="88" t="s">
        <v>2773</v>
      </c>
      <c r="AD268" s="80"/>
      <c r="AE268" s="80" t="b">
        <v>0</v>
      </c>
      <c r="AF268" s="80">
        <v>29</v>
      </c>
      <c r="AG268" s="88" t="s">
        <v>3090</v>
      </c>
      <c r="AH268" s="80" t="b">
        <v>0</v>
      </c>
      <c r="AI268" s="80" t="s">
        <v>3099</v>
      </c>
      <c r="AJ268" s="80"/>
      <c r="AK268" s="88" t="s">
        <v>3090</v>
      </c>
      <c r="AL268" s="80" t="b">
        <v>0</v>
      </c>
      <c r="AM268" s="80">
        <v>6</v>
      </c>
      <c r="AN268" s="88" t="s">
        <v>3090</v>
      </c>
      <c r="AO268" s="80" t="s">
        <v>3113</v>
      </c>
      <c r="AP268" s="80" t="b">
        <v>0</v>
      </c>
      <c r="AQ268" s="88" t="s">
        <v>2773</v>
      </c>
      <c r="AR268" s="80" t="s">
        <v>772</v>
      </c>
      <c r="AS268" s="80">
        <v>0</v>
      </c>
      <c r="AT268" s="80">
        <v>0</v>
      </c>
      <c r="AU268" s="80"/>
      <c r="AV268" s="80"/>
      <c r="AW268" s="80"/>
      <c r="AX268" s="80"/>
      <c r="AY268" s="80"/>
      <c r="AZ268" s="80"/>
      <c r="BA268" s="80"/>
      <c r="BB268" s="80"/>
      <c r="BC268" s="79" t="str">
        <f>REPLACE(INDEX(GroupVertices[Group],MATCH(Edges[[#This Row],[Vertex 1]],GroupVertices[Vertex],0)),1,1,"")</f>
        <v>44</v>
      </c>
      <c r="BD268" s="79" t="str">
        <f>REPLACE(INDEX(GroupVertices[Group],MATCH(Edges[[#This Row],[Vertex 2]],GroupVertices[Vertex],0)),1,1,"")</f>
        <v>44</v>
      </c>
    </row>
    <row r="269" spans="1:56" ht="15">
      <c r="A269" s="65" t="s">
        <v>443</v>
      </c>
      <c r="B269" s="65" t="s">
        <v>442</v>
      </c>
      <c r="C269" s="66"/>
      <c r="D269" s="67"/>
      <c r="E269" s="68"/>
      <c r="F269" s="69"/>
      <c r="G269" s="66"/>
      <c r="H269" s="70"/>
      <c r="I269" s="71"/>
      <c r="J269" s="71"/>
      <c r="K269" s="34"/>
      <c r="L269" s="78">
        <v>269</v>
      </c>
      <c r="M269" s="78"/>
      <c r="N269" s="73"/>
      <c r="O269" s="80" t="s">
        <v>772</v>
      </c>
      <c r="P269" s="82">
        <v>43657.71704861111</v>
      </c>
      <c r="Q269" s="80" t="s">
        <v>883</v>
      </c>
      <c r="R269" s="80"/>
      <c r="S269" s="80"/>
      <c r="T269" s="80"/>
      <c r="U269" s="80"/>
      <c r="V269" s="83" t="s">
        <v>1379</v>
      </c>
      <c r="W269" s="82">
        <v>43657.71704861111</v>
      </c>
      <c r="X269" s="86">
        <v>43657</v>
      </c>
      <c r="Y269" s="88" t="s">
        <v>1719</v>
      </c>
      <c r="Z269" s="83" t="s">
        <v>2225</v>
      </c>
      <c r="AA269" s="80"/>
      <c r="AB269" s="80"/>
      <c r="AC269" s="88" t="s">
        <v>2774</v>
      </c>
      <c r="AD269" s="80"/>
      <c r="AE269" s="80" t="b">
        <v>0</v>
      </c>
      <c r="AF269" s="80">
        <v>0</v>
      </c>
      <c r="AG269" s="88" t="s">
        <v>3090</v>
      </c>
      <c r="AH269" s="80" t="b">
        <v>0</v>
      </c>
      <c r="AI269" s="80" t="s">
        <v>3099</v>
      </c>
      <c r="AJ269" s="80"/>
      <c r="AK269" s="88" t="s">
        <v>3090</v>
      </c>
      <c r="AL269" s="80" t="b">
        <v>0</v>
      </c>
      <c r="AM269" s="80">
        <v>6</v>
      </c>
      <c r="AN269" s="88" t="s">
        <v>2773</v>
      </c>
      <c r="AO269" s="80" t="s">
        <v>3114</v>
      </c>
      <c r="AP269" s="80" t="b">
        <v>0</v>
      </c>
      <c r="AQ269" s="88" t="s">
        <v>2773</v>
      </c>
      <c r="AR269" s="80" t="s">
        <v>178</v>
      </c>
      <c r="AS269" s="80">
        <v>0</v>
      </c>
      <c r="AT269" s="80">
        <v>0</v>
      </c>
      <c r="AU269" s="80"/>
      <c r="AV269" s="80"/>
      <c r="AW269" s="80"/>
      <c r="AX269" s="80"/>
      <c r="AY269" s="80"/>
      <c r="AZ269" s="80"/>
      <c r="BA269" s="80"/>
      <c r="BB269" s="80"/>
      <c r="BC269" s="79" t="str">
        <f>REPLACE(INDEX(GroupVertices[Group],MATCH(Edges[[#This Row],[Vertex 1]],GroupVertices[Vertex],0)),1,1,"")</f>
        <v>44</v>
      </c>
      <c r="BD269" s="79" t="str">
        <f>REPLACE(INDEX(GroupVertices[Group],MATCH(Edges[[#This Row],[Vertex 2]],GroupVertices[Vertex],0)),1,1,"")</f>
        <v>44</v>
      </c>
    </row>
    <row r="270" spans="1:56" ht="15">
      <c r="A270" s="65" t="s">
        <v>444</v>
      </c>
      <c r="B270" s="65" t="s">
        <v>725</v>
      </c>
      <c r="C270" s="66"/>
      <c r="D270" s="67"/>
      <c r="E270" s="68"/>
      <c r="F270" s="69"/>
      <c r="G270" s="66"/>
      <c r="H270" s="70"/>
      <c r="I270" s="71"/>
      <c r="J270" s="71"/>
      <c r="K270" s="34"/>
      <c r="L270" s="78">
        <v>270</v>
      </c>
      <c r="M270" s="78"/>
      <c r="N270" s="73"/>
      <c r="O270" s="80" t="s">
        <v>772</v>
      </c>
      <c r="P270" s="82">
        <v>43657.71706018518</v>
      </c>
      <c r="Q270" s="80" t="s">
        <v>778</v>
      </c>
      <c r="R270" s="80"/>
      <c r="S270" s="80"/>
      <c r="T270" s="80" t="s">
        <v>1062</v>
      </c>
      <c r="U270" s="80"/>
      <c r="V270" s="83" t="s">
        <v>1380</v>
      </c>
      <c r="W270" s="82">
        <v>43657.71706018518</v>
      </c>
      <c r="X270" s="86">
        <v>43657</v>
      </c>
      <c r="Y270" s="88" t="s">
        <v>1720</v>
      </c>
      <c r="Z270" s="83" t="s">
        <v>2226</v>
      </c>
      <c r="AA270" s="80"/>
      <c r="AB270" s="80"/>
      <c r="AC270" s="88" t="s">
        <v>2775</v>
      </c>
      <c r="AD270" s="80"/>
      <c r="AE270" s="80" t="b">
        <v>0</v>
      </c>
      <c r="AF270" s="80">
        <v>0</v>
      </c>
      <c r="AG270" s="88" t="s">
        <v>3090</v>
      </c>
      <c r="AH270" s="80" t="b">
        <v>0</v>
      </c>
      <c r="AI270" s="80" t="s">
        <v>3099</v>
      </c>
      <c r="AJ270" s="80"/>
      <c r="AK270" s="88" t="s">
        <v>3090</v>
      </c>
      <c r="AL270" s="80" t="b">
        <v>0</v>
      </c>
      <c r="AM270" s="80">
        <v>1187</v>
      </c>
      <c r="AN270" s="88" t="s">
        <v>3085</v>
      </c>
      <c r="AO270" s="80" t="s">
        <v>3113</v>
      </c>
      <c r="AP270" s="80" t="b">
        <v>0</v>
      </c>
      <c r="AQ270" s="88" t="s">
        <v>3085</v>
      </c>
      <c r="AR270" s="80" t="s">
        <v>178</v>
      </c>
      <c r="AS270" s="80">
        <v>0</v>
      </c>
      <c r="AT270" s="80">
        <v>0</v>
      </c>
      <c r="AU270" s="80"/>
      <c r="AV270" s="80"/>
      <c r="AW270" s="80"/>
      <c r="AX270" s="80"/>
      <c r="AY270" s="80"/>
      <c r="AZ270" s="80"/>
      <c r="BA270" s="80"/>
      <c r="BB270" s="80"/>
      <c r="BC270" s="79" t="str">
        <f>REPLACE(INDEX(GroupVertices[Group],MATCH(Edges[[#This Row],[Vertex 1]],GroupVertices[Vertex],0)),1,1,"")</f>
        <v>1</v>
      </c>
      <c r="BD270" s="79" t="str">
        <f>REPLACE(INDEX(GroupVertices[Group],MATCH(Edges[[#This Row],[Vertex 2]],GroupVertices[Vertex],0)),1,1,"")</f>
        <v>1</v>
      </c>
    </row>
    <row r="271" spans="1:56" ht="15">
      <c r="A271" s="65" t="s">
        <v>445</v>
      </c>
      <c r="B271" s="65" t="s">
        <v>445</v>
      </c>
      <c r="C271" s="66"/>
      <c r="D271" s="67"/>
      <c r="E271" s="68"/>
      <c r="F271" s="69"/>
      <c r="G271" s="66"/>
      <c r="H271" s="70"/>
      <c r="I271" s="71"/>
      <c r="J271" s="71"/>
      <c r="K271" s="34"/>
      <c r="L271" s="78">
        <v>271</v>
      </c>
      <c r="M271" s="78"/>
      <c r="N271" s="73"/>
      <c r="O271" s="80" t="s">
        <v>178</v>
      </c>
      <c r="P271" s="82">
        <v>43657.717094907406</v>
      </c>
      <c r="Q271" s="80" t="s">
        <v>884</v>
      </c>
      <c r="R271" s="80"/>
      <c r="S271" s="80"/>
      <c r="T271" s="80" t="s">
        <v>1062</v>
      </c>
      <c r="U271" s="80"/>
      <c r="V271" s="83" t="s">
        <v>1381</v>
      </c>
      <c r="W271" s="82">
        <v>43657.717094907406</v>
      </c>
      <c r="X271" s="86">
        <v>43657</v>
      </c>
      <c r="Y271" s="88" t="s">
        <v>1721</v>
      </c>
      <c r="Z271" s="83" t="s">
        <v>2227</v>
      </c>
      <c r="AA271" s="80"/>
      <c r="AB271" s="80"/>
      <c r="AC271" s="88" t="s">
        <v>2776</v>
      </c>
      <c r="AD271" s="80"/>
      <c r="AE271" s="80" t="b">
        <v>0</v>
      </c>
      <c r="AF271" s="80">
        <v>0</v>
      </c>
      <c r="AG271" s="88" t="s">
        <v>3090</v>
      </c>
      <c r="AH271" s="80" t="b">
        <v>0</v>
      </c>
      <c r="AI271" s="80" t="s">
        <v>3099</v>
      </c>
      <c r="AJ271" s="80"/>
      <c r="AK271" s="88" t="s">
        <v>3090</v>
      </c>
      <c r="AL271" s="80" t="b">
        <v>0</v>
      </c>
      <c r="AM271" s="80">
        <v>0</v>
      </c>
      <c r="AN271" s="88" t="s">
        <v>3090</v>
      </c>
      <c r="AO271" s="80" t="s">
        <v>3117</v>
      </c>
      <c r="AP271" s="80" t="b">
        <v>0</v>
      </c>
      <c r="AQ271" s="88" t="s">
        <v>2776</v>
      </c>
      <c r="AR271" s="80" t="s">
        <v>178</v>
      </c>
      <c r="AS271" s="80">
        <v>0</v>
      </c>
      <c r="AT271" s="80">
        <v>0</v>
      </c>
      <c r="AU271" s="80"/>
      <c r="AV271" s="80"/>
      <c r="AW271" s="80"/>
      <c r="AX271" s="80"/>
      <c r="AY271" s="80"/>
      <c r="AZ271" s="80"/>
      <c r="BA271" s="80"/>
      <c r="BB271" s="80"/>
      <c r="BC271" s="79" t="str">
        <f>REPLACE(INDEX(GroupVertices[Group],MATCH(Edges[[#This Row],[Vertex 1]],GroupVertices[Vertex],0)),1,1,"")</f>
        <v>126</v>
      </c>
      <c r="BD271" s="79" t="str">
        <f>REPLACE(INDEX(GroupVertices[Group],MATCH(Edges[[#This Row],[Vertex 2]],GroupVertices[Vertex],0)),1,1,"")</f>
        <v>126</v>
      </c>
    </row>
    <row r="272" spans="1:56" ht="15">
      <c r="A272" s="65" t="s">
        <v>446</v>
      </c>
      <c r="B272" s="65" t="s">
        <v>448</v>
      </c>
      <c r="C272" s="66"/>
      <c r="D272" s="67"/>
      <c r="E272" s="68"/>
      <c r="F272" s="69"/>
      <c r="G272" s="66"/>
      <c r="H272" s="70"/>
      <c r="I272" s="71"/>
      <c r="J272" s="71"/>
      <c r="K272" s="34"/>
      <c r="L272" s="78">
        <v>272</v>
      </c>
      <c r="M272" s="78"/>
      <c r="N272" s="73"/>
      <c r="O272" s="80" t="s">
        <v>772</v>
      </c>
      <c r="P272" s="82">
        <v>43657.717094907406</v>
      </c>
      <c r="Q272" s="80" t="s">
        <v>885</v>
      </c>
      <c r="R272" s="80"/>
      <c r="S272" s="80"/>
      <c r="T272" s="80" t="s">
        <v>1062</v>
      </c>
      <c r="U272" s="83" t="s">
        <v>1204</v>
      </c>
      <c r="V272" s="83" t="s">
        <v>1204</v>
      </c>
      <c r="W272" s="82">
        <v>43657.717094907406</v>
      </c>
      <c r="X272" s="86">
        <v>43657</v>
      </c>
      <c r="Y272" s="88" t="s">
        <v>1721</v>
      </c>
      <c r="Z272" s="83" t="s">
        <v>2228</v>
      </c>
      <c r="AA272" s="80"/>
      <c r="AB272" s="80"/>
      <c r="AC272" s="88" t="s">
        <v>2777</v>
      </c>
      <c r="AD272" s="80"/>
      <c r="AE272" s="80" t="b">
        <v>0</v>
      </c>
      <c r="AF272" s="80">
        <v>0</v>
      </c>
      <c r="AG272" s="88" t="s">
        <v>3090</v>
      </c>
      <c r="AH272" s="80" t="b">
        <v>0</v>
      </c>
      <c r="AI272" s="80" t="s">
        <v>3099</v>
      </c>
      <c r="AJ272" s="80"/>
      <c r="AK272" s="88" t="s">
        <v>3090</v>
      </c>
      <c r="AL272" s="80" t="b">
        <v>0</v>
      </c>
      <c r="AM272" s="80">
        <v>2</v>
      </c>
      <c r="AN272" s="88" t="s">
        <v>2779</v>
      </c>
      <c r="AO272" s="80" t="s">
        <v>3117</v>
      </c>
      <c r="AP272" s="80" t="b">
        <v>0</v>
      </c>
      <c r="AQ272" s="88" t="s">
        <v>2779</v>
      </c>
      <c r="AR272" s="80" t="s">
        <v>178</v>
      </c>
      <c r="AS272" s="80">
        <v>0</v>
      </c>
      <c r="AT272" s="80">
        <v>0</v>
      </c>
      <c r="AU272" s="80"/>
      <c r="AV272" s="80"/>
      <c r="AW272" s="80"/>
      <c r="AX272" s="80"/>
      <c r="AY272" s="80"/>
      <c r="AZ272" s="80"/>
      <c r="BA272" s="80"/>
      <c r="BB272" s="80"/>
      <c r="BC272" s="79" t="str">
        <f>REPLACE(INDEX(GroupVertices[Group],MATCH(Edges[[#This Row],[Vertex 1]],GroupVertices[Vertex],0)),1,1,"")</f>
        <v>28</v>
      </c>
      <c r="BD272" s="79" t="str">
        <f>REPLACE(INDEX(GroupVertices[Group],MATCH(Edges[[#This Row],[Vertex 2]],GroupVertices[Vertex],0)),1,1,"")</f>
        <v>28</v>
      </c>
    </row>
    <row r="273" spans="1:56" ht="15">
      <c r="A273" s="65" t="s">
        <v>447</v>
      </c>
      <c r="B273" s="65" t="s">
        <v>725</v>
      </c>
      <c r="C273" s="66"/>
      <c r="D273" s="67"/>
      <c r="E273" s="68"/>
      <c r="F273" s="69"/>
      <c r="G273" s="66"/>
      <c r="H273" s="70"/>
      <c r="I273" s="71"/>
      <c r="J273" s="71"/>
      <c r="K273" s="34"/>
      <c r="L273" s="78">
        <v>273</v>
      </c>
      <c r="M273" s="78"/>
      <c r="N273" s="73"/>
      <c r="O273" s="80" t="s">
        <v>772</v>
      </c>
      <c r="P273" s="82">
        <v>43657.717094907406</v>
      </c>
      <c r="Q273" s="80" t="s">
        <v>778</v>
      </c>
      <c r="R273" s="80"/>
      <c r="S273" s="80"/>
      <c r="T273" s="80" t="s">
        <v>1062</v>
      </c>
      <c r="U273" s="80"/>
      <c r="V273" s="83" t="s">
        <v>1382</v>
      </c>
      <c r="W273" s="82">
        <v>43657.717094907406</v>
      </c>
      <c r="X273" s="86">
        <v>43657</v>
      </c>
      <c r="Y273" s="88" t="s">
        <v>1721</v>
      </c>
      <c r="Z273" s="83" t="s">
        <v>2229</v>
      </c>
      <c r="AA273" s="80"/>
      <c r="AB273" s="80"/>
      <c r="AC273" s="88" t="s">
        <v>2778</v>
      </c>
      <c r="AD273" s="80"/>
      <c r="AE273" s="80" t="b">
        <v>0</v>
      </c>
      <c r="AF273" s="80">
        <v>0</v>
      </c>
      <c r="AG273" s="88" t="s">
        <v>3090</v>
      </c>
      <c r="AH273" s="80" t="b">
        <v>0</v>
      </c>
      <c r="AI273" s="80" t="s">
        <v>3099</v>
      </c>
      <c r="AJ273" s="80"/>
      <c r="AK273" s="88" t="s">
        <v>3090</v>
      </c>
      <c r="AL273" s="80" t="b">
        <v>0</v>
      </c>
      <c r="AM273" s="80">
        <v>1187</v>
      </c>
      <c r="AN273" s="88" t="s">
        <v>3085</v>
      </c>
      <c r="AO273" s="80" t="s">
        <v>3113</v>
      </c>
      <c r="AP273" s="80" t="b">
        <v>0</v>
      </c>
      <c r="AQ273" s="88" t="s">
        <v>3085</v>
      </c>
      <c r="AR273" s="80" t="s">
        <v>178</v>
      </c>
      <c r="AS273" s="80">
        <v>0</v>
      </c>
      <c r="AT273" s="80">
        <v>0</v>
      </c>
      <c r="AU273" s="80"/>
      <c r="AV273" s="80"/>
      <c r="AW273" s="80"/>
      <c r="AX273" s="80"/>
      <c r="AY273" s="80"/>
      <c r="AZ273" s="80"/>
      <c r="BA273" s="80"/>
      <c r="BB273" s="80"/>
      <c r="BC273" s="79" t="str">
        <f>REPLACE(INDEX(GroupVertices[Group],MATCH(Edges[[#This Row],[Vertex 1]],GroupVertices[Vertex],0)),1,1,"")</f>
        <v>1</v>
      </c>
      <c r="BD273" s="79" t="str">
        <f>REPLACE(INDEX(GroupVertices[Group],MATCH(Edges[[#This Row],[Vertex 2]],GroupVertices[Vertex],0)),1,1,"")</f>
        <v>1</v>
      </c>
    </row>
    <row r="274" spans="1:56" ht="15">
      <c r="A274" s="65" t="s">
        <v>448</v>
      </c>
      <c r="B274" s="65" t="s">
        <v>448</v>
      </c>
      <c r="C274" s="66"/>
      <c r="D274" s="67"/>
      <c r="E274" s="68"/>
      <c r="F274" s="69"/>
      <c r="G274" s="66"/>
      <c r="H274" s="70"/>
      <c r="I274" s="71"/>
      <c r="J274" s="71"/>
      <c r="K274" s="34"/>
      <c r="L274" s="78">
        <v>274</v>
      </c>
      <c r="M274" s="78"/>
      <c r="N274" s="73"/>
      <c r="O274" s="80" t="s">
        <v>178</v>
      </c>
      <c r="P274" s="82">
        <v>43657.69737268519</v>
      </c>
      <c r="Q274" s="80" t="s">
        <v>885</v>
      </c>
      <c r="R274" s="80"/>
      <c r="S274" s="80"/>
      <c r="T274" s="80" t="s">
        <v>1062</v>
      </c>
      <c r="U274" s="83" t="s">
        <v>1204</v>
      </c>
      <c r="V274" s="83" t="s">
        <v>1204</v>
      </c>
      <c r="W274" s="82">
        <v>43657.69737268519</v>
      </c>
      <c r="X274" s="86">
        <v>43657</v>
      </c>
      <c r="Y274" s="88" t="s">
        <v>1722</v>
      </c>
      <c r="Z274" s="83" t="s">
        <v>2230</v>
      </c>
      <c r="AA274" s="80"/>
      <c r="AB274" s="80"/>
      <c r="AC274" s="88" t="s">
        <v>2779</v>
      </c>
      <c r="AD274" s="80"/>
      <c r="AE274" s="80" t="b">
        <v>0</v>
      </c>
      <c r="AF274" s="80">
        <v>2</v>
      </c>
      <c r="AG274" s="88" t="s">
        <v>3090</v>
      </c>
      <c r="AH274" s="80" t="b">
        <v>0</v>
      </c>
      <c r="AI274" s="80" t="s">
        <v>3099</v>
      </c>
      <c r="AJ274" s="80"/>
      <c r="AK274" s="88" t="s">
        <v>3090</v>
      </c>
      <c r="AL274" s="80" t="b">
        <v>0</v>
      </c>
      <c r="AM274" s="80">
        <v>2</v>
      </c>
      <c r="AN274" s="88" t="s">
        <v>3090</v>
      </c>
      <c r="AO274" s="80" t="s">
        <v>3117</v>
      </c>
      <c r="AP274" s="80" t="b">
        <v>0</v>
      </c>
      <c r="AQ274" s="88" t="s">
        <v>2779</v>
      </c>
      <c r="AR274" s="80" t="s">
        <v>772</v>
      </c>
      <c r="AS274" s="80">
        <v>0</v>
      </c>
      <c r="AT274" s="80">
        <v>0</v>
      </c>
      <c r="AU274" s="80"/>
      <c r="AV274" s="80"/>
      <c r="AW274" s="80"/>
      <c r="AX274" s="80"/>
      <c r="AY274" s="80"/>
      <c r="AZ274" s="80"/>
      <c r="BA274" s="80"/>
      <c r="BB274" s="80"/>
      <c r="BC274" s="79" t="str">
        <f>REPLACE(INDEX(GroupVertices[Group],MATCH(Edges[[#This Row],[Vertex 1]],GroupVertices[Vertex],0)),1,1,"")</f>
        <v>28</v>
      </c>
      <c r="BD274" s="79" t="str">
        <f>REPLACE(INDEX(GroupVertices[Group],MATCH(Edges[[#This Row],[Vertex 2]],GroupVertices[Vertex],0)),1,1,"")</f>
        <v>28</v>
      </c>
    </row>
    <row r="275" spans="1:56" ht="15">
      <c r="A275" s="65" t="s">
        <v>449</v>
      </c>
      <c r="B275" s="65" t="s">
        <v>448</v>
      </c>
      <c r="C275" s="66"/>
      <c r="D275" s="67"/>
      <c r="E275" s="68"/>
      <c r="F275" s="69"/>
      <c r="G275" s="66"/>
      <c r="H275" s="70"/>
      <c r="I275" s="71"/>
      <c r="J275" s="71"/>
      <c r="K275" s="34"/>
      <c r="L275" s="78">
        <v>275</v>
      </c>
      <c r="M275" s="78"/>
      <c r="N275" s="73"/>
      <c r="O275" s="80" t="s">
        <v>772</v>
      </c>
      <c r="P275" s="82">
        <v>43657.71711805555</v>
      </c>
      <c r="Q275" s="80" t="s">
        <v>885</v>
      </c>
      <c r="R275" s="80"/>
      <c r="S275" s="80"/>
      <c r="T275" s="80" t="s">
        <v>1062</v>
      </c>
      <c r="U275" s="83" t="s">
        <v>1204</v>
      </c>
      <c r="V275" s="83" t="s">
        <v>1204</v>
      </c>
      <c r="W275" s="82">
        <v>43657.71711805555</v>
      </c>
      <c r="X275" s="86">
        <v>43657</v>
      </c>
      <c r="Y275" s="88" t="s">
        <v>1723</v>
      </c>
      <c r="Z275" s="83" t="s">
        <v>2231</v>
      </c>
      <c r="AA275" s="80"/>
      <c r="AB275" s="80"/>
      <c r="AC275" s="88" t="s">
        <v>2780</v>
      </c>
      <c r="AD275" s="80"/>
      <c r="AE275" s="80" t="b">
        <v>0</v>
      </c>
      <c r="AF275" s="80">
        <v>0</v>
      </c>
      <c r="AG275" s="88" t="s">
        <v>3090</v>
      </c>
      <c r="AH275" s="80" t="b">
        <v>0</v>
      </c>
      <c r="AI275" s="80" t="s">
        <v>3099</v>
      </c>
      <c r="AJ275" s="80"/>
      <c r="AK275" s="88" t="s">
        <v>3090</v>
      </c>
      <c r="AL275" s="80" t="b">
        <v>0</v>
      </c>
      <c r="AM275" s="80">
        <v>2</v>
      </c>
      <c r="AN275" s="88" t="s">
        <v>2779</v>
      </c>
      <c r="AO275" s="80" t="s">
        <v>3114</v>
      </c>
      <c r="AP275" s="80" t="b">
        <v>0</v>
      </c>
      <c r="AQ275" s="88" t="s">
        <v>2779</v>
      </c>
      <c r="AR275" s="80" t="s">
        <v>178</v>
      </c>
      <c r="AS275" s="80">
        <v>0</v>
      </c>
      <c r="AT275" s="80">
        <v>0</v>
      </c>
      <c r="AU275" s="80"/>
      <c r="AV275" s="80"/>
      <c r="AW275" s="80"/>
      <c r="AX275" s="80"/>
      <c r="AY275" s="80"/>
      <c r="AZ275" s="80"/>
      <c r="BA275" s="80"/>
      <c r="BB275" s="80"/>
      <c r="BC275" s="79" t="str">
        <f>REPLACE(INDEX(GroupVertices[Group],MATCH(Edges[[#This Row],[Vertex 1]],GroupVertices[Vertex],0)),1,1,"")</f>
        <v>28</v>
      </c>
      <c r="BD275" s="79" t="str">
        <f>REPLACE(INDEX(GroupVertices[Group],MATCH(Edges[[#This Row],[Vertex 2]],GroupVertices[Vertex],0)),1,1,"")</f>
        <v>28</v>
      </c>
    </row>
    <row r="276" spans="1:56" ht="15">
      <c r="A276" s="65" t="s">
        <v>450</v>
      </c>
      <c r="B276" s="65" t="s">
        <v>450</v>
      </c>
      <c r="C276" s="66"/>
      <c r="D276" s="67"/>
      <c r="E276" s="68"/>
      <c r="F276" s="69"/>
      <c r="G276" s="66"/>
      <c r="H276" s="70"/>
      <c r="I276" s="71"/>
      <c r="J276" s="71"/>
      <c r="K276" s="34"/>
      <c r="L276" s="78">
        <v>276</v>
      </c>
      <c r="M276" s="78"/>
      <c r="N276" s="73"/>
      <c r="O276" s="80" t="s">
        <v>178</v>
      </c>
      <c r="P276" s="82">
        <v>43657.71712962963</v>
      </c>
      <c r="Q276" s="80" t="s">
        <v>852</v>
      </c>
      <c r="R276" s="80"/>
      <c r="S276" s="80"/>
      <c r="T276" s="80" t="s">
        <v>1062</v>
      </c>
      <c r="U276" s="80"/>
      <c r="V276" s="83" t="s">
        <v>1383</v>
      </c>
      <c r="W276" s="82">
        <v>43657.71712962963</v>
      </c>
      <c r="X276" s="86">
        <v>43657</v>
      </c>
      <c r="Y276" s="88" t="s">
        <v>1724</v>
      </c>
      <c r="Z276" s="83" t="s">
        <v>1022</v>
      </c>
      <c r="AA276" s="80"/>
      <c r="AB276" s="80"/>
      <c r="AC276" s="88" t="s">
        <v>2781</v>
      </c>
      <c r="AD276" s="88" t="s">
        <v>3087</v>
      </c>
      <c r="AE276" s="80" t="b">
        <v>0</v>
      </c>
      <c r="AF276" s="80">
        <v>1</v>
      </c>
      <c r="AG276" s="88" t="s">
        <v>3093</v>
      </c>
      <c r="AH276" s="80" t="b">
        <v>0</v>
      </c>
      <c r="AI276" s="80" t="s">
        <v>3101</v>
      </c>
      <c r="AJ276" s="80"/>
      <c r="AK276" s="88" t="s">
        <v>3090</v>
      </c>
      <c r="AL276" s="80" t="b">
        <v>0</v>
      </c>
      <c r="AM276" s="80">
        <v>0</v>
      </c>
      <c r="AN276" s="88" t="s">
        <v>3090</v>
      </c>
      <c r="AO276" s="80" t="s">
        <v>3114</v>
      </c>
      <c r="AP276" s="80" t="b">
        <v>0</v>
      </c>
      <c r="AQ276" s="88" t="s">
        <v>3087</v>
      </c>
      <c r="AR276" s="80" t="s">
        <v>178</v>
      </c>
      <c r="AS276" s="80">
        <v>0</v>
      </c>
      <c r="AT276" s="80">
        <v>0</v>
      </c>
      <c r="AU276" s="80"/>
      <c r="AV276" s="80"/>
      <c r="AW276" s="80"/>
      <c r="AX276" s="80"/>
      <c r="AY276" s="80"/>
      <c r="AZ276" s="80"/>
      <c r="BA276" s="80"/>
      <c r="BB276" s="80"/>
      <c r="BC276" s="79" t="str">
        <f>REPLACE(INDEX(GroupVertices[Group],MATCH(Edges[[#This Row],[Vertex 1]],GroupVertices[Vertex],0)),1,1,"")</f>
        <v>125</v>
      </c>
      <c r="BD276" s="79" t="str">
        <f>REPLACE(INDEX(GroupVertices[Group],MATCH(Edges[[#This Row],[Vertex 2]],GroupVertices[Vertex],0)),1,1,"")</f>
        <v>125</v>
      </c>
    </row>
    <row r="277" spans="1:56" ht="15">
      <c r="A277" s="65" t="s">
        <v>451</v>
      </c>
      <c r="B277" s="65" t="s">
        <v>451</v>
      </c>
      <c r="C277" s="66"/>
      <c r="D277" s="67"/>
      <c r="E277" s="68"/>
      <c r="F277" s="69"/>
      <c r="G277" s="66"/>
      <c r="H277" s="70"/>
      <c r="I277" s="71"/>
      <c r="J277" s="71"/>
      <c r="K277" s="34"/>
      <c r="L277" s="78">
        <v>277</v>
      </c>
      <c r="M277" s="78"/>
      <c r="N277" s="73"/>
      <c r="O277" s="80" t="s">
        <v>178</v>
      </c>
      <c r="P277" s="82">
        <v>43657.71732638889</v>
      </c>
      <c r="Q277" s="80" t="s">
        <v>886</v>
      </c>
      <c r="R277" s="80"/>
      <c r="S277" s="80"/>
      <c r="T277" s="80" t="s">
        <v>1098</v>
      </c>
      <c r="U277" s="80"/>
      <c r="V277" s="83" t="s">
        <v>1384</v>
      </c>
      <c r="W277" s="82">
        <v>43657.71732638889</v>
      </c>
      <c r="X277" s="86">
        <v>43657</v>
      </c>
      <c r="Y277" s="88" t="s">
        <v>1725</v>
      </c>
      <c r="Z277" s="83" t="s">
        <v>2232</v>
      </c>
      <c r="AA277" s="80"/>
      <c r="AB277" s="80"/>
      <c r="AC277" s="88" t="s">
        <v>2782</v>
      </c>
      <c r="AD277" s="80"/>
      <c r="AE277" s="80" t="b">
        <v>0</v>
      </c>
      <c r="AF277" s="80">
        <v>0</v>
      </c>
      <c r="AG277" s="88" t="s">
        <v>3090</v>
      </c>
      <c r="AH277" s="80" t="b">
        <v>0</v>
      </c>
      <c r="AI277" s="80" t="s">
        <v>3099</v>
      </c>
      <c r="AJ277" s="80"/>
      <c r="AK277" s="88" t="s">
        <v>3090</v>
      </c>
      <c r="AL277" s="80" t="b">
        <v>0</v>
      </c>
      <c r="AM277" s="80">
        <v>0</v>
      </c>
      <c r="AN277" s="88" t="s">
        <v>3090</v>
      </c>
      <c r="AO277" s="80" t="s">
        <v>3113</v>
      </c>
      <c r="AP277" s="80" t="b">
        <v>0</v>
      </c>
      <c r="AQ277" s="88" t="s">
        <v>2782</v>
      </c>
      <c r="AR277" s="80" t="s">
        <v>178</v>
      </c>
      <c r="AS277" s="80">
        <v>0</v>
      </c>
      <c r="AT277" s="80">
        <v>0</v>
      </c>
      <c r="AU277" s="80"/>
      <c r="AV277" s="80"/>
      <c r="AW277" s="80"/>
      <c r="AX277" s="80"/>
      <c r="AY277" s="80"/>
      <c r="AZ277" s="80"/>
      <c r="BA277" s="80"/>
      <c r="BB277" s="80"/>
      <c r="BC277" s="79" t="str">
        <f>REPLACE(INDEX(GroupVertices[Group],MATCH(Edges[[#This Row],[Vertex 1]],GroupVertices[Vertex],0)),1,1,"")</f>
        <v>124</v>
      </c>
      <c r="BD277" s="79" t="str">
        <f>REPLACE(INDEX(GroupVertices[Group],MATCH(Edges[[#This Row],[Vertex 2]],GroupVertices[Vertex],0)),1,1,"")</f>
        <v>124</v>
      </c>
    </row>
    <row r="278" spans="1:56" ht="15">
      <c r="A278" s="65" t="s">
        <v>452</v>
      </c>
      <c r="B278" s="65" t="s">
        <v>452</v>
      </c>
      <c r="C278" s="66"/>
      <c r="D278" s="67"/>
      <c r="E278" s="68"/>
      <c r="F278" s="69"/>
      <c r="G278" s="66"/>
      <c r="H278" s="70"/>
      <c r="I278" s="71"/>
      <c r="J278" s="71"/>
      <c r="K278" s="34"/>
      <c r="L278" s="78">
        <v>278</v>
      </c>
      <c r="M278" s="78"/>
      <c r="N278" s="73"/>
      <c r="O278" s="80" t="s">
        <v>178</v>
      </c>
      <c r="P278" s="82">
        <v>43657.696018518516</v>
      </c>
      <c r="Q278" s="80" t="s">
        <v>828</v>
      </c>
      <c r="R278" s="80"/>
      <c r="S278" s="80"/>
      <c r="T278" s="80" t="s">
        <v>1062</v>
      </c>
      <c r="U278" s="83" t="s">
        <v>1171</v>
      </c>
      <c r="V278" s="83" t="s">
        <v>1171</v>
      </c>
      <c r="W278" s="82">
        <v>43657.696018518516</v>
      </c>
      <c r="X278" s="86">
        <v>43657</v>
      </c>
      <c r="Y278" s="88" t="s">
        <v>1726</v>
      </c>
      <c r="Z278" s="83" t="s">
        <v>2233</v>
      </c>
      <c r="AA278" s="80"/>
      <c r="AB278" s="80"/>
      <c r="AC278" s="88" t="s">
        <v>2783</v>
      </c>
      <c r="AD278" s="80"/>
      <c r="AE278" s="80" t="b">
        <v>0</v>
      </c>
      <c r="AF278" s="80">
        <v>185</v>
      </c>
      <c r="AG278" s="88" t="s">
        <v>3090</v>
      </c>
      <c r="AH278" s="80" t="b">
        <v>0</v>
      </c>
      <c r="AI278" s="80" t="s">
        <v>3099</v>
      </c>
      <c r="AJ278" s="80"/>
      <c r="AK278" s="88" t="s">
        <v>3090</v>
      </c>
      <c r="AL278" s="80" t="b">
        <v>0</v>
      </c>
      <c r="AM278" s="80">
        <v>12</v>
      </c>
      <c r="AN278" s="88" t="s">
        <v>3090</v>
      </c>
      <c r="AO278" s="80" t="s">
        <v>3114</v>
      </c>
      <c r="AP278" s="80" t="b">
        <v>0</v>
      </c>
      <c r="AQ278" s="88" t="s">
        <v>2783</v>
      </c>
      <c r="AR278" s="80" t="s">
        <v>772</v>
      </c>
      <c r="AS278" s="80">
        <v>0</v>
      </c>
      <c r="AT278" s="80">
        <v>0</v>
      </c>
      <c r="AU278" s="80"/>
      <c r="AV278" s="80"/>
      <c r="AW278" s="80"/>
      <c r="AX278" s="80"/>
      <c r="AY278" s="80"/>
      <c r="AZ278" s="80"/>
      <c r="BA278" s="80"/>
      <c r="BB278" s="80"/>
      <c r="BC278" s="79" t="str">
        <f>REPLACE(INDEX(GroupVertices[Group],MATCH(Edges[[#This Row],[Vertex 1]],GroupVertices[Vertex],0)),1,1,"")</f>
        <v>20</v>
      </c>
      <c r="BD278" s="79" t="str">
        <f>REPLACE(INDEX(GroupVertices[Group],MATCH(Edges[[#This Row],[Vertex 2]],GroupVertices[Vertex],0)),1,1,"")</f>
        <v>20</v>
      </c>
    </row>
    <row r="279" spans="1:56" ht="15">
      <c r="A279" s="65" t="s">
        <v>453</v>
      </c>
      <c r="B279" s="65" t="s">
        <v>452</v>
      </c>
      <c r="C279" s="66"/>
      <c r="D279" s="67"/>
      <c r="E279" s="68"/>
      <c r="F279" s="69"/>
      <c r="G279" s="66"/>
      <c r="H279" s="70"/>
      <c r="I279" s="71"/>
      <c r="J279" s="71"/>
      <c r="K279" s="34"/>
      <c r="L279" s="78">
        <v>279</v>
      </c>
      <c r="M279" s="78"/>
      <c r="N279" s="73"/>
      <c r="O279" s="80" t="s">
        <v>772</v>
      </c>
      <c r="P279" s="82">
        <v>43657.71737268518</v>
      </c>
      <c r="Q279" s="80" t="s">
        <v>828</v>
      </c>
      <c r="R279" s="80"/>
      <c r="S279" s="80"/>
      <c r="T279" s="80" t="s">
        <v>1062</v>
      </c>
      <c r="U279" s="83" t="s">
        <v>1171</v>
      </c>
      <c r="V279" s="83" t="s">
        <v>1171</v>
      </c>
      <c r="W279" s="82">
        <v>43657.71737268518</v>
      </c>
      <c r="X279" s="86">
        <v>43657</v>
      </c>
      <c r="Y279" s="88" t="s">
        <v>1727</v>
      </c>
      <c r="Z279" s="83" t="s">
        <v>2234</v>
      </c>
      <c r="AA279" s="80"/>
      <c r="AB279" s="80"/>
      <c r="AC279" s="88" t="s">
        <v>2784</v>
      </c>
      <c r="AD279" s="80"/>
      <c r="AE279" s="80" t="b">
        <v>0</v>
      </c>
      <c r="AF279" s="80">
        <v>0</v>
      </c>
      <c r="AG279" s="88" t="s">
        <v>3090</v>
      </c>
      <c r="AH279" s="80" t="b">
        <v>0</v>
      </c>
      <c r="AI279" s="80" t="s">
        <v>3099</v>
      </c>
      <c r="AJ279" s="80"/>
      <c r="AK279" s="88" t="s">
        <v>3090</v>
      </c>
      <c r="AL279" s="80" t="b">
        <v>0</v>
      </c>
      <c r="AM279" s="80">
        <v>12</v>
      </c>
      <c r="AN279" s="88" t="s">
        <v>2783</v>
      </c>
      <c r="AO279" s="80" t="s">
        <v>3117</v>
      </c>
      <c r="AP279" s="80" t="b">
        <v>0</v>
      </c>
      <c r="AQ279" s="88" t="s">
        <v>2783</v>
      </c>
      <c r="AR279" s="80" t="s">
        <v>178</v>
      </c>
      <c r="AS279" s="80">
        <v>0</v>
      </c>
      <c r="AT279" s="80">
        <v>0</v>
      </c>
      <c r="AU279" s="80"/>
      <c r="AV279" s="80"/>
      <c r="AW279" s="80"/>
      <c r="AX279" s="80"/>
      <c r="AY279" s="80"/>
      <c r="AZ279" s="80"/>
      <c r="BA279" s="80"/>
      <c r="BB279" s="80"/>
      <c r="BC279" s="79" t="str">
        <f>REPLACE(INDEX(GroupVertices[Group],MATCH(Edges[[#This Row],[Vertex 1]],GroupVertices[Vertex],0)),1,1,"")</f>
        <v>20</v>
      </c>
      <c r="BD279" s="79" t="str">
        <f>REPLACE(INDEX(GroupVertices[Group],MATCH(Edges[[#This Row],[Vertex 2]],GroupVertices[Vertex],0)),1,1,"")</f>
        <v>20</v>
      </c>
    </row>
    <row r="280" spans="1:56" ht="15">
      <c r="A280" s="65" t="s">
        <v>453</v>
      </c>
      <c r="B280" s="65" t="s">
        <v>453</v>
      </c>
      <c r="C280" s="66"/>
      <c r="D280" s="67"/>
      <c r="E280" s="68"/>
      <c r="F280" s="69"/>
      <c r="G280" s="66"/>
      <c r="H280" s="70"/>
      <c r="I280" s="71"/>
      <c r="J280" s="71"/>
      <c r="K280" s="34"/>
      <c r="L280" s="78">
        <v>280</v>
      </c>
      <c r="M280" s="78"/>
      <c r="N280" s="73"/>
      <c r="O280" s="80" t="s">
        <v>178</v>
      </c>
      <c r="P280" s="82">
        <v>43657.717314814814</v>
      </c>
      <c r="Q280" s="80" t="s">
        <v>887</v>
      </c>
      <c r="R280" s="80"/>
      <c r="S280" s="80"/>
      <c r="T280" s="80" t="s">
        <v>1062</v>
      </c>
      <c r="U280" s="80"/>
      <c r="V280" s="83" t="s">
        <v>1385</v>
      </c>
      <c r="W280" s="82">
        <v>43657.717314814814</v>
      </c>
      <c r="X280" s="86">
        <v>43657</v>
      </c>
      <c r="Y280" s="88" t="s">
        <v>1728</v>
      </c>
      <c r="Z280" s="83" t="s">
        <v>2235</v>
      </c>
      <c r="AA280" s="80"/>
      <c r="AB280" s="80"/>
      <c r="AC280" s="88" t="s">
        <v>2785</v>
      </c>
      <c r="AD280" s="80"/>
      <c r="AE280" s="80" t="b">
        <v>0</v>
      </c>
      <c r="AF280" s="80">
        <v>0</v>
      </c>
      <c r="AG280" s="88" t="s">
        <v>3090</v>
      </c>
      <c r="AH280" s="80" t="b">
        <v>0</v>
      </c>
      <c r="AI280" s="80" t="s">
        <v>3099</v>
      </c>
      <c r="AJ280" s="80"/>
      <c r="AK280" s="88" t="s">
        <v>3090</v>
      </c>
      <c r="AL280" s="80" t="b">
        <v>0</v>
      </c>
      <c r="AM280" s="80">
        <v>0</v>
      </c>
      <c r="AN280" s="88" t="s">
        <v>3090</v>
      </c>
      <c r="AO280" s="80" t="s">
        <v>3117</v>
      </c>
      <c r="AP280" s="80" t="b">
        <v>0</v>
      </c>
      <c r="AQ280" s="88" t="s">
        <v>2785</v>
      </c>
      <c r="AR280" s="80" t="s">
        <v>178</v>
      </c>
      <c r="AS280" s="80">
        <v>0</v>
      </c>
      <c r="AT280" s="80">
        <v>0</v>
      </c>
      <c r="AU280" s="80"/>
      <c r="AV280" s="80"/>
      <c r="AW280" s="80"/>
      <c r="AX280" s="80"/>
      <c r="AY280" s="80"/>
      <c r="AZ280" s="80"/>
      <c r="BA280" s="80"/>
      <c r="BB280" s="80"/>
      <c r="BC280" s="79" t="str">
        <f>REPLACE(INDEX(GroupVertices[Group],MATCH(Edges[[#This Row],[Vertex 1]],GroupVertices[Vertex],0)),1,1,"")</f>
        <v>20</v>
      </c>
      <c r="BD280" s="79" t="str">
        <f>REPLACE(INDEX(GroupVertices[Group],MATCH(Edges[[#This Row],[Vertex 2]],GroupVertices[Vertex],0)),1,1,"")</f>
        <v>20</v>
      </c>
    </row>
    <row r="281" spans="1:56" ht="15">
      <c r="A281" s="65" t="s">
        <v>454</v>
      </c>
      <c r="B281" s="65" t="s">
        <v>454</v>
      </c>
      <c r="C281" s="66"/>
      <c r="D281" s="67"/>
      <c r="E281" s="68"/>
      <c r="F281" s="69"/>
      <c r="G281" s="66"/>
      <c r="H281" s="70"/>
      <c r="I281" s="71"/>
      <c r="J281" s="71"/>
      <c r="K281" s="34"/>
      <c r="L281" s="78">
        <v>281</v>
      </c>
      <c r="M281" s="78"/>
      <c r="N281" s="73"/>
      <c r="O281" s="80" t="s">
        <v>178</v>
      </c>
      <c r="P281" s="82">
        <v>43657.71737268518</v>
      </c>
      <c r="Q281" s="80" t="s">
        <v>888</v>
      </c>
      <c r="R281" s="80"/>
      <c r="S281" s="80"/>
      <c r="T281" s="80" t="s">
        <v>1062</v>
      </c>
      <c r="U281" s="80"/>
      <c r="V281" s="83" t="s">
        <v>1386</v>
      </c>
      <c r="W281" s="82">
        <v>43657.71737268518</v>
      </c>
      <c r="X281" s="86">
        <v>43657</v>
      </c>
      <c r="Y281" s="88" t="s">
        <v>1727</v>
      </c>
      <c r="Z281" s="83" t="s">
        <v>2236</v>
      </c>
      <c r="AA281" s="80"/>
      <c r="AB281" s="80"/>
      <c r="AC281" s="88" t="s">
        <v>2786</v>
      </c>
      <c r="AD281" s="80"/>
      <c r="AE281" s="80" t="b">
        <v>0</v>
      </c>
      <c r="AF281" s="80">
        <v>0</v>
      </c>
      <c r="AG281" s="88" t="s">
        <v>3090</v>
      </c>
      <c r="AH281" s="80" t="b">
        <v>0</v>
      </c>
      <c r="AI281" s="80" t="s">
        <v>3099</v>
      </c>
      <c r="AJ281" s="80"/>
      <c r="AK281" s="88" t="s">
        <v>3090</v>
      </c>
      <c r="AL281" s="80" t="b">
        <v>0</v>
      </c>
      <c r="AM281" s="80">
        <v>0</v>
      </c>
      <c r="AN281" s="88" t="s">
        <v>3090</v>
      </c>
      <c r="AO281" s="80" t="s">
        <v>3115</v>
      </c>
      <c r="AP281" s="80" t="b">
        <v>0</v>
      </c>
      <c r="AQ281" s="88" t="s">
        <v>2786</v>
      </c>
      <c r="AR281" s="80" t="s">
        <v>178</v>
      </c>
      <c r="AS281" s="80">
        <v>0</v>
      </c>
      <c r="AT281" s="80">
        <v>0</v>
      </c>
      <c r="AU281" s="80"/>
      <c r="AV281" s="80"/>
      <c r="AW281" s="80"/>
      <c r="AX281" s="80"/>
      <c r="AY281" s="80"/>
      <c r="AZ281" s="80"/>
      <c r="BA281" s="80"/>
      <c r="BB281" s="80"/>
      <c r="BC281" s="79" t="str">
        <f>REPLACE(INDEX(GroupVertices[Group],MATCH(Edges[[#This Row],[Vertex 1]],GroupVertices[Vertex],0)),1,1,"")</f>
        <v>123</v>
      </c>
      <c r="BD281" s="79" t="str">
        <f>REPLACE(INDEX(GroupVertices[Group],MATCH(Edges[[#This Row],[Vertex 2]],GroupVertices[Vertex],0)),1,1,"")</f>
        <v>123</v>
      </c>
    </row>
    <row r="282" spans="1:56" ht="15">
      <c r="A282" s="65" t="s">
        <v>455</v>
      </c>
      <c r="B282" s="65" t="s">
        <v>565</v>
      </c>
      <c r="C282" s="66"/>
      <c r="D282" s="67"/>
      <c r="E282" s="68"/>
      <c r="F282" s="69"/>
      <c r="G282" s="66"/>
      <c r="H282" s="70"/>
      <c r="I282" s="71"/>
      <c r="J282" s="71"/>
      <c r="K282" s="34"/>
      <c r="L282" s="78">
        <v>282</v>
      </c>
      <c r="M282" s="78"/>
      <c r="N282" s="73"/>
      <c r="O282" s="80" t="s">
        <v>772</v>
      </c>
      <c r="P282" s="82">
        <v>43657.71738425926</v>
      </c>
      <c r="Q282" s="80" t="s">
        <v>804</v>
      </c>
      <c r="R282" s="83" t="s">
        <v>1004</v>
      </c>
      <c r="S282" s="80" t="s">
        <v>1043</v>
      </c>
      <c r="T282" s="80" t="s">
        <v>1062</v>
      </c>
      <c r="U282" s="80"/>
      <c r="V282" s="83" t="s">
        <v>1387</v>
      </c>
      <c r="W282" s="82">
        <v>43657.71738425926</v>
      </c>
      <c r="X282" s="86">
        <v>43657</v>
      </c>
      <c r="Y282" s="88" t="s">
        <v>1729</v>
      </c>
      <c r="Z282" s="83" t="s">
        <v>2237</v>
      </c>
      <c r="AA282" s="80"/>
      <c r="AB282" s="80"/>
      <c r="AC282" s="88" t="s">
        <v>2787</v>
      </c>
      <c r="AD282" s="80"/>
      <c r="AE282" s="80" t="b">
        <v>0</v>
      </c>
      <c r="AF282" s="80">
        <v>0</v>
      </c>
      <c r="AG282" s="88" t="s">
        <v>3090</v>
      </c>
      <c r="AH282" s="80" t="b">
        <v>1</v>
      </c>
      <c r="AI282" s="80" t="s">
        <v>3099</v>
      </c>
      <c r="AJ282" s="80"/>
      <c r="AK282" s="88" t="s">
        <v>3106</v>
      </c>
      <c r="AL282" s="80" t="b">
        <v>0</v>
      </c>
      <c r="AM282" s="80">
        <v>28</v>
      </c>
      <c r="AN282" s="88" t="s">
        <v>2904</v>
      </c>
      <c r="AO282" s="80" t="s">
        <v>3113</v>
      </c>
      <c r="AP282" s="80" t="b">
        <v>0</v>
      </c>
      <c r="AQ282" s="88" t="s">
        <v>2904</v>
      </c>
      <c r="AR282" s="80" t="s">
        <v>178</v>
      </c>
      <c r="AS282" s="80">
        <v>0</v>
      </c>
      <c r="AT282" s="80">
        <v>0</v>
      </c>
      <c r="AU282" s="80"/>
      <c r="AV282" s="80"/>
      <c r="AW282" s="80"/>
      <c r="AX282" s="80"/>
      <c r="AY282" s="80"/>
      <c r="AZ282" s="80"/>
      <c r="BA282" s="80"/>
      <c r="BB282" s="80"/>
      <c r="BC282" s="79" t="str">
        <f>REPLACE(INDEX(GroupVertices[Group],MATCH(Edges[[#This Row],[Vertex 1]],GroupVertices[Vertex],0)),1,1,"")</f>
        <v>6</v>
      </c>
      <c r="BD282" s="79" t="str">
        <f>REPLACE(INDEX(GroupVertices[Group],MATCH(Edges[[#This Row],[Vertex 2]],GroupVertices[Vertex],0)),1,1,"")</f>
        <v>6</v>
      </c>
    </row>
    <row r="283" spans="1:56" ht="15">
      <c r="A283" s="65" t="s">
        <v>456</v>
      </c>
      <c r="B283" s="65" t="s">
        <v>456</v>
      </c>
      <c r="C283" s="66"/>
      <c r="D283" s="67"/>
      <c r="E283" s="68"/>
      <c r="F283" s="69"/>
      <c r="G283" s="66"/>
      <c r="H283" s="70"/>
      <c r="I283" s="71"/>
      <c r="J283" s="71"/>
      <c r="K283" s="34"/>
      <c r="L283" s="78">
        <v>283</v>
      </c>
      <c r="M283" s="78"/>
      <c r="N283" s="73"/>
      <c r="O283" s="80" t="s">
        <v>178</v>
      </c>
      <c r="P283" s="82">
        <v>43657.66118055556</v>
      </c>
      <c r="Q283" s="80" t="s">
        <v>889</v>
      </c>
      <c r="R283" s="80"/>
      <c r="S283" s="80"/>
      <c r="T283" s="80" t="s">
        <v>1062</v>
      </c>
      <c r="U283" s="83" t="s">
        <v>1205</v>
      </c>
      <c r="V283" s="83" t="s">
        <v>1205</v>
      </c>
      <c r="W283" s="82">
        <v>43657.66118055556</v>
      </c>
      <c r="X283" s="86">
        <v>43657</v>
      </c>
      <c r="Y283" s="88" t="s">
        <v>1730</v>
      </c>
      <c r="Z283" s="83" t="s">
        <v>2238</v>
      </c>
      <c r="AA283" s="80"/>
      <c r="AB283" s="80"/>
      <c r="AC283" s="88" t="s">
        <v>2788</v>
      </c>
      <c r="AD283" s="80"/>
      <c r="AE283" s="80" t="b">
        <v>0</v>
      </c>
      <c r="AF283" s="80">
        <v>2</v>
      </c>
      <c r="AG283" s="88" t="s">
        <v>3090</v>
      </c>
      <c r="AH283" s="80" t="b">
        <v>0</v>
      </c>
      <c r="AI283" s="80" t="s">
        <v>3099</v>
      </c>
      <c r="AJ283" s="80"/>
      <c r="AK283" s="88" t="s">
        <v>3090</v>
      </c>
      <c r="AL283" s="80" t="b">
        <v>0</v>
      </c>
      <c r="AM283" s="80">
        <v>1</v>
      </c>
      <c r="AN283" s="88" t="s">
        <v>3090</v>
      </c>
      <c r="AO283" s="80" t="s">
        <v>3114</v>
      </c>
      <c r="AP283" s="80" t="b">
        <v>0</v>
      </c>
      <c r="AQ283" s="88" t="s">
        <v>2788</v>
      </c>
      <c r="AR283" s="80" t="s">
        <v>772</v>
      </c>
      <c r="AS283" s="80">
        <v>0</v>
      </c>
      <c r="AT283" s="80">
        <v>0</v>
      </c>
      <c r="AU283" s="80" t="s">
        <v>3143</v>
      </c>
      <c r="AV283" s="80" t="s">
        <v>3148</v>
      </c>
      <c r="AW283" s="80" t="s">
        <v>3150</v>
      </c>
      <c r="AX283" s="80" t="s">
        <v>3160</v>
      </c>
      <c r="AY283" s="80" t="s">
        <v>3172</v>
      </c>
      <c r="AZ283" s="80" t="s">
        <v>3183</v>
      </c>
      <c r="BA283" s="80" t="s">
        <v>3189</v>
      </c>
      <c r="BB283" s="83" t="s">
        <v>3199</v>
      </c>
      <c r="BC283" s="79" t="str">
        <f>REPLACE(INDEX(GroupVertices[Group],MATCH(Edges[[#This Row],[Vertex 1]],GroupVertices[Vertex],0)),1,1,"")</f>
        <v>43</v>
      </c>
      <c r="BD283" s="79" t="str">
        <f>REPLACE(INDEX(GroupVertices[Group],MATCH(Edges[[#This Row],[Vertex 2]],GroupVertices[Vertex],0)),1,1,"")</f>
        <v>43</v>
      </c>
    </row>
    <row r="284" spans="1:56" ht="15">
      <c r="A284" s="65" t="s">
        <v>457</v>
      </c>
      <c r="B284" s="65" t="s">
        <v>456</v>
      </c>
      <c r="C284" s="66"/>
      <c r="D284" s="67"/>
      <c r="E284" s="68"/>
      <c r="F284" s="69"/>
      <c r="G284" s="66"/>
      <c r="H284" s="70"/>
      <c r="I284" s="71"/>
      <c r="J284" s="71"/>
      <c r="K284" s="34"/>
      <c r="L284" s="78">
        <v>284</v>
      </c>
      <c r="M284" s="78"/>
      <c r="N284" s="73"/>
      <c r="O284" s="80" t="s">
        <v>772</v>
      </c>
      <c r="P284" s="82">
        <v>43657.717453703706</v>
      </c>
      <c r="Q284" s="80" t="s">
        <v>889</v>
      </c>
      <c r="R284" s="80"/>
      <c r="S284" s="80"/>
      <c r="T284" s="80" t="s">
        <v>1062</v>
      </c>
      <c r="U284" s="83" t="s">
        <v>1205</v>
      </c>
      <c r="V284" s="83" t="s">
        <v>1205</v>
      </c>
      <c r="W284" s="82">
        <v>43657.717453703706</v>
      </c>
      <c r="X284" s="86">
        <v>43657</v>
      </c>
      <c r="Y284" s="88" t="s">
        <v>1731</v>
      </c>
      <c r="Z284" s="83" t="s">
        <v>2239</v>
      </c>
      <c r="AA284" s="80"/>
      <c r="AB284" s="80"/>
      <c r="AC284" s="88" t="s">
        <v>2789</v>
      </c>
      <c r="AD284" s="80"/>
      <c r="AE284" s="80" t="b">
        <v>0</v>
      </c>
      <c r="AF284" s="80">
        <v>0</v>
      </c>
      <c r="AG284" s="88" t="s">
        <v>3090</v>
      </c>
      <c r="AH284" s="80" t="b">
        <v>0</v>
      </c>
      <c r="AI284" s="80" t="s">
        <v>3099</v>
      </c>
      <c r="AJ284" s="80"/>
      <c r="AK284" s="88" t="s">
        <v>3090</v>
      </c>
      <c r="AL284" s="80" t="b">
        <v>0</v>
      </c>
      <c r="AM284" s="80">
        <v>1</v>
      </c>
      <c r="AN284" s="88" t="s">
        <v>2788</v>
      </c>
      <c r="AO284" s="80" t="s">
        <v>3113</v>
      </c>
      <c r="AP284" s="80" t="b">
        <v>0</v>
      </c>
      <c r="AQ284" s="88" t="s">
        <v>2788</v>
      </c>
      <c r="AR284" s="80" t="s">
        <v>178</v>
      </c>
      <c r="AS284" s="80">
        <v>0</v>
      </c>
      <c r="AT284" s="80">
        <v>0</v>
      </c>
      <c r="AU284" s="80"/>
      <c r="AV284" s="80"/>
      <c r="AW284" s="80"/>
      <c r="AX284" s="80"/>
      <c r="AY284" s="80"/>
      <c r="AZ284" s="80"/>
      <c r="BA284" s="80"/>
      <c r="BB284" s="80"/>
      <c r="BC284" s="79" t="str">
        <f>REPLACE(INDEX(GroupVertices[Group],MATCH(Edges[[#This Row],[Vertex 1]],GroupVertices[Vertex],0)),1,1,"")</f>
        <v>43</v>
      </c>
      <c r="BD284" s="79" t="str">
        <f>REPLACE(INDEX(GroupVertices[Group],MATCH(Edges[[#This Row],[Vertex 2]],GroupVertices[Vertex],0)),1,1,"")</f>
        <v>43</v>
      </c>
    </row>
    <row r="285" spans="1:56" ht="15">
      <c r="A285" s="65" t="s">
        <v>458</v>
      </c>
      <c r="B285" s="65" t="s">
        <v>710</v>
      </c>
      <c r="C285" s="66"/>
      <c r="D285" s="67"/>
      <c r="E285" s="68"/>
      <c r="F285" s="69"/>
      <c r="G285" s="66"/>
      <c r="H285" s="70"/>
      <c r="I285" s="71"/>
      <c r="J285" s="71"/>
      <c r="K285" s="34"/>
      <c r="L285" s="78">
        <v>285</v>
      </c>
      <c r="M285" s="78"/>
      <c r="N285" s="73"/>
      <c r="O285" s="80" t="s">
        <v>772</v>
      </c>
      <c r="P285" s="82">
        <v>43657.717511574076</v>
      </c>
      <c r="Q285" s="80" t="s">
        <v>838</v>
      </c>
      <c r="R285" s="80"/>
      <c r="S285" s="80"/>
      <c r="T285" s="80" t="s">
        <v>1062</v>
      </c>
      <c r="U285" s="83" t="s">
        <v>1179</v>
      </c>
      <c r="V285" s="83" t="s">
        <v>1179</v>
      </c>
      <c r="W285" s="82">
        <v>43657.717511574076</v>
      </c>
      <c r="X285" s="86">
        <v>43657</v>
      </c>
      <c r="Y285" s="88" t="s">
        <v>1732</v>
      </c>
      <c r="Z285" s="83" t="s">
        <v>2240</v>
      </c>
      <c r="AA285" s="80"/>
      <c r="AB285" s="80"/>
      <c r="AC285" s="88" t="s">
        <v>2790</v>
      </c>
      <c r="AD285" s="80"/>
      <c r="AE285" s="80" t="b">
        <v>0</v>
      </c>
      <c r="AF285" s="80">
        <v>0</v>
      </c>
      <c r="AG285" s="88" t="s">
        <v>3090</v>
      </c>
      <c r="AH285" s="80" t="b">
        <v>0</v>
      </c>
      <c r="AI285" s="80" t="s">
        <v>3099</v>
      </c>
      <c r="AJ285" s="80"/>
      <c r="AK285" s="88" t="s">
        <v>3090</v>
      </c>
      <c r="AL285" s="80" t="b">
        <v>0</v>
      </c>
      <c r="AM285" s="80">
        <v>11</v>
      </c>
      <c r="AN285" s="88" t="s">
        <v>3062</v>
      </c>
      <c r="AO285" s="80" t="s">
        <v>3113</v>
      </c>
      <c r="AP285" s="80" t="b">
        <v>0</v>
      </c>
      <c r="AQ285" s="88" t="s">
        <v>3062</v>
      </c>
      <c r="AR285" s="80" t="s">
        <v>178</v>
      </c>
      <c r="AS285" s="80">
        <v>0</v>
      </c>
      <c r="AT285" s="80">
        <v>0</v>
      </c>
      <c r="AU285" s="80"/>
      <c r="AV285" s="80"/>
      <c r="AW285" s="80"/>
      <c r="AX285" s="80"/>
      <c r="AY285" s="80"/>
      <c r="AZ285" s="80"/>
      <c r="BA285" s="80"/>
      <c r="BB285" s="80"/>
      <c r="BC285" s="79" t="str">
        <f>REPLACE(INDEX(GroupVertices[Group],MATCH(Edges[[#This Row],[Vertex 1]],GroupVertices[Vertex],0)),1,1,"")</f>
        <v>4</v>
      </c>
      <c r="BD285" s="79" t="str">
        <f>REPLACE(INDEX(GroupVertices[Group],MATCH(Edges[[#This Row],[Vertex 2]],GroupVertices[Vertex],0)),1,1,"")</f>
        <v>4</v>
      </c>
    </row>
    <row r="286" spans="1:56" ht="15">
      <c r="A286" s="65" t="s">
        <v>459</v>
      </c>
      <c r="B286" s="65" t="s">
        <v>595</v>
      </c>
      <c r="C286" s="66"/>
      <c r="D286" s="67"/>
      <c r="E286" s="68"/>
      <c r="F286" s="69"/>
      <c r="G286" s="66"/>
      <c r="H286" s="70"/>
      <c r="I286" s="71"/>
      <c r="J286" s="71"/>
      <c r="K286" s="34"/>
      <c r="L286" s="78">
        <v>286</v>
      </c>
      <c r="M286" s="78"/>
      <c r="N286" s="73"/>
      <c r="O286" s="80" t="s">
        <v>772</v>
      </c>
      <c r="P286" s="82">
        <v>43657.717569444445</v>
      </c>
      <c r="Q286" s="80" t="s">
        <v>890</v>
      </c>
      <c r="R286" s="80"/>
      <c r="S286" s="80"/>
      <c r="T286" s="80" t="s">
        <v>1062</v>
      </c>
      <c r="U286" s="80"/>
      <c r="V286" s="83" t="s">
        <v>1388</v>
      </c>
      <c r="W286" s="82">
        <v>43657.717569444445</v>
      </c>
      <c r="X286" s="86">
        <v>43657</v>
      </c>
      <c r="Y286" s="88" t="s">
        <v>1733</v>
      </c>
      <c r="Z286" s="83" t="s">
        <v>2241</v>
      </c>
      <c r="AA286" s="80"/>
      <c r="AB286" s="80"/>
      <c r="AC286" s="88" t="s">
        <v>2791</v>
      </c>
      <c r="AD286" s="80"/>
      <c r="AE286" s="80" t="b">
        <v>0</v>
      </c>
      <c r="AF286" s="80">
        <v>0</v>
      </c>
      <c r="AG286" s="88" t="s">
        <v>3090</v>
      </c>
      <c r="AH286" s="80" t="b">
        <v>0</v>
      </c>
      <c r="AI286" s="80" t="s">
        <v>3099</v>
      </c>
      <c r="AJ286" s="80"/>
      <c r="AK286" s="88" t="s">
        <v>3090</v>
      </c>
      <c r="AL286" s="80" t="b">
        <v>0</v>
      </c>
      <c r="AM286" s="80">
        <v>26</v>
      </c>
      <c r="AN286" s="88" t="s">
        <v>2937</v>
      </c>
      <c r="AO286" s="80" t="s">
        <v>3113</v>
      </c>
      <c r="AP286" s="80" t="b">
        <v>0</v>
      </c>
      <c r="AQ286" s="88" t="s">
        <v>2937</v>
      </c>
      <c r="AR286" s="80" t="s">
        <v>178</v>
      </c>
      <c r="AS286" s="80">
        <v>0</v>
      </c>
      <c r="AT286" s="80">
        <v>0</v>
      </c>
      <c r="AU286" s="80"/>
      <c r="AV286" s="80"/>
      <c r="AW286" s="80"/>
      <c r="AX286" s="80"/>
      <c r="AY286" s="80"/>
      <c r="AZ286" s="80"/>
      <c r="BA286" s="80"/>
      <c r="BB286" s="80"/>
      <c r="BC286" s="79" t="str">
        <f>REPLACE(INDEX(GroupVertices[Group],MATCH(Edges[[#This Row],[Vertex 1]],GroupVertices[Vertex],0)),1,1,"")</f>
        <v>25</v>
      </c>
      <c r="BD286" s="79" t="str">
        <f>REPLACE(INDEX(GroupVertices[Group],MATCH(Edges[[#This Row],[Vertex 2]],GroupVertices[Vertex],0)),1,1,"")</f>
        <v>25</v>
      </c>
    </row>
    <row r="287" spans="1:56" ht="15">
      <c r="A287" s="65" t="s">
        <v>460</v>
      </c>
      <c r="B287" s="65" t="s">
        <v>723</v>
      </c>
      <c r="C287" s="66"/>
      <c r="D287" s="67"/>
      <c r="E287" s="68"/>
      <c r="F287" s="69"/>
      <c r="G287" s="66"/>
      <c r="H287" s="70"/>
      <c r="I287" s="71"/>
      <c r="J287" s="71"/>
      <c r="K287" s="34"/>
      <c r="L287" s="78">
        <v>287</v>
      </c>
      <c r="M287" s="78"/>
      <c r="N287" s="73"/>
      <c r="O287" s="80" t="s">
        <v>772</v>
      </c>
      <c r="P287" s="82">
        <v>43657.71759259259</v>
      </c>
      <c r="Q287" s="80" t="s">
        <v>891</v>
      </c>
      <c r="R287" s="80"/>
      <c r="S287" s="80"/>
      <c r="T287" s="80" t="s">
        <v>1062</v>
      </c>
      <c r="U287" s="83" t="s">
        <v>1206</v>
      </c>
      <c r="V287" s="83" t="s">
        <v>1206</v>
      </c>
      <c r="W287" s="82">
        <v>43657.71759259259</v>
      </c>
      <c r="X287" s="86">
        <v>43657</v>
      </c>
      <c r="Y287" s="88" t="s">
        <v>1734</v>
      </c>
      <c r="Z287" s="83" t="s">
        <v>2242</v>
      </c>
      <c r="AA287" s="80"/>
      <c r="AB287" s="80"/>
      <c r="AC287" s="88" t="s">
        <v>2792</v>
      </c>
      <c r="AD287" s="80"/>
      <c r="AE287" s="80" t="b">
        <v>0</v>
      </c>
      <c r="AF287" s="80">
        <v>0</v>
      </c>
      <c r="AG287" s="88" t="s">
        <v>3090</v>
      </c>
      <c r="AH287" s="80" t="b">
        <v>0</v>
      </c>
      <c r="AI287" s="80" t="s">
        <v>3099</v>
      </c>
      <c r="AJ287" s="80"/>
      <c r="AK287" s="88" t="s">
        <v>3090</v>
      </c>
      <c r="AL287" s="80" t="b">
        <v>0</v>
      </c>
      <c r="AM287" s="80">
        <v>50</v>
      </c>
      <c r="AN287" s="88" t="s">
        <v>3083</v>
      </c>
      <c r="AO287" s="80" t="s">
        <v>3113</v>
      </c>
      <c r="AP287" s="80" t="b">
        <v>0</v>
      </c>
      <c r="AQ287" s="88" t="s">
        <v>3083</v>
      </c>
      <c r="AR287" s="80" t="s">
        <v>178</v>
      </c>
      <c r="AS287" s="80">
        <v>0</v>
      </c>
      <c r="AT287" s="80">
        <v>0</v>
      </c>
      <c r="AU287" s="80"/>
      <c r="AV287" s="80"/>
      <c r="AW287" s="80"/>
      <c r="AX287" s="80"/>
      <c r="AY287" s="80"/>
      <c r="AZ287" s="80"/>
      <c r="BA287" s="80"/>
      <c r="BB287" s="80"/>
      <c r="BC287" s="79" t="str">
        <f>REPLACE(INDEX(GroupVertices[Group],MATCH(Edges[[#This Row],[Vertex 1]],GroupVertices[Vertex],0)),1,1,"")</f>
        <v>4</v>
      </c>
      <c r="BD287" s="79" t="str">
        <f>REPLACE(INDEX(GroupVertices[Group],MATCH(Edges[[#This Row],[Vertex 2]],GroupVertices[Vertex],0)),1,1,"")</f>
        <v>4</v>
      </c>
    </row>
    <row r="288" spans="1:56" ht="15">
      <c r="A288" s="65" t="s">
        <v>461</v>
      </c>
      <c r="B288" s="65" t="s">
        <v>461</v>
      </c>
      <c r="C288" s="66"/>
      <c r="D288" s="67"/>
      <c r="E288" s="68"/>
      <c r="F288" s="69"/>
      <c r="G288" s="66"/>
      <c r="H288" s="70"/>
      <c r="I288" s="71"/>
      <c r="J288" s="71"/>
      <c r="K288" s="34"/>
      <c r="L288" s="78">
        <v>288</v>
      </c>
      <c r="M288" s="78"/>
      <c r="N288" s="73"/>
      <c r="O288" s="80" t="s">
        <v>178</v>
      </c>
      <c r="P288" s="82">
        <v>43657.71759259259</v>
      </c>
      <c r="Q288" s="80" t="s">
        <v>892</v>
      </c>
      <c r="R288" s="80"/>
      <c r="S288" s="80"/>
      <c r="T288" s="80" t="s">
        <v>1062</v>
      </c>
      <c r="U288" s="83" t="s">
        <v>1207</v>
      </c>
      <c r="V288" s="83" t="s">
        <v>1207</v>
      </c>
      <c r="W288" s="82">
        <v>43657.71759259259</v>
      </c>
      <c r="X288" s="86">
        <v>43657</v>
      </c>
      <c r="Y288" s="88" t="s">
        <v>1734</v>
      </c>
      <c r="Z288" s="83" t="s">
        <v>2243</v>
      </c>
      <c r="AA288" s="80"/>
      <c r="AB288" s="80"/>
      <c r="AC288" s="88" t="s">
        <v>2793</v>
      </c>
      <c r="AD288" s="80"/>
      <c r="AE288" s="80" t="b">
        <v>0</v>
      </c>
      <c r="AF288" s="80">
        <v>0</v>
      </c>
      <c r="AG288" s="88" t="s">
        <v>3090</v>
      </c>
      <c r="AH288" s="80" t="b">
        <v>0</v>
      </c>
      <c r="AI288" s="80" t="s">
        <v>3099</v>
      </c>
      <c r="AJ288" s="80"/>
      <c r="AK288" s="88" t="s">
        <v>3090</v>
      </c>
      <c r="AL288" s="80" t="b">
        <v>0</v>
      </c>
      <c r="AM288" s="80">
        <v>0</v>
      </c>
      <c r="AN288" s="88" t="s">
        <v>3090</v>
      </c>
      <c r="AO288" s="80" t="s">
        <v>3113</v>
      </c>
      <c r="AP288" s="80" t="b">
        <v>0</v>
      </c>
      <c r="AQ288" s="88" t="s">
        <v>2793</v>
      </c>
      <c r="AR288" s="80" t="s">
        <v>178</v>
      </c>
      <c r="AS288" s="80">
        <v>0</v>
      </c>
      <c r="AT288" s="80">
        <v>0</v>
      </c>
      <c r="AU288" s="80"/>
      <c r="AV288" s="80"/>
      <c r="AW288" s="80"/>
      <c r="AX288" s="80"/>
      <c r="AY288" s="80"/>
      <c r="AZ288" s="80"/>
      <c r="BA288" s="80"/>
      <c r="BB288" s="80"/>
      <c r="BC288" s="79" t="str">
        <f>REPLACE(INDEX(GroupVertices[Group],MATCH(Edges[[#This Row],[Vertex 1]],GroupVertices[Vertex],0)),1,1,"")</f>
        <v>122</v>
      </c>
      <c r="BD288" s="79" t="str">
        <f>REPLACE(INDEX(GroupVertices[Group],MATCH(Edges[[#This Row],[Vertex 2]],GroupVertices[Vertex],0)),1,1,"")</f>
        <v>122</v>
      </c>
    </row>
    <row r="289" spans="1:56" ht="15">
      <c r="A289" s="65" t="s">
        <v>462</v>
      </c>
      <c r="B289" s="65" t="s">
        <v>712</v>
      </c>
      <c r="C289" s="66"/>
      <c r="D289" s="67"/>
      <c r="E289" s="68"/>
      <c r="F289" s="69"/>
      <c r="G289" s="66"/>
      <c r="H289" s="70"/>
      <c r="I289" s="71"/>
      <c r="J289" s="71"/>
      <c r="K289" s="34"/>
      <c r="L289" s="78">
        <v>289</v>
      </c>
      <c r="M289" s="78"/>
      <c r="N289" s="73"/>
      <c r="O289" s="80" t="s">
        <v>772</v>
      </c>
      <c r="P289" s="82">
        <v>43657.71761574074</v>
      </c>
      <c r="Q289" s="80" t="s">
        <v>780</v>
      </c>
      <c r="R289" s="80"/>
      <c r="S289" s="80"/>
      <c r="T289" s="80" t="s">
        <v>1062</v>
      </c>
      <c r="U289" s="83" t="s">
        <v>1144</v>
      </c>
      <c r="V289" s="83" t="s">
        <v>1144</v>
      </c>
      <c r="W289" s="82">
        <v>43657.71761574074</v>
      </c>
      <c r="X289" s="86">
        <v>43657</v>
      </c>
      <c r="Y289" s="88" t="s">
        <v>1735</v>
      </c>
      <c r="Z289" s="83" t="s">
        <v>2244</v>
      </c>
      <c r="AA289" s="80"/>
      <c r="AB289" s="80"/>
      <c r="AC289" s="88" t="s">
        <v>2794</v>
      </c>
      <c r="AD289" s="80"/>
      <c r="AE289" s="80" t="b">
        <v>0</v>
      </c>
      <c r="AF289" s="80">
        <v>0</v>
      </c>
      <c r="AG289" s="88" t="s">
        <v>3090</v>
      </c>
      <c r="AH289" s="80" t="b">
        <v>0</v>
      </c>
      <c r="AI289" s="80" t="s">
        <v>3099</v>
      </c>
      <c r="AJ289" s="80"/>
      <c r="AK289" s="88" t="s">
        <v>3090</v>
      </c>
      <c r="AL289" s="80" t="b">
        <v>0</v>
      </c>
      <c r="AM289" s="80">
        <v>497</v>
      </c>
      <c r="AN289" s="88" t="s">
        <v>3066</v>
      </c>
      <c r="AO289" s="80" t="s">
        <v>3113</v>
      </c>
      <c r="AP289" s="80" t="b">
        <v>0</v>
      </c>
      <c r="AQ289" s="88" t="s">
        <v>3066</v>
      </c>
      <c r="AR289" s="80" t="s">
        <v>178</v>
      </c>
      <c r="AS289" s="80">
        <v>0</v>
      </c>
      <c r="AT289" s="80">
        <v>0</v>
      </c>
      <c r="AU289" s="80"/>
      <c r="AV289" s="80"/>
      <c r="AW289" s="80"/>
      <c r="AX289" s="80"/>
      <c r="AY289" s="80"/>
      <c r="AZ289" s="80"/>
      <c r="BA289" s="80"/>
      <c r="BB289" s="80"/>
      <c r="BC289" s="79" t="str">
        <f>REPLACE(INDEX(GroupVertices[Group],MATCH(Edges[[#This Row],[Vertex 1]],GroupVertices[Vertex],0)),1,1,"")</f>
        <v>3</v>
      </c>
      <c r="BD289" s="79" t="str">
        <f>REPLACE(INDEX(GroupVertices[Group],MATCH(Edges[[#This Row],[Vertex 2]],GroupVertices[Vertex],0)),1,1,"")</f>
        <v>3</v>
      </c>
    </row>
    <row r="290" spans="1:56" ht="15">
      <c r="A290" s="65" t="s">
        <v>463</v>
      </c>
      <c r="B290" s="65" t="s">
        <v>738</v>
      </c>
      <c r="C290" s="66"/>
      <c r="D290" s="67"/>
      <c r="E290" s="68"/>
      <c r="F290" s="69"/>
      <c r="G290" s="66"/>
      <c r="H290" s="70"/>
      <c r="I290" s="71"/>
      <c r="J290" s="71"/>
      <c r="K290" s="34"/>
      <c r="L290" s="78">
        <v>290</v>
      </c>
      <c r="M290" s="78"/>
      <c r="N290" s="73"/>
      <c r="O290" s="80" t="s">
        <v>774</v>
      </c>
      <c r="P290" s="82">
        <v>43657.504375</v>
      </c>
      <c r="Q290" s="80" t="s">
        <v>893</v>
      </c>
      <c r="R290" s="80"/>
      <c r="S290" s="80"/>
      <c r="T290" s="80" t="s">
        <v>1062</v>
      </c>
      <c r="U290" s="83" t="s">
        <v>1208</v>
      </c>
      <c r="V290" s="83" t="s">
        <v>1208</v>
      </c>
      <c r="W290" s="82">
        <v>43657.504375</v>
      </c>
      <c r="X290" s="86">
        <v>43657</v>
      </c>
      <c r="Y290" s="88" t="s">
        <v>1736</v>
      </c>
      <c r="Z290" s="83" t="s">
        <v>2245</v>
      </c>
      <c r="AA290" s="80"/>
      <c r="AB290" s="80"/>
      <c r="AC290" s="88" t="s">
        <v>2795</v>
      </c>
      <c r="AD290" s="80"/>
      <c r="AE290" s="80" t="b">
        <v>0</v>
      </c>
      <c r="AF290" s="80">
        <v>70</v>
      </c>
      <c r="AG290" s="88" t="s">
        <v>3090</v>
      </c>
      <c r="AH290" s="80" t="b">
        <v>0</v>
      </c>
      <c r="AI290" s="80" t="s">
        <v>3099</v>
      </c>
      <c r="AJ290" s="80"/>
      <c r="AK290" s="88" t="s">
        <v>3090</v>
      </c>
      <c r="AL290" s="80" t="b">
        <v>0</v>
      </c>
      <c r="AM290" s="80">
        <v>11</v>
      </c>
      <c r="AN290" s="88" t="s">
        <v>3090</v>
      </c>
      <c r="AO290" s="80" t="s">
        <v>3113</v>
      </c>
      <c r="AP290" s="80" t="b">
        <v>0</v>
      </c>
      <c r="AQ290" s="88" t="s">
        <v>2795</v>
      </c>
      <c r="AR290" s="80" t="s">
        <v>772</v>
      </c>
      <c r="AS290" s="80">
        <v>0</v>
      </c>
      <c r="AT290" s="80">
        <v>0</v>
      </c>
      <c r="AU290" s="80"/>
      <c r="AV290" s="80"/>
      <c r="AW290" s="80"/>
      <c r="AX290" s="80"/>
      <c r="AY290" s="80"/>
      <c r="AZ290" s="80"/>
      <c r="BA290" s="80"/>
      <c r="BB290" s="80"/>
      <c r="BC290" s="79" t="str">
        <f>REPLACE(INDEX(GroupVertices[Group],MATCH(Edges[[#This Row],[Vertex 1]],GroupVertices[Vertex],0)),1,1,"")</f>
        <v>2</v>
      </c>
      <c r="BD290" s="79" t="str">
        <f>REPLACE(INDEX(GroupVertices[Group],MATCH(Edges[[#This Row],[Vertex 2]],GroupVertices[Vertex],0)),1,1,"")</f>
        <v>2</v>
      </c>
    </row>
    <row r="291" spans="1:56" ht="15">
      <c r="A291" s="65" t="s">
        <v>463</v>
      </c>
      <c r="B291" s="65" t="s">
        <v>728</v>
      </c>
      <c r="C291" s="66"/>
      <c r="D291" s="67"/>
      <c r="E291" s="68"/>
      <c r="F291" s="69"/>
      <c r="G291" s="66"/>
      <c r="H291" s="70"/>
      <c r="I291" s="71"/>
      <c r="J291" s="71"/>
      <c r="K291" s="34"/>
      <c r="L291" s="78">
        <v>291</v>
      </c>
      <c r="M291" s="78"/>
      <c r="N291" s="73"/>
      <c r="O291" s="80" t="s">
        <v>774</v>
      </c>
      <c r="P291" s="82">
        <v>43657.504375</v>
      </c>
      <c r="Q291" s="80" t="s">
        <v>893</v>
      </c>
      <c r="R291" s="80"/>
      <c r="S291" s="80"/>
      <c r="T291" s="80" t="s">
        <v>1062</v>
      </c>
      <c r="U291" s="83" t="s">
        <v>1208</v>
      </c>
      <c r="V291" s="83" t="s">
        <v>1208</v>
      </c>
      <c r="W291" s="82">
        <v>43657.504375</v>
      </c>
      <c r="X291" s="86">
        <v>43657</v>
      </c>
      <c r="Y291" s="88" t="s">
        <v>1736</v>
      </c>
      <c r="Z291" s="83" t="s">
        <v>2245</v>
      </c>
      <c r="AA291" s="80"/>
      <c r="AB291" s="80"/>
      <c r="AC291" s="88" t="s">
        <v>2795</v>
      </c>
      <c r="AD291" s="80"/>
      <c r="AE291" s="80" t="b">
        <v>0</v>
      </c>
      <c r="AF291" s="80">
        <v>70</v>
      </c>
      <c r="AG291" s="88" t="s">
        <v>3090</v>
      </c>
      <c r="AH291" s="80" t="b">
        <v>0</v>
      </c>
      <c r="AI291" s="80" t="s">
        <v>3099</v>
      </c>
      <c r="AJ291" s="80"/>
      <c r="AK291" s="88" t="s">
        <v>3090</v>
      </c>
      <c r="AL291" s="80" t="b">
        <v>0</v>
      </c>
      <c r="AM291" s="80">
        <v>11</v>
      </c>
      <c r="AN291" s="88" t="s">
        <v>3090</v>
      </c>
      <c r="AO291" s="80" t="s">
        <v>3113</v>
      </c>
      <c r="AP291" s="80" t="b">
        <v>0</v>
      </c>
      <c r="AQ291" s="88" t="s">
        <v>2795</v>
      </c>
      <c r="AR291" s="80" t="s">
        <v>772</v>
      </c>
      <c r="AS291" s="80">
        <v>0</v>
      </c>
      <c r="AT291" s="80">
        <v>0</v>
      </c>
      <c r="AU291" s="80"/>
      <c r="AV291" s="80"/>
      <c r="AW291" s="80"/>
      <c r="AX291" s="80"/>
      <c r="AY291" s="80"/>
      <c r="AZ291" s="80"/>
      <c r="BA291" s="80"/>
      <c r="BB291" s="80"/>
      <c r="BC291" s="79" t="str">
        <f>REPLACE(INDEX(GroupVertices[Group],MATCH(Edges[[#This Row],[Vertex 1]],GroupVertices[Vertex],0)),1,1,"")</f>
        <v>2</v>
      </c>
      <c r="BD291" s="79" t="str">
        <f>REPLACE(INDEX(GroupVertices[Group],MATCH(Edges[[#This Row],[Vertex 2]],GroupVertices[Vertex],0)),1,1,"")</f>
        <v>2</v>
      </c>
    </row>
    <row r="292" spans="1:56" ht="15">
      <c r="A292" s="65" t="s">
        <v>464</v>
      </c>
      <c r="B292" s="65" t="s">
        <v>463</v>
      </c>
      <c r="C292" s="66"/>
      <c r="D292" s="67"/>
      <c r="E292" s="68"/>
      <c r="F292" s="69"/>
      <c r="G292" s="66"/>
      <c r="H292" s="70"/>
      <c r="I292" s="71"/>
      <c r="J292" s="71"/>
      <c r="K292" s="34"/>
      <c r="L292" s="78">
        <v>292</v>
      </c>
      <c r="M292" s="78"/>
      <c r="N292" s="73"/>
      <c r="O292" s="80" t="s">
        <v>772</v>
      </c>
      <c r="P292" s="82">
        <v>43657.717627314814</v>
      </c>
      <c r="Q292" s="80" t="s">
        <v>893</v>
      </c>
      <c r="R292" s="80"/>
      <c r="S292" s="80"/>
      <c r="T292" s="80" t="s">
        <v>1062</v>
      </c>
      <c r="U292" s="83" t="s">
        <v>1208</v>
      </c>
      <c r="V292" s="83" t="s">
        <v>1208</v>
      </c>
      <c r="W292" s="82">
        <v>43657.717627314814</v>
      </c>
      <c r="X292" s="86">
        <v>43657</v>
      </c>
      <c r="Y292" s="88" t="s">
        <v>1737</v>
      </c>
      <c r="Z292" s="83" t="s">
        <v>2246</v>
      </c>
      <c r="AA292" s="80"/>
      <c r="AB292" s="80"/>
      <c r="AC292" s="88" t="s">
        <v>2796</v>
      </c>
      <c r="AD292" s="80"/>
      <c r="AE292" s="80" t="b">
        <v>0</v>
      </c>
      <c r="AF292" s="80">
        <v>0</v>
      </c>
      <c r="AG292" s="88" t="s">
        <v>3090</v>
      </c>
      <c r="AH292" s="80" t="b">
        <v>0</v>
      </c>
      <c r="AI292" s="80" t="s">
        <v>3099</v>
      </c>
      <c r="AJ292" s="80"/>
      <c r="AK292" s="88" t="s">
        <v>3090</v>
      </c>
      <c r="AL292" s="80" t="b">
        <v>0</v>
      </c>
      <c r="AM292" s="80">
        <v>11</v>
      </c>
      <c r="AN292" s="88" t="s">
        <v>2795</v>
      </c>
      <c r="AO292" s="80" t="s">
        <v>3113</v>
      </c>
      <c r="AP292" s="80" t="b">
        <v>0</v>
      </c>
      <c r="AQ292" s="88" t="s">
        <v>2795</v>
      </c>
      <c r="AR292" s="80" t="s">
        <v>178</v>
      </c>
      <c r="AS292" s="80">
        <v>0</v>
      </c>
      <c r="AT292" s="80">
        <v>0</v>
      </c>
      <c r="AU292" s="80"/>
      <c r="AV292" s="80"/>
      <c r="AW292" s="80"/>
      <c r="AX292" s="80"/>
      <c r="AY292" s="80"/>
      <c r="AZ292" s="80"/>
      <c r="BA292" s="80"/>
      <c r="BB292" s="80"/>
      <c r="BC292" s="79" t="str">
        <f>REPLACE(INDEX(GroupVertices[Group],MATCH(Edges[[#This Row],[Vertex 1]],GroupVertices[Vertex],0)),1,1,"")</f>
        <v>2</v>
      </c>
      <c r="BD292" s="79" t="str">
        <f>REPLACE(INDEX(GroupVertices[Group],MATCH(Edges[[#This Row],[Vertex 2]],GroupVertices[Vertex],0)),1,1,"")</f>
        <v>2</v>
      </c>
    </row>
    <row r="293" spans="1:56" ht="15">
      <c r="A293" s="65" t="s">
        <v>464</v>
      </c>
      <c r="B293" s="65" t="s">
        <v>738</v>
      </c>
      <c r="C293" s="66"/>
      <c r="D293" s="67"/>
      <c r="E293" s="68"/>
      <c r="F293" s="69"/>
      <c r="G293" s="66"/>
      <c r="H293" s="70"/>
      <c r="I293" s="71"/>
      <c r="J293" s="71"/>
      <c r="K293" s="34"/>
      <c r="L293" s="78">
        <v>293</v>
      </c>
      <c r="M293" s="78"/>
      <c r="N293" s="73"/>
      <c r="O293" s="80" t="s">
        <v>774</v>
      </c>
      <c r="P293" s="82">
        <v>43657.717627314814</v>
      </c>
      <c r="Q293" s="80" t="s">
        <v>893</v>
      </c>
      <c r="R293" s="80"/>
      <c r="S293" s="80"/>
      <c r="T293" s="80" t="s">
        <v>1062</v>
      </c>
      <c r="U293" s="83" t="s">
        <v>1208</v>
      </c>
      <c r="V293" s="83" t="s">
        <v>1208</v>
      </c>
      <c r="W293" s="82">
        <v>43657.717627314814</v>
      </c>
      <c r="X293" s="86">
        <v>43657</v>
      </c>
      <c r="Y293" s="88" t="s">
        <v>1737</v>
      </c>
      <c r="Z293" s="83" t="s">
        <v>2246</v>
      </c>
      <c r="AA293" s="80"/>
      <c r="AB293" s="80"/>
      <c r="AC293" s="88" t="s">
        <v>2796</v>
      </c>
      <c r="AD293" s="80"/>
      <c r="AE293" s="80" t="b">
        <v>0</v>
      </c>
      <c r="AF293" s="80">
        <v>0</v>
      </c>
      <c r="AG293" s="88" t="s">
        <v>3090</v>
      </c>
      <c r="AH293" s="80" t="b">
        <v>0</v>
      </c>
      <c r="AI293" s="80" t="s">
        <v>3099</v>
      </c>
      <c r="AJ293" s="80"/>
      <c r="AK293" s="88" t="s">
        <v>3090</v>
      </c>
      <c r="AL293" s="80" t="b">
        <v>0</v>
      </c>
      <c r="AM293" s="80">
        <v>11</v>
      </c>
      <c r="AN293" s="88" t="s">
        <v>2795</v>
      </c>
      <c r="AO293" s="80" t="s">
        <v>3113</v>
      </c>
      <c r="AP293" s="80" t="b">
        <v>0</v>
      </c>
      <c r="AQ293" s="88" t="s">
        <v>2795</v>
      </c>
      <c r="AR293" s="80" t="s">
        <v>178</v>
      </c>
      <c r="AS293" s="80">
        <v>0</v>
      </c>
      <c r="AT293" s="80">
        <v>0</v>
      </c>
      <c r="AU293" s="80"/>
      <c r="AV293" s="80"/>
      <c r="AW293" s="80"/>
      <c r="AX293" s="80"/>
      <c r="AY293" s="80"/>
      <c r="AZ293" s="80"/>
      <c r="BA293" s="80"/>
      <c r="BB293" s="80"/>
      <c r="BC293" s="79" t="str">
        <f>REPLACE(INDEX(GroupVertices[Group],MATCH(Edges[[#This Row],[Vertex 1]],GroupVertices[Vertex],0)),1,1,"")</f>
        <v>2</v>
      </c>
      <c r="BD293" s="79" t="str">
        <f>REPLACE(INDEX(GroupVertices[Group],MATCH(Edges[[#This Row],[Vertex 2]],GroupVertices[Vertex],0)),1,1,"")</f>
        <v>2</v>
      </c>
    </row>
    <row r="294" spans="1:56" ht="15">
      <c r="A294" s="65" t="s">
        <v>464</v>
      </c>
      <c r="B294" s="65" t="s">
        <v>728</v>
      </c>
      <c r="C294" s="66"/>
      <c r="D294" s="67"/>
      <c r="E294" s="68"/>
      <c r="F294" s="69"/>
      <c r="G294" s="66"/>
      <c r="H294" s="70"/>
      <c r="I294" s="71"/>
      <c r="J294" s="71"/>
      <c r="K294" s="34"/>
      <c r="L294" s="78">
        <v>294</v>
      </c>
      <c r="M294" s="78"/>
      <c r="N294" s="73"/>
      <c r="O294" s="80" t="s">
        <v>774</v>
      </c>
      <c r="P294" s="82">
        <v>43657.717627314814</v>
      </c>
      <c r="Q294" s="80" t="s">
        <v>893</v>
      </c>
      <c r="R294" s="80"/>
      <c r="S294" s="80"/>
      <c r="T294" s="80" t="s">
        <v>1062</v>
      </c>
      <c r="U294" s="83" t="s">
        <v>1208</v>
      </c>
      <c r="V294" s="83" t="s">
        <v>1208</v>
      </c>
      <c r="W294" s="82">
        <v>43657.717627314814</v>
      </c>
      <c r="X294" s="86">
        <v>43657</v>
      </c>
      <c r="Y294" s="88" t="s">
        <v>1737</v>
      </c>
      <c r="Z294" s="83" t="s">
        <v>2246</v>
      </c>
      <c r="AA294" s="80"/>
      <c r="AB294" s="80"/>
      <c r="AC294" s="88" t="s">
        <v>2796</v>
      </c>
      <c r="AD294" s="80"/>
      <c r="AE294" s="80" t="b">
        <v>0</v>
      </c>
      <c r="AF294" s="80">
        <v>0</v>
      </c>
      <c r="AG294" s="88" t="s">
        <v>3090</v>
      </c>
      <c r="AH294" s="80" t="b">
        <v>0</v>
      </c>
      <c r="AI294" s="80" t="s">
        <v>3099</v>
      </c>
      <c r="AJ294" s="80"/>
      <c r="AK294" s="88" t="s">
        <v>3090</v>
      </c>
      <c r="AL294" s="80" t="b">
        <v>0</v>
      </c>
      <c r="AM294" s="80">
        <v>11</v>
      </c>
      <c r="AN294" s="88" t="s">
        <v>2795</v>
      </c>
      <c r="AO294" s="80" t="s">
        <v>3113</v>
      </c>
      <c r="AP294" s="80" t="b">
        <v>0</v>
      </c>
      <c r="AQ294" s="88" t="s">
        <v>2795</v>
      </c>
      <c r="AR294" s="80" t="s">
        <v>178</v>
      </c>
      <c r="AS294" s="80">
        <v>0</v>
      </c>
      <c r="AT294" s="80">
        <v>0</v>
      </c>
      <c r="AU294" s="80"/>
      <c r="AV294" s="80"/>
      <c r="AW294" s="80"/>
      <c r="AX294" s="80"/>
      <c r="AY294" s="80"/>
      <c r="AZ294" s="80"/>
      <c r="BA294" s="80"/>
      <c r="BB294" s="80"/>
      <c r="BC294" s="79" t="str">
        <f>REPLACE(INDEX(GroupVertices[Group],MATCH(Edges[[#This Row],[Vertex 1]],GroupVertices[Vertex],0)),1,1,"")</f>
        <v>2</v>
      </c>
      <c r="BD294" s="79" t="str">
        <f>REPLACE(INDEX(GroupVertices[Group],MATCH(Edges[[#This Row],[Vertex 2]],GroupVertices[Vertex],0)),1,1,"")</f>
        <v>2</v>
      </c>
    </row>
    <row r="295" spans="1:56" ht="15">
      <c r="A295" s="65" t="s">
        <v>465</v>
      </c>
      <c r="B295" s="65" t="s">
        <v>465</v>
      </c>
      <c r="C295" s="66"/>
      <c r="D295" s="67"/>
      <c r="E295" s="68"/>
      <c r="F295" s="69"/>
      <c r="G295" s="66"/>
      <c r="H295" s="70"/>
      <c r="I295" s="71"/>
      <c r="J295" s="71"/>
      <c r="K295" s="34"/>
      <c r="L295" s="78">
        <v>295</v>
      </c>
      <c r="M295" s="78"/>
      <c r="N295" s="73"/>
      <c r="O295" s="80" t="s">
        <v>178</v>
      </c>
      <c r="P295" s="82">
        <v>43657.71763888889</v>
      </c>
      <c r="Q295" s="80" t="s">
        <v>894</v>
      </c>
      <c r="R295" s="83" t="s">
        <v>1022</v>
      </c>
      <c r="S295" s="80" t="s">
        <v>1043</v>
      </c>
      <c r="T295" s="80" t="s">
        <v>1062</v>
      </c>
      <c r="U295" s="80"/>
      <c r="V295" s="83" t="s">
        <v>1389</v>
      </c>
      <c r="W295" s="82">
        <v>43657.71763888889</v>
      </c>
      <c r="X295" s="86">
        <v>43657</v>
      </c>
      <c r="Y295" s="88" t="s">
        <v>1738</v>
      </c>
      <c r="Z295" s="83" t="s">
        <v>2247</v>
      </c>
      <c r="AA295" s="80"/>
      <c r="AB295" s="80"/>
      <c r="AC295" s="88" t="s">
        <v>2797</v>
      </c>
      <c r="AD295" s="80"/>
      <c r="AE295" s="80" t="b">
        <v>0</v>
      </c>
      <c r="AF295" s="80">
        <v>0</v>
      </c>
      <c r="AG295" s="88" t="s">
        <v>3090</v>
      </c>
      <c r="AH295" s="80" t="b">
        <v>1</v>
      </c>
      <c r="AI295" s="80" t="s">
        <v>3099</v>
      </c>
      <c r="AJ295" s="80"/>
      <c r="AK295" s="88" t="s">
        <v>2781</v>
      </c>
      <c r="AL295" s="80" t="b">
        <v>0</v>
      </c>
      <c r="AM295" s="80">
        <v>0</v>
      </c>
      <c r="AN295" s="88" t="s">
        <v>3090</v>
      </c>
      <c r="AO295" s="80" t="s">
        <v>3127</v>
      </c>
      <c r="AP295" s="80" t="b">
        <v>0</v>
      </c>
      <c r="AQ295" s="88" t="s">
        <v>2797</v>
      </c>
      <c r="AR295" s="80" t="s">
        <v>178</v>
      </c>
      <c r="AS295" s="80">
        <v>0</v>
      </c>
      <c r="AT295" s="80">
        <v>0</v>
      </c>
      <c r="AU295" s="80"/>
      <c r="AV295" s="80"/>
      <c r="AW295" s="80"/>
      <c r="AX295" s="80"/>
      <c r="AY295" s="80"/>
      <c r="AZ295" s="80"/>
      <c r="BA295" s="80"/>
      <c r="BB295" s="80"/>
      <c r="BC295" s="79" t="str">
        <f>REPLACE(INDEX(GroupVertices[Group],MATCH(Edges[[#This Row],[Vertex 1]],GroupVertices[Vertex],0)),1,1,"")</f>
        <v>121</v>
      </c>
      <c r="BD295" s="79" t="str">
        <f>REPLACE(INDEX(GroupVertices[Group],MATCH(Edges[[#This Row],[Vertex 2]],GroupVertices[Vertex],0)),1,1,"")</f>
        <v>121</v>
      </c>
    </row>
    <row r="296" spans="1:56" ht="15">
      <c r="A296" s="65" t="s">
        <v>466</v>
      </c>
      <c r="B296" s="65" t="s">
        <v>597</v>
      </c>
      <c r="C296" s="66"/>
      <c r="D296" s="67"/>
      <c r="E296" s="68"/>
      <c r="F296" s="69"/>
      <c r="G296" s="66"/>
      <c r="H296" s="70"/>
      <c r="I296" s="71"/>
      <c r="J296" s="71"/>
      <c r="K296" s="34"/>
      <c r="L296" s="78">
        <v>296</v>
      </c>
      <c r="M296" s="78"/>
      <c r="N296" s="73"/>
      <c r="O296" s="80" t="s">
        <v>772</v>
      </c>
      <c r="P296" s="82">
        <v>43657.71765046296</v>
      </c>
      <c r="Q296" s="80" t="s">
        <v>895</v>
      </c>
      <c r="R296" s="80"/>
      <c r="S296" s="80"/>
      <c r="T296" s="80" t="s">
        <v>1062</v>
      </c>
      <c r="U296" s="80"/>
      <c r="V296" s="83" t="s">
        <v>1390</v>
      </c>
      <c r="W296" s="82">
        <v>43657.71765046296</v>
      </c>
      <c r="X296" s="86">
        <v>43657</v>
      </c>
      <c r="Y296" s="88" t="s">
        <v>1739</v>
      </c>
      <c r="Z296" s="83" t="s">
        <v>2248</v>
      </c>
      <c r="AA296" s="80"/>
      <c r="AB296" s="80"/>
      <c r="AC296" s="88" t="s">
        <v>2798</v>
      </c>
      <c r="AD296" s="80"/>
      <c r="AE296" s="80" t="b">
        <v>0</v>
      </c>
      <c r="AF296" s="80">
        <v>0</v>
      </c>
      <c r="AG296" s="88" t="s">
        <v>3090</v>
      </c>
      <c r="AH296" s="80" t="b">
        <v>0</v>
      </c>
      <c r="AI296" s="80" t="s">
        <v>3099</v>
      </c>
      <c r="AJ296" s="80"/>
      <c r="AK296" s="88" t="s">
        <v>3090</v>
      </c>
      <c r="AL296" s="80" t="b">
        <v>0</v>
      </c>
      <c r="AM296" s="80">
        <v>25</v>
      </c>
      <c r="AN296" s="88" t="s">
        <v>2939</v>
      </c>
      <c r="AO296" s="80" t="s">
        <v>3114</v>
      </c>
      <c r="AP296" s="80" t="b">
        <v>0</v>
      </c>
      <c r="AQ296" s="88" t="s">
        <v>2939</v>
      </c>
      <c r="AR296" s="80" t="s">
        <v>178</v>
      </c>
      <c r="AS296" s="80">
        <v>0</v>
      </c>
      <c r="AT296" s="80">
        <v>0</v>
      </c>
      <c r="AU296" s="80"/>
      <c r="AV296" s="80"/>
      <c r="AW296" s="80"/>
      <c r="AX296" s="80"/>
      <c r="AY296" s="80"/>
      <c r="AZ296" s="80"/>
      <c r="BA296" s="80"/>
      <c r="BB296" s="80"/>
      <c r="BC296" s="79" t="str">
        <f>REPLACE(INDEX(GroupVertices[Group],MATCH(Edges[[#This Row],[Vertex 1]],GroupVertices[Vertex],0)),1,1,"")</f>
        <v>19</v>
      </c>
      <c r="BD296" s="79" t="str">
        <f>REPLACE(INDEX(GroupVertices[Group],MATCH(Edges[[#This Row],[Vertex 2]],GroupVertices[Vertex],0)),1,1,"")</f>
        <v>19</v>
      </c>
    </row>
    <row r="297" spans="1:56" ht="15">
      <c r="A297" s="65" t="s">
        <v>467</v>
      </c>
      <c r="B297" s="65" t="s">
        <v>467</v>
      </c>
      <c r="C297" s="66"/>
      <c r="D297" s="67"/>
      <c r="E297" s="68"/>
      <c r="F297" s="69"/>
      <c r="G297" s="66"/>
      <c r="H297" s="70"/>
      <c r="I297" s="71"/>
      <c r="J297" s="71"/>
      <c r="K297" s="34"/>
      <c r="L297" s="78">
        <v>297</v>
      </c>
      <c r="M297" s="78"/>
      <c r="N297" s="73"/>
      <c r="O297" s="80" t="s">
        <v>178</v>
      </c>
      <c r="P297" s="82">
        <v>43657.702523148146</v>
      </c>
      <c r="Q297" s="80" t="s">
        <v>835</v>
      </c>
      <c r="R297" s="80"/>
      <c r="S297" s="80"/>
      <c r="T297" s="80" t="s">
        <v>1062</v>
      </c>
      <c r="U297" s="83" t="s">
        <v>1176</v>
      </c>
      <c r="V297" s="83" t="s">
        <v>1176</v>
      </c>
      <c r="W297" s="82">
        <v>43657.702523148146</v>
      </c>
      <c r="X297" s="86">
        <v>43657</v>
      </c>
      <c r="Y297" s="88" t="s">
        <v>1740</v>
      </c>
      <c r="Z297" s="83" t="s">
        <v>2249</v>
      </c>
      <c r="AA297" s="80"/>
      <c r="AB297" s="80"/>
      <c r="AC297" s="88" t="s">
        <v>2799</v>
      </c>
      <c r="AD297" s="80"/>
      <c r="AE297" s="80" t="b">
        <v>0</v>
      </c>
      <c r="AF297" s="80">
        <v>3</v>
      </c>
      <c r="AG297" s="88" t="s">
        <v>3090</v>
      </c>
      <c r="AH297" s="80" t="b">
        <v>0</v>
      </c>
      <c r="AI297" s="80" t="s">
        <v>3099</v>
      </c>
      <c r="AJ297" s="80"/>
      <c r="AK297" s="88" t="s">
        <v>3090</v>
      </c>
      <c r="AL297" s="80" t="b">
        <v>0</v>
      </c>
      <c r="AM297" s="80">
        <v>2</v>
      </c>
      <c r="AN297" s="88" t="s">
        <v>3090</v>
      </c>
      <c r="AO297" s="80" t="s">
        <v>3113</v>
      </c>
      <c r="AP297" s="80" t="b">
        <v>0</v>
      </c>
      <c r="AQ297" s="88" t="s">
        <v>2799</v>
      </c>
      <c r="AR297" s="80" t="s">
        <v>772</v>
      </c>
      <c r="AS297" s="80">
        <v>0</v>
      </c>
      <c r="AT297" s="80">
        <v>0</v>
      </c>
      <c r="AU297" s="80"/>
      <c r="AV297" s="80"/>
      <c r="AW297" s="80"/>
      <c r="AX297" s="80"/>
      <c r="AY297" s="80"/>
      <c r="AZ297" s="80"/>
      <c r="BA297" s="80"/>
      <c r="BB297" s="80"/>
      <c r="BC297" s="79" t="str">
        <f>REPLACE(INDEX(GroupVertices[Group],MATCH(Edges[[#This Row],[Vertex 1]],GroupVertices[Vertex],0)),1,1,"")</f>
        <v>49</v>
      </c>
      <c r="BD297" s="79" t="str">
        <f>REPLACE(INDEX(GroupVertices[Group],MATCH(Edges[[#This Row],[Vertex 2]],GroupVertices[Vertex],0)),1,1,"")</f>
        <v>49</v>
      </c>
    </row>
    <row r="298" spans="1:56" ht="15">
      <c r="A298" s="65" t="s">
        <v>467</v>
      </c>
      <c r="B298" s="65" t="s">
        <v>467</v>
      </c>
      <c r="C298" s="66"/>
      <c r="D298" s="67"/>
      <c r="E298" s="68"/>
      <c r="F298" s="69"/>
      <c r="G298" s="66"/>
      <c r="H298" s="70"/>
      <c r="I298" s="71"/>
      <c r="J298" s="71"/>
      <c r="K298" s="34"/>
      <c r="L298" s="78">
        <v>298</v>
      </c>
      <c r="M298" s="78"/>
      <c r="N298" s="73"/>
      <c r="O298" s="80" t="s">
        <v>178</v>
      </c>
      <c r="P298" s="82">
        <v>43657.71765046296</v>
      </c>
      <c r="Q298" s="80" t="s">
        <v>896</v>
      </c>
      <c r="R298" s="80"/>
      <c r="S298" s="80"/>
      <c r="T298" s="80" t="s">
        <v>1062</v>
      </c>
      <c r="U298" s="83" t="s">
        <v>1209</v>
      </c>
      <c r="V298" s="83" t="s">
        <v>1209</v>
      </c>
      <c r="W298" s="82">
        <v>43657.71765046296</v>
      </c>
      <c r="X298" s="86">
        <v>43657</v>
      </c>
      <c r="Y298" s="88" t="s">
        <v>1739</v>
      </c>
      <c r="Z298" s="83" t="s">
        <v>2250</v>
      </c>
      <c r="AA298" s="80"/>
      <c r="AB298" s="80"/>
      <c r="AC298" s="88" t="s">
        <v>2800</v>
      </c>
      <c r="AD298" s="80"/>
      <c r="AE298" s="80" t="b">
        <v>0</v>
      </c>
      <c r="AF298" s="80">
        <v>2</v>
      </c>
      <c r="AG298" s="88" t="s">
        <v>3090</v>
      </c>
      <c r="AH298" s="80" t="b">
        <v>0</v>
      </c>
      <c r="AI298" s="80" t="s">
        <v>3099</v>
      </c>
      <c r="AJ298" s="80"/>
      <c r="AK298" s="88" t="s">
        <v>3090</v>
      </c>
      <c r="AL298" s="80" t="b">
        <v>0</v>
      </c>
      <c r="AM298" s="80">
        <v>0</v>
      </c>
      <c r="AN298" s="88" t="s">
        <v>3090</v>
      </c>
      <c r="AO298" s="80" t="s">
        <v>3113</v>
      </c>
      <c r="AP298" s="80" t="b">
        <v>0</v>
      </c>
      <c r="AQ298" s="88" t="s">
        <v>2800</v>
      </c>
      <c r="AR298" s="80" t="s">
        <v>178</v>
      </c>
      <c r="AS298" s="80">
        <v>0</v>
      </c>
      <c r="AT298" s="80">
        <v>0</v>
      </c>
      <c r="AU298" s="80"/>
      <c r="AV298" s="80"/>
      <c r="AW298" s="80"/>
      <c r="AX298" s="80"/>
      <c r="AY298" s="80"/>
      <c r="AZ298" s="80"/>
      <c r="BA298" s="80"/>
      <c r="BB298" s="80"/>
      <c r="BC298" s="79" t="str">
        <f>REPLACE(INDEX(GroupVertices[Group],MATCH(Edges[[#This Row],[Vertex 1]],GroupVertices[Vertex],0)),1,1,"")</f>
        <v>49</v>
      </c>
      <c r="BD298" s="79" t="str">
        <f>REPLACE(INDEX(GroupVertices[Group],MATCH(Edges[[#This Row],[Vertex 2]],GroupVertices[Vertex],0)),1,1,"")</f>
        <v>49</v>
      </c>
    </row>
    <row r="299" spans="1:56" ht="15">
      <c r="A299" s="65" t="s">
        <v>468</v>
      </c>
      <c r="B299" s="65" t="s">
        <v>728</v>
      </c>
      <c r="C299" s="66"/>
      <c r="D299" s="67"/>
      <c r="E299" s="68"/>
      <c r="F299" s="69"/>
      <c r="G299" s="66"/>
      <c r="H299" s="70"/>
      <c r="I299" s="71"/>
      <c r="J299" s="71"/>
      <c r="K299" s="34"/>
      <c r="L299" s="78">
        <v>299</v>
      </c>
      <c r="M299" s="78"/>
      <c r="N299" s="73"/>
      <c r="O299" s="80" t="s">
        <v>774</v>
      </c>
      <c r="P299" s="82">
        <v>43657.71766203704</v>
      </c>
      <c r="Q299" s="80" t="s">
        <v>897</v>
      </c>
      <c r="R299" s="80"/>
      <c r="S299" s="80"/>
      <c r="T299" s="80" t="s">
        <v>1099</v>
      </c>
      <c r="U299" s="83" t="s">
        <v>1210</v>
      </c>
      <c r="V299" s="83" t="s">
        <v>1210</v>
      </c>
      <c r="W299" s="82">
        <v>43657.71766203704</v>
      </c>
      <c r="X299" s="86">
        <v>43657</v>
      </c>
      <c r="Y299" s="88" t="s">
        <v>1741</v>
      </c>
      <c r="Z299" s="83" t="s">
        <v>2251</v>
      </c>
      <c r="AA299" s="80"/>
      <c r="AB299" s="80"/>
      <c r="AC299" s="88" t="s">
        <v>2801</v>
      </c>
      <c r="AD299" s="80"/>
      <c r="AE299" s="80" t="b">
        <v>0</v>
      </c>
      <c r="AF299" s="80">
        <v>0</v>
      </c>
      <c r="AG299" s="88" t="s">
        <v>3090</v>
      </c>
      <c r="AH299" s="80" t="b">
        <v>0</v>
      </c>
      <c r="AI299" s="80" t="s">
        <v>3099</v>
      </c>
      <c r="AJ299" s="80"/>
      <c r="AK299" s="88" t="s">
        <v>3090</v>
      </c>
      <c r="AL299" s="80" t="b">
        <v>0</v>
      </c>
      <c r="AM299" s="80">
        <v>0</v>
      </c>
      <c r="AN299" s="88" t="s">
        <v>3090</v>
      </c>
      <c r="AO299" s="80" t="s">
        <v>3117</v>
      </c>
      <c r="AP299" s="80" t="b">
        <v>0</v>
      </c>
      <c r="AQ299" s="88" t="s">
        <v>2801</v>
      </c>
      <c r="AR299" s="80" t="s">
        <v>178</v>
      </c>
      <c r="AS299" s="80">
        <v>0</v>
      </c>
      <c r="AT299" s="80">
        <v>0</v>
      </c>
      <c r="AU299" s="80"/>
      <c r="AV299" s="80"/>
      <c r="AW299" s="80"/>
      <c r="AX299" s="80"/>
      <c r="AY299" s="80"/>
      <c r="AZ299" s="80"/>
      <c r="BA299" s="80"/>
      <c r="BB299" s="80"/>
      <c r="BC299" s="79" t="str">
        <f>REPLACE(INDEX(GroupVertices[Group],MATCH(Edges[[#This Row],[Vertex 1]],GroupVertices[Vertex],0)),1,1,"")</f>
        <v>2</v>
      </c>
      <c r="BD299" s="79" t="str">
        <f>REPLACE(INDEX(GroupVertices[Group],MATCH(Edges[[#This Row],[Vertex 2]],GroupVertices[Vertex],0)),1,1,"")</f>
        <v>2</v>
      </c>
    </row>
    <row r="300" spans="1:56" ht="15">
      <c r="A300" s="65" t="s">
        <v>469</v>
      </c>
      <c r="B300" s="65" t="s">
        <v>708</v>
      </c>
      <c r="C300" s="66"/>
      <c r="D300" s="67"/>
      <c r="E300" s="68"/>
      <c r="F300" s="69"/>
      <c r="G300" s="66"/>
      <c r="H300" s="70"/>
      <c r="I300" s="71"/>
      <c r="J300" s="71"/>
      <c r="K300" s="34"/>
      <c r="L300" s="78">
        <v>300</v>
      </c>
      <c r="M300" s="78"/>
      <c r="N300" s="73"/>
      <c r="O300" s="80" t="s">
        <v>772</v>
      </c>
      <c r="P300" s="82">
        <v>43657.717685185184</v>
      </c>
      <c r="Q300" s="80" t="s">
        <v>791</v>
      </c>
      <c r="R300" s="80"/>
      <c r="S300" s="80"/>
      <c r="T300" s="80" t="s">
        <v>1062</v>
      </c>
      <c r="U300" s="83" t="s">
        <v>1149</v>
      </c>
      <c r="V300" s="83" t="s">
        <v>1149</v>
      </c>
      <c r="W300" s="82">
        <v>43657.717685185184</v>
      </c>
      <c r="X300" s="86">
        <v>43657</v>
      </c>
      <c r="Y300" s="88" t="s">
        <v>1742</v>
      </c>
      <c r="Z300" s="83" t="s">
        <v>2252</v>
      </c>
      <c r="AA300" s="80"/>
      <c r="AB300" s="80"/>
      <c r="AC300" s="88" t="s">
        <v>2802</v>
      </c>
      <c r="AD300" s="80"/>
      <c r="AE300" s="80" t="b">
        <v>0</v>
      </c>
      <c r="AF300" s="80">
        <v>0</v>
      </c>
      <c r="AG300" s="88" t="s">
        <v>3090</v>
      </c>
      <c r="AH300" s="80" t="b">
        <v>0</v>
      </c>
      <c r="AI300" s="80" t="s">
        <v>3099</v>
      </c>
      <c r="AJ300" s="80"/>
      <c r="AK300" s="88" t="s">
        <v>3090</v>
      </c>
      <c r="AL300" s="80" t="b">
        <v>0</v>
      </c>
      <c r="AM300" s="80">
        <v>361</v>
      </c>
      <c r="AN300" s="88" t="s">
        <v>3060</v>
      </c>
      <c r="AO300" s="80" t="s">
        <v>3113</v>
      </c>
      <c r="AP300" s="80" t="b">
        <v>0</v>
      </c>
      <c r="AQ300" s="88" t="s">
        <v>3060</v>
      </c>
      <c r="AR300" s="80" t="s">
        <v>178</v>
      </c>
      <c r="AS300" s="80">
        <v>0</v>
      </c>
      <c r="AT300" s="80">
        <v>0</v>
      </c>
      <c r="AU300" s="80"/>
      <c r="AV300" s="80"/>
      <c r="AW300" s="80"/>
      <c r="AX300" s="80"/>
      <c r="AY300" s="80"/>
      <c r="AZ300" s="80"/>
      <c r="BA300" s="80"/>
      <c r="BB300" s="80"/>
      <c r="BC300" s="79" t="str">
        <f>REPLACE(INDEX(GroupVertices[Group],MATCH(Edges[[#This Row],[Vertex 1]],GroupVertices[Vertex],0)),1,1,"")</f>
        <v>5</v>
      </c>
      <c r="BD300" s="79" t="str">
        <f>REPLACE(INDEX(GroupVertices[Group],MATCH(Edges[[#This Row],[Vertex 2]],GroupVertices[Vertex],0)),1,1,"")</f>
        <v>5</v>
      </c>
    </row>
    <row r="301" spans="1:56" ht="15">
      <c r="A301" s="65" t="s">
        <v>470</v>
      </c>
      <c r="B301" s="65" t="s">
        <v>470</v>
      </c>
      <c r="C301" s="66"/>
      <c r="D301" s="67"/>
      <c r="E301" s="68"/>
      <c r="F301" s="69"/>
      <c r="G301" s="66"/>
      <c r="H301" s="70"/>
      <c r="I301" s="71"/>
      <c r="J301" s="71"/>
      <c r="K301" s="34"/>
      <c r="L301" s="78">
        <v>301</v>
      </c>
      <c r="M301" s="78"/>
      <c r="N301" s="73"/>
      <c r="O301" s="80" t="s">
        <v>178</v>
      </c>
      <c r="P301" s="82">
        <v>43657.71778935185</v>
      </c>
      <c r="Q301" s="80" t="s">
        <v>898</v>
      </c>
      <c r="R301" s="80"/>
      <c r="S301" s="80"/>
      <c r="T301" s="80" t="s">
        <v>1062</v>
      </c>
      <c r="U301" s="80"/>
      <c r="V301" s="83" t="s">
        <v>1391</v>
      </c>
      <c r="W301" s="82">
        <v>43657.71778935185</v>
      </c>
      <c r="X301" s="86">
        <v>43657</v>
      </c>
      <c r="Y301" s="88" t="s">
        <v>1743</v>
      </c>
      <c r="Z301" s="83" t="s">
        <v>2253</v>
      </c>
      <c r="AA301" s="80"/>
      <c r="AB301" s="80"/>
      <c r="AC301" s="88" t="s">
        <v>2803</v>
      </c>
      <c r="AD301" s="80"/>
      <c r="AE301" s="80" t="b">
        <v>0</v>
      </c>
      <c r="AF301" s="80">
        <v>0</v>
      </c>
      <c r="AG301" s="88" t="s">
        <v>3090</v>
      </c>
      <c r="AH301" s="80" t="b">
        <v>0</v>
      </c>
      <c r="AI301" s="80" t="s">
        <v>3099</v>
      </c>
      <c r="AJ301" s="80"/>
      <c r="AK301" s="88" t="s">
        <v>3090</v>
      </c>
      <c r="AL301" s="80" t="b">
        <v>0</v>
      </c>
      <c r="AM301" s="80">
        <v>0</v>
      </c>
      <c r="AN301" s="88" t="s">
        <v>3090</v>
      </c>
      <c r="AO301" s="80" t="s">
        <v>3114</v>
      </c>
      <c r="AP301" s="80" t="b">
        <v>0</v>
      </c>
      <c r="AQ301" s="88" t="s">
        <v>2803</v>
      </c>
      <c r="AR301" s="80" t="s">
        <v>178</v>
      </c>
      <c r="AS301" s="80">
        <v>0</v>
      </c>
      <c r="AT301" s="80">
        <v>0</v>
      </c>
      <c r="AU301" s="80"/>
      <c r="AV301" s="80"/>
      <c r="AW301" s="80"/>
      <c r="AX301" s="80"/>
      <c r="AY301" s="80"/>
      <c r="AZ301" s="80"/>
      <c r="BA301" s="80"/>
      <c r="BB301" s="80"/>
      <c r="BC301" s="79" t="str">
        <f>REPLACE(INDEX(GroupVertices[Group],MATCH(Edges[[#This Row],[Vertex 1]],GroupVertices[Vertex],0)),1,1,"")</f>
        <v>120</v>
      </c>
      <c r="BD301" s="79" t="str">
        <f>REPLACE(INDEX(GroupVertices[Group],MATCH(Edges[[#This Row],[Vertex 2]],GroupVertices[Vertex],0)),1,1,"")</f>
        <v>120</v>
      </c>
    </row>
    <row r="302" spans="1:56" ht="15">
      <c r="A302" s="65" t="s">
        <v>471</v>
      </c>
      <c r="B302" s="65" t="s">
        <v>471</v>
      </c>
      <c r="C302" s="66"/>
      <c r="D302" s="67"/>
      <c r="E302" s="68"/>
      <c r="F302" s="69"/>
      <c r="G302" s="66"/>
      <c r="H302" s="70"/>
      <c r="I302" s="71"/>
      <c r="J302" s="71"/>
      <c r="K302" s="34"/>
      <c r="L302" s="78">
        <v>302</v>
      </c>
      <c r="M302" s="78"/>
      <c r="N302" s="73"/>
      <c r="O302" s="80" t="s">
        <v>178</v>
      </c>
      <c r="P302" s="82">
        <v>43657.7178125</v>
      </c>
      <c r="Q302" s="80" t="s">
        <v>899</v>
      </c>
      <c r="R302" s="80"/>
      <c r="S302" s="80"/>
      <c r="T302" s="80" t="s">
        <v>1062</v>
      </c>
      <c r="U302" s="83" t="s">
        <v>1211</v>
      </c>
      <c r="V302" s="83" t="s">
        <v>1211</v>
      </c>
      <c r="W302" s="82">
        <v>43657.7178125</v>
      </c>
      <c r="X302" s="86">
        <v>43657</v>
      </c>
      <c r="Y302" s="88" t="s">
        <v>1744</v>
      </c>
      <c r="Z302" s="83" t="s">
        <v>2254</v>
      </c>
      <c r="AA302" s="80"/>
      <c r="AB302" s="80"/>
      <c r="AC302" s="88" t="s">
        <v>2804</v>
      </c>
      <c r="AD302" s="80"/>
      <c r="AE302" s="80" t="b">
        <v>0</v>
      </c>
      <c r="AF302" s="80">
        <v>0</v>
      </c>
      <c r="AG302" s="88" t="s">
        <v>3090</v>
      </c>
      <c r="AH302" s="80" t="b">
        <v>0</v>
      </c>
      <c r="AI302" s="80" t="s">
        <v>3099</v>
      </c>
      <c r="AJ302" s="80"/>
      <c r="AK302" s="88" t="s">
        <v>3090</v>
      </c>
      <c r="AL302" s="80" t="b">
        <v>0</v>
      </c>
      <c r="AM302" s="80">
        <v>0</v>
      </c>
      <c r="AN302" s="88" t="s">
        <v>3090</v>
      </c>
      <c r="AO302" s="80" t="s">
        <v>3113</v>
      </c>
      <c r="AP302" s="80" t="b">
        <v>0</v>
      </c>
      <c r="AQ302" s="88" t="s">
        <v>2804</v>
      </c>
      <c r="AR302" s="80" t="s">
        <v>178</v>
      </c>
      <c r="AS302" s="80">
        <v>0</v>
      </c>
      <c r="AT302" s="80">
        <v>0</v>
      </c>
      <c r="AU302" s="80"/>
      <c r="AV302" s="80"/>
      <c r="AW302" s="80"/>
      <c r="AX302" s="80"/>
      <c r="AY302" s="80"/>
      <c r="AZ302" s="80"/>
      <c r="BA302" s="80"/>
      <c r="BB302" s="80"/>
      <c r="BC302" s="79" t="str">
        <f>REPLACE(INDEX(GroupVertices[Group],MATCH(Edges[[#This Row],[Vertex 1]],GroupVertices[Vertex],0)),1,1,"")</f>
        <v>119</v>
      </c>
      <c r="BD302" s="79" t="str">
        <f>REPLACE(INDEX(GroupVertices[Group],MATCH(Edges[[#This Row],[Vertex 2]],GroupVertices[Vertex],0)),1,1,"")</f>
        <v>119</v>
      </c>
    </row>
    <row r="303" spans="1:56" ht="15">
      <c r="A303" s="65" t="s">
        <v>472</v>
      </c>
      <c r="B303" s="65" t="s">
        <v>712</v>
      </c>
      <c r="C303" s="66"/>
      <c r="D303" s="67"/>
      <c r="E303" s="68"/>
      <c r="F303" s="69"/>
      <c r="G303" s="66"/>
      <c r="H303" s="70"/>
      <c r="I303" s="71"/>
      <c r="J303" s="71"/>
      <c r="K303" s="34"/>
      <c r="L303" s="78">
        <v>303</v>
      </c>
      <c r="M303" s="78"/>
      <c r="N303" s="73"/>
      <c r="O303" s="80" t="s">
        <v>772</v>
      </c>
      <c r="P303" s="82">
        <v>43657.71792824074</v>
      </c>
      <c r="Q303" s="80" t="s">
        <v>780</v>
      </c>
      <c r="R303" s="80"/>
      <c r="S303" s="80"/>
      <c r="T303" s="80" t="s">
        <v>1062</v>
      </c>
      <c r="U303" s="83" t="s">
        <v>1144</v>
      </c>
      <c r="V303" s="83" t="s">
        <v>1144</v>
      </c>
      <c r="W303" s="82">
        <v>43657.71792824074</v>
      </c>
      <c r="X303" s="86">
        <v>43657</v>
      </c>
      <c r="Y303" s="88" t="s">
        <v>1745</v>
      </c>
      <c r="Z303" s="83" t="s">
        <v>2255</v>
      </c>
      <c r="AA303" s="80"/>
      <c r="AB303" s="80"/>
      <c r="AC303" s="88" t="s">
        <v>2805</v>
      </c>
      <c r="AD303" s="80"/>
      <c r="AE303" s="80" t="b">
        <v>0</v>
      </c>
      <c r="AF303" s="80">
        <v>0</v>
      </c>
      <c r="AG303" s="88" t="s">
        <v>3090</v>
      </c>
      <c r="AH303" s="80" t="b">
        <v>0</v>
      </c>
      <c r="AI303" s="80" t="s">
        <v>3099</v>
      </c>
      <c r="AJ303" s="80"/>
      <c r="AK303" s="88" t="s">
        <v>3090</v>
      </c>
      <c r="AL303" s="80" t="b">
        <v>0</v>
      </c>
      <c r="AM303" s="80">
        <v>497</v>
      </c>
      <c r="AN303" s="88" t="s">
        <v>3066</v>
      </c>
      <c r="AO303" s="80" t="s">
        <v>3113</v>
      </c>
      <c r="AP303" s="80" t="b">
        <v>0</v>
      </c>
      <c r="AQ303" s="88" t="s">
        <v>3066</v>
      </c>
      <c r="AR303" s="80" t="s">
        <v>178</v>
      </c>
      <c r="AS303" s="80">
        <v>0</v>
      </c>
      <c r="AT303" s="80">
        <v>0</v>
      </c>
      <c r="AU303" s="80"/>
      <c r="AV303" s="80"/>
      <c r="AW303" s="80"/>
      <c r="AX303" s="80"/>
      <c r="AY303" s="80"/>
      <c r="AZ303" s="80"/>
      <c r="BA303" s="80"/>
      <c r="BB303" s="80"/>
      <c r="BC303" s="79" t="str">
        <f>REPLACE(INDEX(GroupVertices[Group],MATCH(Edges[[#This Row],[Vertex 1]],GroupVertices[Vertex],0)),1,1,"")</f>
        <v>3</v>
      </c>
      <c r="BD303" s="79" t="str">
        <f>REPLACE(INDEX(GroupVertices[Group],MATCH(Edges[[#This Row],[Vertex 2]],GroupVertices[Vertex],0)),1,1,"")</f>
        <v>3</v>
      </c>
    </row>
    <row r="304" spans="1:56" ht="15">
      <c r="A304" s="65" t="s">
        <v>473</v>
      </c>
      <c r="B304" s="65" t="s">
        <v>712</v>
      </c>
      <c r="C304" s="66"/>
      <c r="D304" s="67"/>
      <c r="E304" s="68"/>
      <c r="F304" s="69"/>
      <c r="G304" s="66"/>
      <c r="H304" s="70"/>
      <c r="I304" s="71"/>
      <c r="J304" s="71"/>
      <c r="K304" s="34"/>
      <c r="L304" s="78">
        <v>304</v>
      </c>
      <c r="M304" s="78"/>
      <c r="N304" s="73"/>
      <c r="O304" s="80" t="s">
        <v>772</v>
      </c>
      <c r="P304" s="82">
        <v>43657.71806712963</v>
      </c>
      <c r="Q304" s="80" t="s">
        <v>780</v>
      </c>
      <c r="R304" s="80"/>
      <c r="S304" s="80"/>
      <c r="T304" s="80" t="s">
        <v>1062</v>
      </c>
      <c r="U304" s="83" t="s">
        <v>1144</v>
      </c>
      <c r="V304" s="83" t="s">
        <v>1144</v>
      </c>
      <c r="W304" s="82">
        <v>43657.71806712963</v>
      </c>
      <c r="X304" s="86">
        <v>43657</v>
      </c>
      <c r="Y304" s="88" t="s">
        <v>1746</v>
      </c>
      <c r="Z304" s="83" t="s">
        <v>2256</v>
      </c>
      <c r="AA304" s="80"/>
      <c r="AB304" s="80"/>
      <c r="AC304" s="88" t="s">
        <v>2806</v>
      </c>
      <c r="AD304" s="80"/>
      <c r="AE304" s="80" t="b">
        <v>0</v>
      </c>
      <c r="AF304" s="80">
        <v>0</v>
      </c>
      <c r="AG304" s="88" t="s">
        <v>3090</v>
      </c>
      <c r="AH304" s="80" t="b">
        <v>0</v>
      </c>
      <c r="AI304" s="80" t="s">
        <v>3099</v>
      </c>
      <c r="AJ304" s="80"/>
      <c r="AK304" s="88" t="s">
        <v>3090</v>
      </c>
      <c r="AL304" s="80" t="b">
        <v>0</v>
      </c>
      <c r="AM304" s="80">
        <v>497</v>
      </c>
      <c r="AN304" s="88" t="s">
        <v>3066</v>
      </c>
      <c r="AO304" s="80" t="s">
        <v>3113</v>
      </c>
      <c r="AP304" s="80" t="b">
        <v>0</v>
      </c>
      <c r="AQ304" s="88" t="s">
        <v>3066</v>
      </c>
      <c r="AR304" s="80" t="s">
        <v>178</v>
      </c>
      <c r="AS304" s="80">
        <v>0</v>
      </c>
      <c r="AT304" s="80">
        <v>0</v>
      </c>
      <c r="AU304" s="80"/>
      <c r="AV304" s="80"/>
      <c r="AW304" s="80"/>
      <c r="AX304" s="80"/>
      <c r="AY304" s="80"/>
      <c r="AZ304" s="80"/>
      <c r="BA304" s="80"/>
      <c r="BB304" s="80"/>
      <c r="BC304" s="79" t="str">
        <f>REPLACE(INDEX(GroupVertices[Group],MATCH(Edges[[#This Row],[Vertex 1]],GroupVertices[Vertex],0)),1,1,"")</f>
        <v>3</v>
      </c>
      <c r="BD304" s="79" t="str">
        <f>REPLACE(INDEX(GroupVertices[Group],MATCH(Edges[[#This Row],[Vertex 2]],GroupVertices[Vertex],0)),1,1,"")</f>
        <v>3</v>
      </c>
    </row>
    <row r="305" spans="1:56" ht="15">
      <c r="A305" s="65" t="s">
        <v>474</v>
      </c>
      <c r="B305" s="65" t="s">
        <v>544</v>
      </c>
      <c r="C305" s="66"/>
      <c r="D305" s="67"/>
      <c r="E305" s="68"/>
      <c r="F305" s="69"/>
      <c r="G305" s="66"/>
      <c r="H305" s="70"/>
      <c r="I305" s="71"/>
      <c r="J305" s="71"/>
      <c r="K305" s="34"/>
      <c r="L305" s="78">
        <v>305</v>
      </c>
      <c r="M305" s="78"/>
      <c r="N305" s="73"/>
      <c r="O305" s="80" t="s">
        <v>772</v>
      </c>
      <c r="P305" s="82">
        <v>43657.71806712963</v>
      </c>
      <c r="Q305" s="80" t="s">
        <v>776</v>
      </c>
      <c r="R305" s="80"/>
      <c r="S305" s="80"/>
      <c r="T305" s="80" t="s">
        <v>1063</v>
      </c>
      <c r="U305" s="83" t="s">
        <v>1142</v>
      </c>
      <c r="V305" s="83" t="s">
        <v>1142</v>
      </c>
      <c r="W305" s="82">
        <v>43657.71806712963</v>
      </c>
      <c r="X305" s="86">
        <v>43657</v>
      </c>
      <c r="Y305" s="88" t="s">
        <v>1746</v>
      </c>
      <c r="Z305" s="83" t="s">
        <v>2257</v>
      </c>
      <c r="AA305" s="80"/>
      <c r="AB305" s="80"/>
      <c r="AC305" s="88" t="s">
        <v>2807</v>
      </c>
      <c r="AD305" s="80"/>
      <c r="AE305" s="80" t="b">
        <v>0</v>
      </c>
      <c r="AF305" s="80">
        <v>0</v>
      </c>
      <c r="AG305" s="88" t="s">
        <v>3090</v>
      </c>
      <c r="AH305" s="80" t="b">
        <v>0</v>
      </c>
      <c r="AI305" s="80" t="s">
        <v>3100</v>
      </c>
      <c r="AJ305" s="80"/>
      <c r="AK305" s="88" t="s">
        <v>3090</v>
      </c>
      <c r="AL305" s="80" t="b">
        <v>0</v>
      </c>
      <c r="AM305" s="80">
        <v>49</v>
      </c>
      <c r="AN305" s="88" t="s">
        <v>2881</v>
      </c>
      <c r="AO305" s="80" t="s">
        <v>3115</v>
      </c>
      <c r="AP305" s="80" t="b">
        <v>0</v>
      </c>
      <c r="AQ305" s="88" t="s">
        <v>2881</v>
      </c>
      <c r="AR305" s="80" t="s">
        <v>178</v>
      </c>
      <c r="AS305" s="80">
        <v>0</v>
      </c>
      <c r="AT305" s="80">
        <v>0</v>
      </c>
      <c r="AU305" s="80"/>
      <c r="AV305" s="80"/>
      <c r="AW305" s="80"/>
      <c r="AX305" s="80"/>
      <c r="AY305" s="80"/>
      <c r="AZ305" s="80"/>
      <c r="BA305" s="80"/>
      <c r="BB305" s="80"/>
      <c r="BC305" s="79" t="str">
        <f>REPLACE(INDEX(GroupVertices[Group],MATCH(Edges[[#This Row],[Vertex 1]],GroupVertices[Vertex],0)),1,1,"")</f>
        <v>8</v>
      </c>
      <c r="BD305" s="79" t="str">
        <f>REPLACE(INDEX(GroupVertices[Group],MATCH(Edges[[#This Row],[Vertex 2]],GroupVertices[Vertex],0)),1,1,"")</f>
        <v>8</v>
      </c>
    </row>
    <row r="306" spans="1:56" ht="15">
      <c r="A306" s="65" t="s">
        <v>475</v>
      </c>
      <c r="B306" s="65" t="s">
        <v>708</v>
      </c>
      <c r="C306" s="66"/>
      <c r="D306" s="67"/>
      <c r="E306" s="68"/>
      <c r="F306" s="69"/>
      <c r="G306" s="66"/>
      <c r="H306" s="70"/>
      <c r="I306" s="71"/>
      <c r="J306" s="71"/>
      <c r="K306" s="34"/>
      <c r="L306" s="78">
        <v>306</v>
      </c>
      <c r="M306" s="78"/>
      <c r="N306" s="73"/>
      <c r="O306" s="80" t="s">
        <v>772</v>
      </c>
      <c r="P306" s="82">
        <v>43657.71810185185</v>
      </c>
      <c r="Q306" s="80" t="s">
        <v>791</v>
      </c>
      <c r="R306" s="80"/>
      <c r="S306" s="80"/>
      <c r="T306" s="80" t="s">
        <v>1062</v>
      </c>
      <c r="U306" s="83" t="s">
        <v>1149</v>
      </c>
      <c r="V306" s="83" t="s">
        <v>1149</v>
      </c>
      <c r="W306" s="82">
        <v>43657.71810185185</v>
      </c>
      <c r="X306" s="86">
        <v>43657</v>
      </c>
      <c r="Y306" s="88" t="s">
        <v>1747</v>
      </c>
      <c r="Z306" s="83" t="s">
        <v>2258</v>
      </c>
      <c r="AA306" s="80"/>
      <c r="AB306" s="80"/>
      <c r="AC306" s="88" t="s">
        <v>2808</v>
      </c>
      <c r="AD306" s="80"/>
      <c r="AE306" s="80" t="b">
        <v>0</v>
      </c>
      <c r="AF306" s="80">
        <v>0</v>
      </c>
      <c r="AG306" s="88" t="s">
        <v>3090</v>
      </c>
      <c r="AH306" s="80" t="b">
        <v>0</v>
      </c>
      <c r="AI306" s="80" t="s">
        <v>3099</v>
      </c>
      <c r="AJ306" s="80"/>
      <c r="AK306" s="88" t="s">
        <v>3090</v>
      </c>
      <c r="AL306" s="80" t="b">
        <v>0</v>
      </c>
      <c r="AM306" s="80">
        <v>361</v>
      </c>
      <c r="AN306" s="88" t="s">
        <v>3060</v>
      </c>
      <c r="AO306" s="80" t="s">
        <v>3113</v>
      </c>
      <c r="AP306" s="80" t="b">
        <v>0</v>
      </c>
      <c r="AQ306" s="88" t="s">
        <v>3060</v>
      </c>
      <c r="AR306" s="80" t="s">
        <v>178</v>
      </c>
      <c r="AS306" s="80">
        <v>0</v>
      </c>
      <c r="AT306" s="80">
        <v>0</v>
      </c>
      <c r="AU306" s="80"/>
      <c r="AV306" s="80"/>
      <c r="AW306" s="80"/>
      <c r="AX306" s="80"/>
      <c r="AY306" s="80"/>
      <c r="AZ306" s="80"/>
      <c r="BA306" s="80"/>
      <c r="BB306" s="80"/>
      <c r="BC306" s="79" t="str">
        <f>REPLACE(INDEX(GroupVertices[Group],MATCH(Edges[[#This Row],[Vertex 1]],GroupVertices[Vertex],0)),1,1,"")</f>
        <v>5</v>
      </c>
      <c r="BD306" s="79" t="str">
        <f>REPLACE(INDEX(GroupVertices[Group],MATCH(Edges[[#This Row],[Vertex 2]],GroupVertices[Vertex],0)),1,1,"")</f>
        <v>5</v>
      </c>
    </row>
    <row r="307" spans="1:56" ht="15">
      <c r="A307" s="65" t="s">
        <v>476</v>
      </c>
      <c r="B307" s="65" t="s">
        <v>711</v>
      </c>
      <c r="C307" s="66"/>
      <c r="D307" s="67"/>
      <c r="E307" s="68"/>
      <c r="F307" s="69"/>
      <c r="G307" s="66"/>
      <c r="H307" s="70"/>
      <c r="I307" s="71"/>
      <c r="J307" s="71"/>
      <c r="K307" s="34"/>
      <c r="L307" s="78">
        <v>307</v>
      </c>
      <c r="M307" s="78"/>
      <c r="N307" s="73"/>
      <c r="O307" s="80" t="s">
        <v>772</v>
      </c>
      <c r="P307" s="82">
        <v>43657.7181712963</v>
      </c>
      <c r="Q307" s="80" t="s">
        <v>781</v>
      </c>
      <c r="R307" s="80"/>
      <c r="S307" s="80"/>
      <c r="T307" s="80" t="s">
        <v>1063</v>
      </c>
      <c r="U307" s="83" t="s">
        <v>1145</v>
      </c>
      <c r="V307" s="83" t="s">
        <v>1145</v>
      </c>
      <c r="W307" s="82">
        <v>43657.7181712963</v>
      </c>
      <c r="X307" s="86">
        <v>43657</v>
      </c>
      <c r="Y307" s="88" t="s">
        <v>1748</v>
      </c>
      <c r="Z307" s="83" t="s">
        <v>2259</v>
      </c>
      <c r="AA307" s="80"/>
      <c r="AB307" s="80"/>
      <c r="AC307" s="88" t="s">
        <v>2809</v>
      </c>
      <c r="AD307" s="80"/>
      <c r="AE307" s="80" t="b">
        <v>0</v>
      </c>
      <c r="AF307" s="80">
        <v>0</v>
      </c>
      <c r="AG307" s="88" t="s">
        <v>3090</v>
      </c>
      <c r="AH307" s="80" t="b">
        <v>0</v>
      </c>
      <c r="AI307" s="80" t="s">
        <v>3099</v>
      </c>
      <c r="AJ307" s="80"/>
      <c r="AK307" s="88" t="s">
        <v>3090</v>
      </c>
      <c r="AL307" s="80" t="b">
        <v>0</v>
      </c>
      <c r="AM307" s="80">
        <v>470</v>
      </c>
      <c r="AN307" s="88" t="s">
        <v>3064</v>
      </c>
      <c r="AO307" s="80" t="s">
        <v>3115</v>
      </c>
      <c r="AP307" s="80" t="b">
        <v>0</v>
      </c>
      <c r="AQ307" s="88" t="s">
        <v>3064</v>
      </c>
      <c r="AR307" s="80" t="s">
        <v>178</v>
      </c>
      <c r="AS307" s="80">
        <v>0</v>
      </c>
      <c r="AT307" s="80">
        <v>0</v>
      </c>
      <c r="AU307" s="80"/>
      <c r="AV307" s="80"/>
      <c r="AW307" s="80"/>
      <c r="AX307" s="80"/>
      <c r="AY307" s="80"/>
      <c r="AZ307" s="80"/>
      <c r="BA307" s="80"/>
      <c r="BB307" s="80"/>
      <c r="BC307" s="79" t="str">
        <f>REPLACE(INDEX(GroupVertices[Group],MATCH(Edges[[#This Row],[Vertex 1]],GroupVertices[Vertex],0)),1,1,"")</f>
        <v>4</v>
      </c>
      <c r="BD307" s="79" t="str">
        <f>REPLACE(INDEX(GroupVertices[Group],MATCH(Edges[[#This Row],[Vertex 2]],GroupVertices[Vertex],0)),1,1,"")</f>
        <v>4</v>
      </c>
    </row>
    <row r="308" spans="1:56" ht="15">
      <c r="A308" s="65" t="s">
        <v>477</v>
      </c>
      <c r="B308" s="65" t="s">
        <v>725</v>
      </c>
      <c r="C308" s="66"/>
      <c r="D308" s="67"/>
      <c r="E308" s="68"/>
      <c r="F308" s="69"/>
      <c r="G308" s="66"/>
      <c r="H308" s="70"/>
      <c r="I308" s="71"/>
      <c r="J308" s="71"/>
      <c r="K308" s="34"/>
      <c r="L308" s="78">
        <v>308</v>
      </c>
      <c r="M308" s="78"/>
      <c r="N308" s="73"/>
      <c r="O308" s="80" t="s">
        <v>772</v>
      </c>
      <c r="P308" s="82">
        <v>43657.7181712963</v>
      </c>
      <c r="Q308" s="80" t="s">
        <v>778</v>
      </c>
      <c r="R308" s="80"/>
      <c r="S308" s="80"/>
      <c r="T308" s="80" t="s">
        <v>1062</v>
      </c>
      <c r="U308" s="80"/>
      <c r="V308" s="83" t="s">
        <v>1392</v>
      </c>
      <c r="W308" s="82">
        <v>43657.7181712963</v>
      </c>
      <c r="X308" s="86">
        <v>43657</v>
      </c>
      <c r="Y308" s="88" t="s">
        <v>1748</v>
      </c>
      <c r="Z308" s="83" t="s">
        <v>2260</v>
      </c>
      <c r="AA308" s="80"/>
      <c r="AB308" s="80"/>
      <c r="AC308" s="88" t="s">
        <v>2810</v>
      </c>
      <c r="AD308" s="80"/>
      <c r="AE308" s="80" t="b">
        <v>0</v>
      </c>
      <c r="AF308" s="80">
        <v>0</v>
      </c>
      <c r="AG308" s="88" t="s">
        <v>3090</v>
      </c>
      <c r="AH308" s="80" t="b">
        <v>0</v>
      </c>
      <c r="AI308" s="80" t="s">
        <v>3099</v>
      </c>
      <c r="AJ308" s="80"/>
      <c r="AK308" s="88" t="s">
        <v>3090</v>
      </c>
      <c r="AL308" s="80" t="b">
        <v>0</v>
      </c>
      <c r="AM308" s="80">
        <v>1187</v>
      </c>
      <c r="AN308" s="88" t="s">
        <v>3085</v>
      </c>
      <c r="AO308" s="80" t="s">
        <v>3113</v>
      </c>
      <c r="AP308" s="80" t="b">
        <v>0</v>
      </c>
      <c r="AQ308" s="88" t="s">
        <v>3085</v>
      </c>
      <c r="AR308" s="80" t="s">
        <v>178</v>
      </c>
      <c r="AS308" s="80">
        <v>0</v>
      </c>
      <c r="AT308" s="80">
        <v>0</v>
      </c>
      <c r="AU308" s="80"/>
      <c r="AV308" s="80"/>
      <c r="AW308" s="80"/>
      <c r="AX308" s="80"/>
      <c r="AY308" s="80"/>
      <c r="AZ308" s="80"/>
      <c r="BA308" s="80"/>
      <c r="BB308" s="80"/>
      <c r="BC308" s="79" t="str">
        <f>REPLACE(INDEX(GroupVertices[Group],MATCH(Edges[[#This Row],[Vertex 1]],GroupVertices[Vertex],0)),1,1,"")</f>
        <v>1</v>
      </c>
      <c r="BD308" s="79" t="str">
        <f>REPLACE(INDEX(GroupVertices[Group],MATCH(Edges[[#This Row],[Vertex 2]],GroupVertices[Vertex],0)),1,1,"")</f>
        <v>1</v>
      </c>
    </row>
    <row r="309" spans="1:56" ht="15">
      <c r="A309" s="65" t="s">
        <v>478</v>
      </c>
      <c r="B309" s="65" t="s">
        <v>478</v>
      </c>
      <c r="C309" s="66"/>
      <c r="D309" s="67"/>
      <c r="E309" s="68"/>
      <c r="F309" s="69"/>
      <c r="G309" s="66"/>
      <c r="H309" s="70"/>
      <c r="I309" s="71"/>
      <c r="J309" s="71"/>
      <c r="K309" s="34"/>
      <c r="L309" s="78">
        <v>309</v>
      </c>
      <c r="M309" s="78"/>
      <c r="N309" s="73"/>
      <c r="O309" s="80" t="s">
        <v>178</v>
      </c>
      <c r="P309" s="82">
        <v>43657.718206018515</v>
      </c>
      <c r="Q309" s="80" t="s">
        <v>900</v>
      </c>
      <c r="R309" s="80"/>
      <c r="S309" s="80"/>
      <c r="T309" s="80" t="s">
        <v>1062</v>
      </c>
      <c r="U309" s="80"/>
      <c r="V309" s="83" t="s">
        <v>1393</v>
      </c>
      <c r="W309" s="82">
        <v>43657.718206018515</v>
      </c>
      <c r="X309" s="86">
        <v>43657</v>
      </c>
      <c r="Y309" s="88" t="s">
        <v>1749</v>
      </c>
      <c r="Z309" s="83" t="s">
        <v>2261</v>
      </c>
      <c r="AA309" s="80"/>
      <c r="AB309" s="80"/>
      <c r="AC309" s="88" t="s">
        <v>2811</v>
      </c>
      <c r="AD309" s="80"/>
      <c r="AE309" s="80" t="b">
        <v>0</v>
      </c>
      <c r="AF309" s="80">
        <v>0</v>
      </c>
      <c r="AG309" s="88" t="s">
        <v>3090</v>
      </c>
      <c r="AH309" s="80" t="b">
        <v>0</v>
      </c>
      <c r="AI309" s="80" t="s">
        <v>3099</v>
      </c>
      <c r="AJ309" s="80"/>
      <c r="AK309" s="88" t="s">
        <v>3090</v>
      </c>
      <c r="AL309" s="80" t="b">
        <v>0</v>
      </c>
      <c r="AM309" s="80">
        <v>0</v>
      </c>
      <c r="AN309" s="88" t="s">
        <v>3090</v>
      </c>
      <c r="AO309" s="80" t="s">
        <v>3113</v>
      </c>
      <c r="AP309" s="80" t="b">
        <v>0</v>
      </c>
      <c r="AQ309" s="88" t="s">
        <v>2811</v>
      </c>
      <c r="AR309" s="80" t="s">
        <v>178</v>
      </c>
      <c r="AS309" s="80">
        <v>0</v>
      </c>
      <c r="AT309" s="80">
        <v>0</v>
      </c>
      <c r="AU309" s="80"/>
      <c r="AV309" s="80"/>
      <c r="AW309" s="80"/>
      <c r="AX309" s="80"/>
      <c r="AY309" s="80"/>
      <c r="AZ309" s="80"/>
      <c r="BA309" s="80"/>
      <c r="BB309" s="80"/>
      <c r="BC309" s="79" t="str">
        <f>REPLACE(INDEX(GroupVertices[Group],MATCH(Edges[[#This Row],[Vertex 1]],GroupVertices[Vertex],0)),1,1,"")</f>
        <v>118</v>
      </c>
      <c r="BD309" s="79" t="str">
        <f>REPLACE(INDEX(GroupVertices[Group],MATCH(Edges[[#This Row],[Vertex 2]],GroupVertices[Vertex],0)),1,1,"")</f>
        <v>118</v>
      </c>
    </row>
    <row r="310" spans="1:56" ht="15">
      <c r="A310" s="65" t="s">
        <v>479</v>
      </c>
      <c r="B310" s="65" t="s">
        <v>749</v>
      </c>
      <c r="C310" s="66"/>
      <c r="D310" s="67"/>
      <c r="E310" s="68"/>
      <c r="F310" s="69"/>
      <c r="G310" s="66"/>
      <c r="H310" s="70"/>
      <c r="I310" s="71"/>
      <c r="J310" s="71"/>
      <c r="K310" s="34"/>
      <c r="L310" s="78">
        <v>310</v>
      </c>
      <c r="M310" s="78"/>
      <c r="N310" s="73"/>
      <c r="O310" s="80" t="s">
        <v>773</v>
      </c>
      <c r="P310" s="82">
        <v>43657.71824074074</v>
      </c>
      <c r="Q310" s="80" t="s">
        <v>901</v>
      </c>
      <c r="R310" s="80"/>
      <c r="S310" s="80"/>
      <c r="T310" s="80" t="s">
        <v>1062</v>
      </c>
      <c r="U310" s="80"/>
      <c r="V310" s="83" t="s">
        <v>1394</v>
      </c>
      <c r="W310" s="82">
        <v>43657.71824074074</v>
      </c>
      <c r="X310" s="86">
        <v>43657</v>
      </c>
      <c r="Y310" s="88" t="s">
        <v>1750</v>
      </c>
      <c r="Z310" s="83" t="s">
        <v>2262</v>
      </c>
      <c r="AA310" s="80"/>
      <c r="AB310" s="80"/>
      <c r="AC310" s="88" t="s">
        <v>2812</v>
      </c>
      <c r="AD310" s="80"/>
      <c r="AE310" s="80" t="b">
        <v>0</v>
      </c>
      <c r="AF310" s="80">
        <v>0</v>
      </c>
      <c r="AG310" s="88" t="s">
        <v>3094</v>
      </c>
      <c r="AH310" s="80" t="b">
        <v>0</v>
      </c>
      <c r="AI310" s="80" t="s">
        <v>3099</v>
      </c>
      <c r="AJ310" s="80"/>
      <c r="AK310" s="88" t="s">
        <v>3090</v>
      </c>
      <c r="AL310" s="80" t="b">
        <v>0</v>
      </c>
      <c r="AM310" s="80">
        <v>0</v>
      </c>
      <c r="AN310" s="88" t="s">
        <v>3090</v>
      </c>
      <c r="AO310" s="80" t="s">
        <v>3113</v>
      </c>
      <c r="AP310" s="80" t="b">
        <v>0</v>
      </c>
      <c r="AQ310" s="88" t="s">
        <v>2812</v>
      </c>
      <c r="AR310" s="80" t="s">
        <v>178</v>
      </c>
      <c r="AS310" s="80">
        <v>0</v>
      </c>
      <c r="AT310" s="80">
        <v>0</v>
      </c>
      <c r="AU310" s="80"/>
      <c r="AV310" s="80"/>
      <c r="AW310" s="80"/>
      <c r="AX310" s="80"/>
      <c r="AY310" s="80"/>
      <c r="AZ310" s="80"/>
      <c r="BA310" s="80"/>
      <c r="BB310" s="80"/>
      <c r="BC310" s="79" t="str">
        <f>REPLACE(INDEX(GroupVertices[Group],MATCH(Edges[[#This Row],[Vertex 1]],GroupVertices[Vertex],0)),1,1,"")</f>
        <v>42</v>
      </c>
      <c r="BD310" s="79" t="str">
        <f>REPLACE(INDEX(GroupVertices[Group],MATCH(Edges[[#This Row],[Vertex 2]],GroupVertices[Vertex],0)),1,1,"")</f>
        <v>42</v>
      </c>
    </row>
    <row r="311" spans="1:56" ht="15">
      <c r="A311" s="65" t="s">
        <v>480</v>
      </c>
      <c r="B311" s="65" t="s">
        <v>725</v>
      </c>
      <c r="C311" s="66"/>
      <c r="D311" s="67"/>
      <c r="E311" s="68"/>
      <c r="F311" s="69"/>
      <c r="G311" s="66"/>
      <c r="H311" s="70"/>
      <c r="I311" s="71"/>
      <c r="J311" s="71"/>
      <c r="K311" s="34"/>
      <c r="L311" s="78">
        <v>311</v>
      </c>
      <c r="M311" s="78"/>
      <c r="N311" s="73"/>
      <c r="O311" s="80" t="s">
        <v>772</v>
      </c>
      <c r="P311" s="82">
        <v>43657.718298611115</v>
      </c>
      <c r="Q311" s="80" t="s">
        <v>778</v>
      </c>
      <c r="R311" s="80"/>
      <c r="S311" s="80"/>
      <c r="T311" s="80" t="s">
        <v>1062</v>
      </c>
      <c r="U311" s="80"/>
      <c r="V311" s="83" t="s">
        <v>1395</v>
      </c>
      <c r="W311" s="82">
        <v>43657.718298611115</v>
      </c>
      <c r="X311" s="86">
        <v>43657</v>
      </c>
      <c r="Y311" s="88" t="s">
        <v>1751</v>
      </c>
      <c r="Z311" s="83" t="s">
        <v>2263</v>
      </c>
      <c r="AA311" s="80"/>
      <c r="AB311" s="80"/>
      <c r="AC311" s="88" t="s">
        <v>2813</v>
      </c>
      <c r="AD311" s="80"/>
      <c r="AE311" s="80" t="b">
        <v>0</v>
      </c>
      <c r="AF311" s="80">
        <v>0</v>
      </c>
      <c r="AG311" s="88" t="s">
        <v>3090</v>
      </c>
      <c r="AH311" s="80" t="b">
        <v>0</v>
      </c>
      <c r="AI311" s="80" t="s">
        <v>3099</v>
      </c>
      <c r="AJ311" s="80"/>
      <c r="AK311" s="88" t="s">
        <v>3090</v>
      </c>
      <c r="AL311" s="80" t="b">
        <v>0</v>
      </c>
      <c r="AM311" s="80">
        <v>1187</v>
      </c>
      <c r="AN311" s="88" t="s">
        <v>3085</v>
      </c>
      <c r="AO311" s="80" t="s">
        <v>3113</v>
      </c>
      <c r="AP311" s="80" t="b">
        <v>0</v>
      </c>
      <c r="AQ311" s="88" t="s">
        <v>3085</v>
      </c>
      <c r="AR311" s="80" t="s">
        <v>178</v>
      </c>
      <c r="AS311" s="80">
        <v>0</v>
      </c>
      <c r="AT311" s="80">
        <v>0</v>
      </c>
      <c r="AU311" s="80"/>
      <c r="AV311" s="80"/>
      <c r="AW311" s="80"/>
      <c r="AX311" s="80"/>
      <c r="AY311" s="80"/>
      <c r="AZ311" s="80"/>
      <c r="BA311" s="80"/>
      <c r="BB311" s="80"/>
      <c r="BC311" s="79" t="str">
        <f>REPLACE(INDEX(GroupVertices[Group],MATCH(Edges[[#This Row],[Vertex 1]],GroupVertices[Vertex],0)),1,1,"")</f>
        <v>1</v>
      </c>
      <c r="BD311" s="79" t="str">
        <f>REPLACE(INDEX(GroupVertices[Group],MATCH(Edges[[#This Row],[Vertex 2]],GroupVertices[Vertex],0)),1,1,"")</f>
        <v>1</v>
      </c>
    </row>
    <row r="312" spans="1:56" ht="15">
      <c r="A312" s="65" t="s">
        <v>481</v>
      </c>
      <c r="B312" s="65" t="s">
        <v>481</v>
      </c>
      <c r="C312" s="66"/>
      <c r="D312" s="67"/>
      <c r="E312" s="68"/>
      <c r="F312" s="69"/>
      <c r="G312" s="66"/>
      <c r="H312" s="70"/>
      <c r="I312" s="71"/>
      <c r="J312" s="71"/>
      <c r="K312" s="34"/>
      <c r="L312" s="78">
        <v>312</v>
      </c>
      <c r="M312" s="78"/>
      <c r="N312" s="73"/>
      <c r="O312" s="80" t="s">
        <v>178</v>
      </c>
      <c r="P312" s="82">
        <v>43657.718310185184</v>
      </c>
      <c r="Q312" s="80" t="s">
        <v>902</v>
      </c>
      <c r="R312" s="80"/>
      <c r="S312" s="80"/>
      <c r="T312" s="80" t="s">
        <v>1100</v>
      </c>
      <c r="U312" s="83" t="s">
        <v>1212</v>
      </c>
      <c r="V312" s="83" t="s">
        <v>1212</v>
      </c>
      <c r="W312" s="82">
        <v>43657.718310185184</v>
      </c>
      <c r="X312" s="86">
        <v>43657</v>
      </c>
      <c r="Y312" s="88" t="s">
        <v>1752</v>
      </c>
      <c r="Z312" s="83" t="s">
        <v>2264</v>
      </c>
      <c r="AA312" s="80"/>
      <c r="AB312" s="80"/>
      <c r="AC312" s="88" t="s">
        <v>2814</v>
      </c>
      <c r="AD312" s="80"/>
      <c r="AE312" s="80" t="b">
        <v>0</v>
      </c>
      <c r="AF312" s="80">
        <v>0</v>
      </c>
      <c r="AG312" s="88" t="s">
        <v>3090</v>
      </c>
      <c r="AH312" s="80" t="b">
        <v>0</v>
      </c>
      <c r="AI312" s="80" t="s">
        <v>3099</v>
      </c>
      <c r="AJ312" s="80"/>
      <c r="AK312" s="88" t="s">
        <v>3090</v>
      </c>
      <c r="AL312" s="80" t="b">
        <v>0</v>
      </c>
      <c r="AM312" s="80">
        <v>0</v>
      </c>
      <c r="AN312" s="88" t="s">
        <v>3090</v>
      </c>
      <c r="AO312" s="80" t="s">
        <v>3117</v>
      </c>
      <c r="AP312" s="80" t="b">
        <v>0</v>
      </c>
      <c r="AQ312" s="88" t="s">
        <v>2814</v>
      </c>
      <c r="AR312" s="80" t="s">
        <v>178</v>
      </c>
      <c r="AS312" s="80">
        <v>0</v>
      </c>
      <c r="AT312" s="80">
        <v>0</v>
      </c>
      <c r="AU312" s="80"/>
      <c r="AV312" s="80"/>
      <c r="AW312" s="80"/>
      <c r="AX312" s="80"/>
      <c r="AY312" s="80"/>
      <c r="AZ312" s="80"/>
      <c r="BA312" s="80"/>
      <c r="BB312" s="80"/>
      <c r="BC312" s="79" t="str">
        <f>REPLACE(INDEX(GroupVertices[Group],MATCH(Edges[[#This Row],[Vertex 1]],GroupVertices[Vertex],0)),1,1,"")</f>
        <v>117</v>
      </c>
      <c r="BD312" s="79" t="str">
        <f>REPLACE(INDEX(GroupVertices[Group],MATCH(Edges[[#This Row],[Vertex 2]],GroupVertices[Vertex],0)),1,1,"")</f>
        <v>117</v>
      </c>
    </row>
    <row r="313" spans="1:56" ht="15">
      <c r="A313" s="65" t="s">
        <v>482</v>
      </c>
      <c r="B313" s="65" t="s">
        <v>725</v>
      </c>
      <c r="C313" s="66"/>
      <c r="D313" s="67"/>
      <c r="E313" s="68"/>
      <c r="F313" s="69"/>
      <c r="G313" s="66"/>
      <c r="H313" s="70"/>
      <c r="I313" s="71"/>
      <c r="J313" s="71"/>
      <c r="K313" s="34"/>
      <c r="L313" s="78">
        <v>313</v>
      </c>
      <c r="M313" s="78"/>
      <c r="N313" s="73"/>
      <c r="O313" s="80" t="s">
        <v>772</v>
      </c>
      <c r="P313" s="82">
        <v>43657.718356481484</v>
      </c>
      <c r="Q313" s="80" t="s">
        <v>778</v>
      </c>
      <c r="R313" s="80"/>
      <c r="S313" s="80"/>
      <c r="T313" s="80" t="s">
        <v>1062</v>
      </c>
      <c r="U313" s="80"/>
      <c r="V313" s="83" t="s">
        <v>1396</v>
      </c>
      <c r="W313" s="82">
        <v>43657.718356481484</v>
      </c>
      <c r="X313" s="86">
        <v>43657</v>
      </c>
      <c r="Y313" s="88" t="s">
        <v>1753</v>
      </c>
      <c r="Z313" s="83" t="s">
        <v>2265</v>
      </c>
      <c r="AA313" s="80"/>
      <c r="AB313" s="80"/>
      <c r="AC313" s="88" t="s">
        <v>2815</v>
      </c>
      <c r="AD313" s="80"/>
      <c r="AE313" s="80" t="b">
        <v>0</v>
      </c>
      <c r="AF313" s="80">
        <v>0</v>
      </c>
      <c r="AG313" s="88" t="s">
        <v>3090</v>
      </c>
      <c r="AH313" s="80" t="b">
        <v>0</v>
      </c>
      <c r="AI313" s="80" t="s">
        <v>3099</v>
      </c>
      <c r="AJ313" s="80"/>
      <c r="AK313" s="88" t="s">
        <v>3090</v>
      </c>
      <c r="AL313" s="80" t="b">
        <v>0</v>
      </c>
      <c r="AM313" s="80">
        <v>1187</v>
      </c>
      <c r="AN313" s="88" t="s">
        <v>3085</v>
      </c>
      <c r="AO313" s="80" t="s">
        <v>3113</v>
      </c>
      <c r="AP313" s="80" t="b">
        <v>0</v>
      </c>
      <c r="AQ313" s="88" t="s">
        <v>3085</v>
      </c>
      <c r="AR313" s="80" t="s">
        <v>178</v>
      </c>
      <c r="AS313" s="80">
        <v>0</v>
      </c>
      <c r="AT313" s="80">
        <v>0</v>
      </c>
      <c r="AU313" s="80"/>
      <c r="AV313" s="80"/>
      <c r="AW313" s="80"/>
      <c r="AX313" s="80"/>
      <c r="AY313" s="80"/>
      <c r="AZ313" s="80"/>
      <c r="BA313" s="80"/>
      <c r="BB313" s="80"/>
      <c r="BC313" s="79" t="str">
        <f>REPLACE(INDEX(GroupVertices[Group],MATCH(Edges[[#This Row],[Vertex 1]],GroupVertices[Vertex],0)),1,1,"")</f>
        <v>1</v>
      </c>
      <c r="BD313" s="79" t="str">
        <f>REPLACE(INDEX(GroupVertices[Group],MATCH(Edges[[#This Row],[Vertex 2]],GroupVertices[Vertex],0)),1,1,"")</f>
        <v>1</v>
      </c>
    </row>
    <row r="314" spans="1:56" ht="15">
      <c r="A314" s="65" t="s">
        <v>483</v>
      </c>
      <c r="B314" s="65" t="s">
        <v>483</v>
      </c>
      <c r="C314" s="66"/>
      <c r="D314" s="67"/>
      <c r="E314" s="68"/>
      <c r="F314" s="69"/>
      <c r="G314" s="66"/>
      <c r="H314" s="70"/>
      <c r="I314" s="71"/>
      <c r="J314" s="71"/>
      <c r="K314" s="34"/>
      <c r="L314" s="78">
        <v>314</v>
      </c>
      <c r="M314" s="78"/>
      <c r="N314" s="73"/>
      <c r="O314" s="80" t="s">
        <v>178</v>
      </c>
      <c r="P314" s="82">
        <v>43657.71840277778</v>
      </c>
      <c r="Q314" s="80" t="s">
        <v>903</v>
      </c>
      <c r="R314" s="80"/>
      <c r="S314" s="80"/>
      <c r="T314" s="80" t="s">
        <v>1101</v>
      </c>
      <c r="U314" s="80"/>
      <c r="V314" s="83" t="s">
        <v>1397</v>
      </c>
      <c r="W314" s="82">
        <v>43657.71840277778</v>
      </c>
      <c r="X314" s="86">
        <v>43657</v>
      </c>
      <c r="Y314" s="88" t="s">
        <v>1754</v>
      </c>
      <c r="Z314" s="83" t="s">
        <v>2266</v>
      </c>
      <c r="AA314" s="80"/>
      <c r="AB314" s="80"/>
      <c r="AC314" s="88" t="s">
        <v>2816</v>
      </c>
      <c r="AD314" s="80"/>
      <c r="AE314" s="80" t="b">
        <v>0</v>
      </c>
      <c r="AF314" s="80">
        <v>0</v>
      </c>
      <c r="AG314" s="88" t="s">
        <v>3090</v>
      </c>
      <c r="AH314" s="80" t="b">
        <v>0</v>
      </c>
      <c r="AI314" s="80" t="s">
        <v>3099</v>
      </c>
      <c r="AJ314" s="80"/>
      <c r="AK314" s="88" t="s">
        <v>3090</v>
      </c>
      <c r="AL314" s="80" t="b">
        <v>0</v>
      </c>
      <c r="AM314" s="80">
        <v>0</v>
      </c>
      <c r="AN314" s="88" t="s">
        <v>3090</v>
      </c>
      <c r="AO314" s="80" t="s">
        <v>3114</v>
      </c>
      <c r="AP314" s="80" t="b">
        <v>0</v>
      </c>
      <c r="AQ314" s="88" t="s">
        <v>2816</v>
      </c>
      <c r="AR314" s="80" t="s">
        <v>178</v>
      </c>
      <c r="AS314" s="80">
        <v>0</v>
      </c>
      <c r="AT314" s="80">
        <v>0</v>
      </c>
      <c r="AU314" s="80"/>
      <c r="AV314" s="80"/>
      <c r="AW314" s="80"/>
      <c r="AX314" s="80"/>
      <c r="AY314" s="80"/>
      <c r="AZ314" s="80"/>
      <c r="BA314" s="80"/>
      <c r="BB314" s="80"/>
      <c r="BC314" s="79" t="str">
        <f>REPLACE(INDEX(GroupVertices[Group],MATCH(Edges[[#This Row],[Vertex 1]],GroupVertices[Vertex],0)),1,1,"")</f>
        <v>116</v>
      </c>
      <c r="BD314" s="79" t="str">
        <f>REPLACE(INDEX(GroupVertices[Group],MATCH(Edges[[#This Row],[Vertex 2]],GroupVertices[Vertex],0)),1,1,"")</f>
        <v>116</v>
      </c>
    </row>
    <row r="315" spans="1:56" ht="15">
      <c r="A315" s="65" t="s">
        <v>484</v>
      </c>
      <c r="B315" s="65" t="s">
        <v>593</v>
      </c>
      <c r="C315" s="66"/>
      <c r="D315" s="67"/>
      <c r="E315" s="68"/>
      <c r="F315" s="69"/>
      <c r="G315" s="66"/>
      <c r="H315" s="70"/>
      <c r="I315" s="71"/>
      <c r="J315" s="71"/>
      <c r="K315" s="34"/>
      <c r="L315" s="78">
        <v>315</v>
      </c>
      <c r="M315" s="78"/>
      <c r="N315" s="73"/>
      <c r="O315" s="80" t="s">
        <v>772</v>
      </c>
      <c r="P315" s="82">
        <v>43657.71844907408</v>
      </c>
      <c r="Q315" s="80" t="s">
        <v>784</v>
      </c>
      <c r="R315" s="80"/>
      <c r="S315" s="80"/>
      <c r="T315" s="80"/>
      <c r="U315" s="80"/>
      <c r="V315" s="83" t="s">
        <v>1398</v>
      </c>
      <c r="W315" s="82">
        <v>43657.71844907408</v>
      </c>
      <c r="X315" s="86">
        <v>43657</v>
      </c>
      <c r="Y315" s="88" t="s">
        <v>1755</v>
      </c>
      <c r="Z315" s="83" t="s">
        <v>2267</v>
      </c>
      <c r="AA315" s="80"/>
      <c r="AB315" s="80"/>
      <c r="AC315" s="88" t="s">
        <v>2817</v>
      </c>
      <c r="AD315" s="80"/>
      <c r="AE315" s="80" t="b">
        <v>0</v>
      </c>
      <c r="AF315" s="80">
        <v>0</v>
      </c>
      <c r="AG315" s="88" t="s">
        <v>3090</v>
      </c>
      <c r="AH315" s="80" t="b">
        <v>0</v>
      </c>
      <c r="AI315" s="80" t="s">
        <v>3099</v>
      </c>
      <c r="AJ315" s="80"/>
      <c r="AK315" s="88" t="s">
        <v>3090</v>
      </c>
      <c r="AL315" s="80" t="b">
        <v>0</v>
      </c>
      <c r="AM315" s="80">
        <v>15</v>
      </c>
      <c r="AN315" s="88" t="s">
        <v>2935</v>
      </c>
      <c r="AO315" s="80" t="s">
        <v>3117</v>
      </c>
      <c r="AP315" s="80" t="b">
        <v>0</v>
      </c>
      <c r="AQ315" s="88" t="s">
        <v>2935</v>
      </c>
      <c r="AR315" s="80" t="s">
        <v>178</v>
      </c>
      <c r="AS315" s="80">
        <v>0</v>
      </c>
      <c r="AT315" s="80">
        <v>0</v>
      </c>
      <c r="AU315" s="80"/>
      <c r="AV315" s="80"/>
      <c r="AW315" s="80"/>
      <c r="AX315" s="80"/>
      <c r="AY315" s="80"/>
      <c r="AZ315" s="80"/>
      <c r="BA315" s="80"/>
      <c r="BB315" s="80"/>
      <c r="BC315" s="79" t="str">
        <f>REPLACE(INDEX(GroupVertices[Group],MATCH(Edges[[#This Row],[Vertex 1]],GroupVertices[Vertex],0)),1,1,"")</f>
        <v>2</v>
      </c>
      <c r="BD315" s="79" t="str">
        <f>REPLACE(INDEX(GroupVertices[Group],MATCH(Edges[[#This Row],[Vertex 2]],GroupVertices[Vertex],0)),1,1,"")</f>
        <v>2</v>
      </c>
    </row>
    <row r="316" spans="1:56" ht="15">
      <c r="A316" s="65" t="s">
        <v>484</v>
      </c>
      <c r="B316" s="65" t="s">
        <v>728</v>
      </c>
      <c r="C316" s="66"/>
      <c r="D316" s="67"/>
      <c r="E316" s="68"/>
      <c r="F316" s="69"/>
      <c r="G316" s="66"/>
      <c r="H316" s="70"/>
      <c r="I316" s="71"/>
      <c r="J316" s="71"/>
      <c r="K316" s="34"/>
      <c r="L316" s="78">
        <v>316</v>
      </c>
      <c r="M316" s="78"/>
      <c r="N316" s="73"/>
      <c r="O316" s="80" t="s">
        <v>774</v>
      </c>
      <c r="P316" s="82">
        <v>43657.71844907408</v>
      </c>
      <c r="Q316" s="80" t="s">
        <v>784</v>
      </c>
      <c r="R316" s="80"/>
      <c r="S316" s="80"/>
      <c r="T316" s="80"/>
      <c r="U316" s="80"/>
      <c r="V316" s="83" t="s">
        <v>1398</v>
      </c>
      <c r="W316" s="82">
        <v>43657.71844907408</v>
      </c>
      <c r="X316" s="86">
        <v>43657</v>
      </c>
      <c r="Y316" s="88" t="s">
        <v>1755</v>
      </c>
      <c r="Z316" s="83" t="s">
        <v>2267</v>
      </c>
      <c r="AA316" s="80"/>
      <c r="AB316" s="80"/>
      <c r="AC316" s="88" t="s">
        <v>2817</v>
      </c>
      <c r="AD316" s="80"/>
      <c r="AE316" s="80" t="b">
        <v>0</v>
      </c>
      <c r="AF316" s="80">
        <v>0</v>
      </c>
      <c r="AG316" s="88" t="s">
        <v>3090</v>
      </c>
      <c r="AH316" s="80" t="b">
        <v>0</v>
      </c>
      <c r="AI316" s="80" t="s">
        <v>3099</v>
      </c>
      <c r="AJ316" s="80"/>
      <c r="AK316" s="88" t="s">
        <v>3090</v>
      </c>
      <c r="AL316" s="80" t="b">
        <v>0</v>
      </c>
      <c r="AM316" s="80">
        <v>15</v>
      </c>
      <c r="AN316" s="88" t="s">
        <v>2935</v>
      </c>
      <c r="AO316" s="80" t="s">
        <v>3117</v>
      </c>
      <c r="AP316" s="80" t="b">
        <v>0</v>
      </c>
      <c r="AQ316" s="88" t="s">
        <v>2935</v>
      </c>
      <c r="AR316" s="80" t="s">
        <v>178</v>
      </c>
      <c r="AS316" s="80">
        <v>0</v>
      </c>
      <c r="AT316" s="80">
        <v>0</v>
      </c>
      <c r="AU316" s="80"/>
      <c r="AV316" s="80"/>
      <c r="AW316" s="80"/>
      <c r="AX316" s="80"/>
      <c r="AY316" s="80"/>
      <c r="AZ316" s="80"/>
      <c r="BA316" s="80"/>
      <c r="BB316" s="80"/>
      <c r="BC316" s="79" t="str">
        <f>REPLACE(INDEX(GroupVertices[Group],MATCH(Edges[[#This Row],[Vertex 1]],GroupVertices[Vertex],0)),1,1,"")</f>
        <v>2</v>
      </c>
      <c r="BD316" s="79" t="str">
        <f>REPLACE(INDEX(GroupVertices[Group],MATCH(Edges[[#This Row],[Vertex 2]],GroupVertices[Vertex],0)),1,1,"")</f>
        <v>2</v>
      </c>
    </row>
    <row r="317" spans="1:56" ht="15">
      <c r="A317" s="65" t="s">
        <v>484</v>
      </c>
      <c r="B317" s="65" t="s">
        <v>729</v>
      </c>
      <c r="C317" s="66"/>
      <c r="D317" s="67"/>
      <c r="E317" s="68"/>
      <c r="F317" s="69"/>
      <c r="G317" s="66"/>
      <c r="H317" s="70"/>
      <c r="I317" s="71"/>
      <c r="J317" s="71"/>
      <c r="K317" s="34"/>
      <c r="L317" s="78">
        <v>317</v>
      </c>
      <c r="M317" s="78"/>
      <c r="N317" s="73"/>
      <c r="O317" s="80" t="s">
        <v>774</v>
      </c>
      <c r="P317" s="82">
        <v>43657.71844907408</v>
      </c>
      <c r="Q317" s="80" t="s">
        <v>784</v>
      </c>
      <c r="R317" s="80"/>
      <c r="S317" s="80"/>
      <c r="T317" s="80"/>
      <c r="U317" s="80"/>
      <c r="V317" s="83" t="s">
        <v>1398</v>
      </c>
      <c r="W317" s="82">
        <v>43657.71844907408</v>
      </c>
      <c r="X317" s="86">
        <v>43657</v>
      </c>
      <c r="Y317" s="88" t="s">
        <v>1755</v>
      </c>
      <c r="Z317" s="83" t="s">
        <v>2267</v>
      </c>
      <c r="AA317" s="80"/>
      <c r="AB317" s="80"/>
      <c r="AC317" s="88" t="s">
        <v>2817</v>
      </c>
      <c r="AD317" s="80"/>
      <c r="AE317" s="80" t="b">
        <v>0</v>
      </c>
      <c r="AF317" s="80">
        <v>0</v>
      </c>
      <c r="AG317" s="88" t="s">
        <v>3090</v>
      </c>
      <c r="AH317" s="80" t="b">
        <v>0</v>
      </c>
      <c r="AI317" s="80" t="s">
        <v>3099</v>
      </c>
      <c r="AJ317" s="80"/>
      <c r="AK317" s="88" t="s">
        <v>3090</v>
      </c>
      <c r="AL317" s="80" t="b">
        <v>0</v>
      </c>
      <c r="AM317" s="80">
        <v>15</v>
      </c>
      <c r="AN317" s="88" t="s">
        <v>2935</v>
      </c>
      <c r="AO317" s="80" t="s">
        <v>3117</v>
      </c>
      <c r="AP317" s="80" t="b">
        <v>0</v>
      </c>
      <c r="AQ317" s="88" t="s">
        <v>2935</v>
      </c>
      <c r="AR317" s="80" t="s">
        <v>178</v>
      </c>
      <c r="AS317" s="80">
        <v>0</v>
      </c>
      <c r="AT317" s="80">
        <v>0</v>
      </c>
      <c r="AU317" s="80"/>
      <c r="AV317" s="80"/>
      <c r="AW317" s="80"/>
      <c r="AX317" s="80"/>
      <c r="AY317" s="80"/>
      <c r="AZ317" s="80"/>
      <c r="BA317" s="80"/>
      <c r="BB317" s="80"/>
      <c r="BC317" s="79" t="str">
        <f>REPLACE(INDEX(GroupVertices[Group],MATCH(Edges[[#This Row],[Vertex 1]],GroupVertices[Vertex],0)),1,1,"")</f>
        <v>2</v>
      </c>
      <c r="BD317" s="79" t="str">
        <f>REPLACE(INDEX(GroupVertices[Group],MATCH(Edges[[#This Row],[Vertex 2]],GroupVertices[Vertex],0)),1,1,"")</f>
        <v>2</v>
      </c>
    </row>
    <row r="318" spans="1:56" ht="15">
      <c r="A318" s="65" t="s">
        <v>485</v>
      </c>
      <c r="B318" s="65" t="s">
        <v>712</v>
      </c>
      <c r="C318" s="66"/>
      <c r="D318" s="67"/>
      <c r="E318" s="68"/>
      <c r="F318" s="69"/>
      <c r="G318" s="66"/>
      <c r="H318" s="70"/>
      <c r="I318" s="71"/>
      <c r="J318" s="71"/>
      <c r="K318" s="34"/>
      <c r="L318" s="78">
        <v>318</v>
      </c>
      <c r="M318" s="78"/>
      <c r="N318" s="73"/>
      <c r="O318" s="80" t="s">
        <v>772</v>
      </c>
      <c r="P318" s="82">
        <v>43657.71847222222</v>
      </c>
      <c r="Q318" s="80" t="s">
        <v>780</v>
      </c>
      <c r="R318" s="80"/>
      <c r="S318" s="80"/>
      <c r="T318" s="80" t="s">
        <v>1062</v>
      </c>
      <c r="U318" s="83" t="s">
        <v>1144</v>
      </c>
      <c r="V318" s="83" t="s">
        <v>1144</v>
      </c>
      <c r="W318" s="82">
        <v>43657.71847222222</v>
      </c>
      <c r="X318" s="86">
        <v>43657</v>
      </c>
      <c r="Y318" s="88" t="s">
        <v>1756</v>
      </c>
      <c r="Z318" s="83" t="s">
        <v>2268</v>
      </c>
      <c r="AA318" s="80"/>
      <c r="AB318" s="80"/>
      <c r="AC318" s="88" t="s">
        <v>2818</v>
      </c>
      <c r="AD318" s="80"/>
      <c r="AE318" s="80" t="b">
        <v>0</v>
      </c>
      <c r="AF318" s="80">
        <v>0</v>
      </c>
      <c r="AG318" s="88" t="s">
        <v>3090</v>
      </c>
      <c r="AH318" s="80" t="b">
        <v>0</v>
      </c>
      <c r="AI318" s="80" t="s">
        <v>3099</v>
      </c>
      <c r="AJ318" s="80"/>
      <c r="AK318" s="88" t="s">
        <v>3090</v>
      </c>
      <c r="AL318" s="80" t="b">
        <v>0</v>
      </c>
      <c r="AM318" s="80">
        <v>497</v>
      </c>
      <c r="AN318" s="88" t="s">
        <v>3066</v>
      </c>
      <c r="AO318" s="80" t="s">
        <v>3113</v>
      </c>
      <c r="AP318" s="80" t="b">
        <v>0</v>
      </c>
      <c r="AQ318" s="88" t="s">
        <v>3066</v>
      </c>
      <c r="AR318" s="80" t="s">
        <v>178</v>
      </c>
      <c r="AS318" s="80">
        <v>0</v>
      </c>
      <c r="AT318" s="80">
        <v>0</v>
      </c>
      <c r="AU318" s="80"/>
      <c r="AV318" s="80"/>
      <c r="AW318" s="80"/>
      <c r="AX318" s="80"/>
      <c r="AY318" s="80"/>
      <c r="AZ318" s="80"/>
      <c r="BA318" s="80"/>
      <c r="BB318" s="80"/>
      <c r="BC318" s="79" t="str">
        <f>REPLACE(INDEX(GroupVertices[Group],MATCH(Edges[[#This Row],[Vertex 1]],GroupVertices[Vertex],0)),1,1,"")</f>
        <v>3</v>
      </c>
      <c r="BD318" s="79" t="str">
        <f>REPLACE(INDEX(GroupVertices[Group],MATCH(Edges[[#This Row],[Vertex 2]],GroupVertices[Vertex],0)),1,1,"")</f>
        <v>3</v>
      </c>
    </row>
    <row r="319" spans="1:56" ht="15">
      <c r="A319" s="65" t="s">
        <v>486</v>
      </c>
      <c r="B319" s="65" t="s">
        <v>725</v>
      </c>
      <c r="C319" s="66"/>
      <c r="D319" s="67"/>
      <c r="E319" s="68"/>
      <c r="F319" s="69"/>
      <c r="G319" s="66"/>
      <c r="H319" s="70"/>
      <c r="I319" s="71"/>
      <c r="J319" s="71"/>
      <c r="K319" s="34"/>
      <c r="L319" s="78">
        <v>319</v>
      </c>
      <c r="M319" s="78"/>
      <c r="N319" s="73"/>
      <c r="O319" s="80" t="s">
        <v>772</v>
      </c>
      <c r="P319" s="82">
        <v>43657.718506944446</v>
      </c>
      <c r="Q319" s="80" t="s">
        <v>778</v>
      </c>
      <c r="R319" s="80"/>
      <c r="S319" s="80"/>
      <c r="T319" s="80" t="s">
        <v>1062</v>
      </c>
      <c r="U319" s="80"/>
      <c r="V319" s="83" t="s">
        <v>1399</v>
      </c>
      <c r="W319" s="82">
        <v>43657.718506944446</v>
      </c>
      <c r="X319" s="86">
        <v>43657</v>
      </c>
      <c r="Y319" s="88" t="s">
        <v>1757</v>
      </c>
      <c r="Z319" s="83" t="s">
        <v>2269</v>
      </c>
      <c r="AA319" s="80"/>
      <c r="AB319" s="80"/>
      <c r="AC319" s="88" t="s">
        <v>2819</v>
      </c>
      <c r="AD319" s="80"/>
      <c r="AE319" s="80" t="b">
        <v>0</v>
      </c>
      <c r="AF319" s="80">
        <v>0</v>
      </c>
      <c r="AG319" s="88" t="s">
        <v>3090</v>
      </c>
      <c r="AH319" s="80" t="b">
        <v>0</v>
      </c>
      <c r="AI319" s="80" t="s">
        <v>3099</v>
      </c>
      <c r="AJ319" s="80"/>
      <c r="AK319" s="88" t="s">
        <v>3090</v>
      </c>
      <c r="AL319" s="80" t="b">
        <v>0</v>
      </c>
      <c r="AM319" s="80">
        <v>1187</v>
      </c>
      <c r="AN319" s="88" t="s">
        <v>3085</v>
      </c>
      <c r="AO319" s="80" t="s">
        <v>3113</v>
      </c>
      <c r="AP319" s="80" t="b">
        <v>0</v>
      </c>
      <c r="AQ319" s="88" t="s">
        <v>3085</v>
      </c>
      <c r="AR319" s="80" t="s">
        <v>178</v>
      </c>
      <c r="AS319" s="80">
        <v>0</v>
      </c>
      <c r="AT319" s="80">
        <v>0</v>
      </c>
      <c r="AU319" s="80"/>
      <c r="AV319" s="80"/>
      <c r="AW319" s="80"/>
      <c r="AX319" s="80"/>
      <c r="AY319" s="80"/>
      <c r="AZ319" s="80"/>
      <c r="BA319" s="80"/>
      <c r="BB319" s="80"/>
      <c r="BC319" s="79" t="str">
        <f>REPLACE(INDEX(GroupVertices[Group],MATCH(Edges[[#This Row],[Vertex 1]],GroupVertices[Vertex],0)),1,1,"")</f>
        <v>1</v>
      </c>
      <c r="BD319" s="79" t="str">
        <f>REPLACE(INDEX(GroupVertices[Group],MATCH(Edges[[#This Row],[Vertex 2]],GroupVertices[Vertex],0)),1,1,"")</f>
        <v>1</v>
      </c>
    </row>
    <row r="320" spans="1:56" ht="15">
      <c r="A320" s="65" t="s">
        <v>487</v>
      </c>
      <c r="B320" s="65" t="s">
        <v>487</v>
      </c>
      <c r="C320" s="66"/>
      <c r="D320" s="67"/>
      <c r="E320" s="68"/>
      <c r="F320" s="69"/>
      <c r="G320" s="66"/>
      <c r="H320" s="70"/>
      <c r="I320" s="71"/>
      <c r="J320" s="71"/>
      <c r="K320" s="34"/>
      <c r="L320" s="78">
        <v>320</v>
      </c>
      <c r="M320" s="78"/>
      <c r="N320" s="73"/>
      <c r="O320" s="80" t="s">
        <v>178</v>
      </c>
      <c r="P320" s="82">
        <v>43657.71853009259</v>
      </c>
      <c r="Q320" s="80" t="s">
        <v>904</v>
      </c>
      <c r="R320" s="83" t="s">
        <v>1023</v>
      </c>
      <c r="S320" s="80" t="s">
        <v>1053</v>
      </c>
      <c r="T320" s="80" t="s">
        <v>1062</v>
      </c>
      <c r="U320" s="83" t="s">
        <v>1213</v>
      </c>
      <c r="V320" s="83" t="s">
        <v>1213</v>
      </c>
      <c r="W320" s="82">
        <v>43657.71853009259</v>
      </c>
      <c r="X320" s="86">
        <v>43657</v>
      </c>
      <c r="Y320" s="88" t="s">
        <v>1758</v>
      </c>
      <c r="Z320" s="83" t="s">
        <v>2270</v>
      </c>
      <c r="AA320" s="80"/>
      <c r="AB320" s="80"/>
      <c r="AC320" s="88" t="s">
        <v>2820</v>
      </c>
      <c r="AD320" s="80"/>
      <c r="AE320" s="80" t="b">
        <v>0</v>
      </c>
      <c r="AF320" s="80">
        <v>0</v>
      </c>
      <c r="AG320" s="88" t="s">
        <v>3090</v>
      </c>
      <c r="AH320" s="80" t="b">
        <v>0</v>
      </c>
      <c r="AI320" s="80" t="s">
        <v>3099</v>
      </c>
      <c r="AJ320" s="80"/>
      <c r="AK320" s="88" t="s">
        <v>3090</v>
      </c>
      <c r="AL320" s="80" t="b">
        <v>0</v>
      </c>
      <c r="AM320" s="80">
        <v>0</v>
      </c>
      <c r="AN320" s="88" t="s">
        <v>3090</v>
      </c>
      <c r="AO320" s="80" t="s">
        <v>3127</v>
      </c>
      <c r="AP320" s="80" t="b">
        <v>0</v>
      </c>
      <c r="AQ320" s="88" t="s">
        <v>2820</v>
      </c>
      <c r="AR320" s="80" t="s">
        <v>178</v>
      </c>
      <c r="AS320" s="80">
        <v>0</v>
      </c>
      <c r="AT320" s="80">
        <v>0</v>
      </c>
      <c r="AU320" s="80"/>
      <c r="AV320" s="80"/>
      <c r="AW320" s="80"/>
      <c r="AX320" s="80"/>
      <c r="AY320" s="80"/>
      <c r="AZ320" s="80"/>
      <c r="BA320" s="80"/>
      <c r="BB320" s="80"/>
      <c r="BC320" s="79" t="str">
        <f>REPLACE(INDEX(GroupVertices[Group],MATCH(Edges[[#This Row],[Vertex 1]],GroupVertices[Vertex],0)),1,1,"")</f>
        <v>115</v>
      </c>
      <c r="BD320" s="79" t="str">
        <f>REPLACE(INDEX(GroupVertices[Group],MATCH(Edges[[#This Row],[Vertex 2]],GroupVertices[Vertex],0)),1,1,"")</f>
        <v>115</v>
      </c>
    </row>
    <row r="321" spans="1:56" ht="15">
      <c r="A321" s="65" t="s">
        <v>488</v>
      </c>
      <c r="B321" s="65" t="s">
        <v>488</v>
      </c>
      <c r="C321" s="66"/>
      <c r="D321" s="67"/>
      <c r="E321" s="68"/>
      <c r="F321" s="69"/>
      <c r="G321" s="66"/>
      <c r="H321" s="70"/>
      <c r="I321" s="71"/>
      <c r="J321" s="71"/>
      <c r="K321" s="34"/>
      <c r="L321" s="78">
        <v>321</v>
      </c>
      <c r="M321" s="78"/>
      <c r="N321" s="73"/>
      <c r="O321" s="80" t="s">
        <v>178</v>
      </c>
      <c r="P321" s="82">
        <v>43657.71864583333</v>
      </c>
      <c r="Q321" s="80" t="s">
        <v>905</v>
      </c>
      <c r="R321" s="83" t="s">
        <v>1024</v>
      </c>
      <c r="S321" s="80" t="s">
        <v>1054</v>
      </c>
      <c r="T321" s="80" t="s">
        <v>1102</v>
      </c>
      <c r="U321" s="83" t="s">
        <v>1214</v>
      </c>
      <c r="V321" s="83" t="s">
        <v>1214</v>
      </c>
      <c r="W321" s="82">
        <v>43657.71864583333</v>
      </c>
      <c r="X321" s="86">
        <v>43657</v>
      </c>
      <c r="Y321" s="88" t="s">
        <v>1759</v>
      </c>
      <c r="Z321" s="83" t="s">
        <v>2271</v>
      </c>
      <c r="AA321" s="80"/>
      <c r="AB321" s="80"/>
      <c r="AC321" s="88" t="s">
        <v>2821</v>
      </c>
      <c r="AD321" s="80"/>
      <c r="AE321" s="80" t="b">
        <v>0</v>
      </c>
      <c r="AF321" s="80">
        <v>0</v>
      </c>
      <c r="AG321" s="88" t="s">
        <v>3090</v>
      </c>
      <c r="AH321" s="80" t="b">
        <v>0</v>
      </c>
      <c r="AI321" s="80" t="s">
        <v>3099</v>
      </c>
      <c r="AJ321" s="80"/>
      <c r="AK321" s="88" t="s">
        <v>3090</v>
      </c>
      <c r="AL321" s="80" t="b">
        <v>0</v>
      </c>
      <c r="AM321" s="80">
        <v>0</v>
      </c>
      <c r="AN321" s="88" t="s">
        <v>3090</v>
      </c>
      <c r="AO321" s="80" t="s">
        <v>3114</v>
      </c>
      <c r="AP321" s="80" t="b">
        <v>0</v>
      </c>
      <c r="AQ321" s="88" t="s">
        <v>2821</v>
      </c>
      <c r="AR321" s="80" t="s">
        <v>178</v>
      </c>
      <c r="AS321" s="80">
        <v>0</v>
      </c>
      <c r="AT321" s="80">
        <v>0</v>
      </c>
      <c r="AU321" s="80"/>
      <c r="AV321" s="80"/>
      <c r="AW321" s="80"/>
      <c r="AX321" s="80"/>
      <c r="AY321" s="80"/>
      <c r="AZ321" s="80"/>
      <c r="BA321" s="80"/>
      <c r="BB321" s="80"/>
      <c r="BC321" s="79" t="str">
        <f>REPLACE(INDEX(GroupVertices[Group],MATCH(Edges[[#This Row],[Vertex 1]],GroupVertices[Vertex],0)),1,1,"")</f>
        <v>114</v>
      </c>
      <c r="BD321" s="79" t="str">
        <f>REPLACE(INDEX(GroupVertices[Group],MATCH(Edges[[#This Row],[Vertex 2]],GroupVertices[Vertex],0)),1,1,"")</f>
        <v>114</v>
      </c>
    </row>
    <row r="322" spans="1:56" ht="15">
      <c r="A322" s="65" t="s">
        <v>489</v>
      </c>
      <c r="B322" s="65" t="s">
        <v>728</v>
      </c>
      <c r="C322" s="66"/>
      <c r="D322" s="67"/>
      <c r="E322" s="68"/>
      <c r="F322" s="69"/>
      <c r="G322" s="66"/>
      <c r="H322" s="70"/>
      <c r="I322" s="71"/>
      <c r="J322" s="71"/>
      <c r="K322" s="34"/>
      <c r="L322" s="78">
        <v>322</v>
      </c>
      <c r="M322" s="78"/>
      <c r="N322" s="73"/>
      <c r="O322" s="80" t="s">
        <v>774</v>
      </c>
      <c r="P322" s="82">
        <v>43657.718668981484</v>
      </c>
      <c r="Q322" s="80" t="s">
        <v>906</v>
      </c>
      <c r="R322" s="80"/>
      <c r="S322" s="80"/>
      <c r="T322" s="80" t="s">
        <v>1062</v>
      </c>
      <c r="U322" s="83" t="s">
        <v>1215</v>
      </c>
      <c r="V322" s="83" t="s">
        <v>1215</v>
      </c>
      <c r="W322" s="82">
        <v>43657.718668981484</v>
      </c>
      <c r="X322" s="86">
        <v>43657</v>
      </c>
      <c r="Y322" s="88" t="s">
        <v>1760</v>
      </c>
      <c r="Z322" s="83" t="s">
        <v>2272</v>
      </c>
      <c r="AA322" s="80"/>
      <c r="AB322" s="80"/>
      <c r="AC322" s="88" t="s">
        <v>2822</v>
      </c>
      <c r="AD322" s="80"/>
      <c r="AE322" s="80" t="b">
        <v>0</v>
      </c>
      <c r="AF322" s="80">
        <v>0</v>
      </c>
      <c r="AG322" s="88" t="s">
        <v>3090</v>
      </c>
      <c r="AH322" s="80" t="b">
        <v>0</v>
      </c>
      <c r="AI322" s="80" t="s">
        <v>3099</v>
      </c>
      <c r="AJ322" s="80"/>
      <c r="AK322" s="88" t="s">
        <v>3090</v>
      </c>
      <c r="AL322" s="80" t="b">
        <v>0</v>
      </c>
      <c r="AM322" s="80">
        <v>0</v>
      </c>
      <c r="AN322" s="88" t="s">
        <v>3090</v>
      </c>
      <c r="AO322" s="80" t="s">
        <v>3113</v>
      </c>
      <c r="AP322" s="80" t="b">
        <v>0</v>
      </c>
      <c r="AQ322" s="88" t="s">
        <v>2822</v>
      </c>
      <c r="AR322" s="80" t="s">
        <v>178</v>
      </c>
      <c r="AS322" s="80">
        <v>0</v>
      </c>
      <c r="AT322" s="80">
        <v>0</v>
      </c>
      <c r="AU322" s="80"/>
      <c r="AV322" s="80"/>
      <c r="AW322" s="80"/>
      <c r="AX322" s="80"/>
      <c r="AY322" s="80"/>
      <c r="AZ322" s="80"/>
      <c r="BA322" s="80"/>
      <c r="BB322" s="80"/>
      <c r="BC322" s="79" t="str">
        <f>REPLACE(INDEX(GroupVertices[Group],MATCH(Edges[[#This Row],[Vertex 1]],GroupVertices[Vertex],0)),1,1,"")</f>
        <v>2</v>
      </c>
      <c r="BD322" s="79" t="str">
        <f>REPLACE(INDEX(GroupVertices[Group],MATCH(Edges[[#This Row],[Vertex 2]],GroupVertices[Vertex],0)),1,1,"")</f>
        <v>2</v>
      </c>
    </row>
    <row r="323" spans="1:56" ht="15">
      <c r="A323" s="65" t="s">
        <v>490</v>
      </c>
      <c r="B323" s="65" t="s">
        <v>490</v>
      </c>
      <c r="C323" s="66"/>
      <c r="D323" s="67"/>
      <c r="E323" s="68"/>
      <c r="F323" s="69"/>
      <c r="G323" s="66"/>
      <c r="H323" s="70"/>
      <c r="I323" s="71"/>
      <c r="J323" s="71"/>
      <c r="K323" s="34"/>
      <c r="L323" s="78">
        <v>323</v>
      </c>
      <c r="M323" s="78"/>
      <c r="N323" s="73"/>
      <c r="O323" s="80" t="s">
        <v>178</v>
      </c>
      <c r="P323" s="82">
        <v>43657.718773148146</v>
      </c>
      <c r="Q323" s="80" t="s">
        <v>907</v>
      </c>
      <c r="R323" s="80"/>
      <c r="S323" s="80"/>
      <c r="T323" s="80" t="s">
        <v>1062</v>
      </c>
      <c r="U323" s="83" t="s">
        <v>1216</v>
      </c>
      <c r="V323" s="83" t="s">
        <v>1216</v>
      </c>
      <c r="W323" s="82">
        <v>43657.718773148146</v>
      </c>
      <c r="X323" s="86">
        <v>43657</v>
      </c>
      <c r="Y323" s="88" t="s">
        <v>1761</v>
      </c>
      <c r="Z323" s="83" t="s">
        <v>2273</v>
      </c>
      <c r="AA323" s="80"/>
      <c r="AB323" s="80"/>
      <c r="AC323" s="88" t="s">
        <v>2823</v>
      </c>
      <c r="AD323" s="80"/>
      <c r="AE323" s="80" t="b">
        <v>0</v>
      </c>
      <c r="AF323" s="80">
        <v>1</v>
      </c>
      <c r="AG323" s="88" t="s">
        <v>3090</v>
      </c>
      <c r="AH323" s="80" t="b">
        <v>0</v>
      </c>
      <c r="AI323" s="80" t="s">
        <v>3099</v>
      </c>
      <c r="AJ323" s="80"/>
      <c r="AK323" s="88" t="s">
        <v>3090</v>
      </c>
      <c r="AL323" s="80" t="b">
        <v>0</v>
      </c>
      <c r="AM323" s="80">
        <v>0</v>
      </c>
      <c r="AN323" s="88" t="s">
        <v>3090</v>
      </c>
      <c r="AO323" s="80" t="s">
        <v>3128</v>
      </c>
      <c r="AP323" s="80" t="b">
        <v>0</v>
      </c>
      <c r="AQ323" s="88" t="s">
        <v>2823</v>
      </c>
      <c r="AR323" s="80" t="s">
        <v>178</v>
      </c>
      <c r="AS323" s="80">
        <v>0</v>
      </c>
      <c r="AT323" s="80">
        <v>0</v>
      </c>
      <c r="AU323" s="80"/>
      <c r="AV323" s="80"/>
      <c r="AW323" s="80"/>
      <c r="AX323" s="80"/>
      <c r="AY323" s="80"/>
      <c r="AZ323" s="80"/>
      <c r="BA323" s="80"/>
      <c r="BB323" s="80"/>
      <c r="BC323" s="79" t="str">
        <f>REPLACE(INDEX(GroupVertices[Group],MATCH(Edges[[#This Row],[Vertex 1]],GroupVertices[Vertex],0)),1,1,"")</f>
        <v>113</v>
      </c>
      <c r="BD323" s="79" t="str">
        <f>REPLACE(INDEX(GroupVertices[Group],MATCH(Edges[[#This Row],[Vertex 2]],GroupVertices[Vertex],0)),1,1,"")</f>
        <v>113</v>
      </c>
    </row>
    <row r="324" spans="1:56" ht="15">
      <c r="A324" s="65" t="s">
        <v>491</v>
      </c>
      <c r="B324" s="65" t="s">
        <v>725</v>
      </c>
      <c r="C324" s="66"/>
      <c r="D324" s="67"/>
      <c r="E324" s="68"/>
      <c r="F324" s="69"/>
      <c r="G324" s="66"/>
      <c r="H324" s="70"/>
      <c r="I324" s="71"/>
      <c r="J324" s="71"/>
      <c r="K324" s="34"/>
      <c r="L324" s="78">
        <v>324</v>
      </c>
      <c r="M324" s="78"/>
      <c r="N324" s="73"/>
      <c r="O324" s="80" t="s">
        <v>772</v>
      </c>
      <c r="P324" s="82">
        <v>43657.71880787037</v>
      </c>
      <c r="Q324" s="80" t="s">
        <v>778</v>
      </c>
      <c r="R324" s="80"/>
      <c r="S324" s="80"/>
      <c r="T324" s="80" t="s">
        <v>1062</v>
      </c>
      <c r="U324" s="80"/>
      <c r="V324" s="83" t="s">
        <v>1400</v>
      </c>
      <c r="W324" s="82">
        <v>43657.71880787037</v>
      </c>
      <c r="X324" s="86">
        <v>43657</v>
      </c>
      <c r="Y324" s="88" t="s">
        <v>1762</v>
      </c>
      <c r="Z324" s="83" t="s">
        <v>2274</v>
      </c>
      <c r="AA324" s="80"/>
      <c r="AB324" s="80"/>
      <c r="AC324" s="88" t="s">
        <v>2824</v>
      </c>
      <c r="AD324" s="80"/>
      <c r="AE324" s="80" t="b">
        <v>0</v>
      </c>
      <c r="AF324" s="80">
        <v>0</v>
      </c>
      <c r="AG324" s="88" t="s">
        <v>3090</v>
      </c>
      <c r="AH324" s="80" t="b">
        <v>0</v>
      </c>
      <c r="AI324" s="80" t="s">
        <v>3099</v>
      </c>
      <c r="AJ324" s="80"/>
      <c r="AK324" s="88" t="s">
        <v>3090</v>
      </c>
      <c r="AL324" s="80" t="b">
        <v>0</v>
      </c>
      <c r="AM324" s="80">
        <v>1187</v>
      </c>
      <c r="AN324" s="88" t="s">
        <v>3085</v>
      </c>
      <c r="AO324" s="80" t="s">
        <v>3117</v>
      </c>
      <c r="AP324" s="80" t="b">
        <v>0</v>
      </c>
      <c r="AQ324" s="88" t="s">
        <v>3085</v>
      </c>
      <c r="AR324" s="80" t="s">
        <v>178</v>
      </c>
      <c r="AS324" s="80">
        <v>0</v>
      </c>
      <c r="AT324" s="80">
        <v>0</v>
      </c>
      <c r="AU324" s="80"/>
      <c r="AV324" s="80"/>
      <c r="AW324" s="80"/>
      <c r="AX324" s="80"/>
      <c r="AY324" s="80"/>
      <c r="AZ324" s="80"/>
      <c r="BA324" s="80"/>
      <c r="BB324" s="80"/>
      <c r="BC324" s="79" t="str">
        <f>REPLACE(INDEX(GroupVertices[Group],MATCH(Edges[[#This Row],[Vertex 1]],GroupVertices[Vertex],0)),1,1,"")</f>
        <v>1</v>
      </c>
      <c r="BD324" s="79" t="str">
        <f>REPLACE(INDEX(GroupVertices[Group],MATCH(Edges[[#This Row],[Vertex 2]],GroupVertices[Vertex],0)),1,1,"")</f>
        <v>1</v>
      </c>
    </row>
    <row r="325" spans="1:56" ht="15">
      <c r="A325" s="65" t="s">
        <v>492</v>
      </c>
      <c r="B325" s="65" t="s">
        <v>492</v>
      </c>
      <c r="C325" s="66"/>
      <c r="D325" s="67"/>
      <c r="E325" s="68"/>
      <c r="F325" s="69"/>
      <c r="G325" s="66"/>
      <c r="H325" s="70"/>
      <c r="I325" s="71"/>
      <c r="J325" s="71"/>
      <c r="K325" s="34"/>
      <c r="L325" s="78">
        <v>325</v>
      </c>
      <c r="M325" s="78"/>
      <c r="N325" s="73"/>
      <c r="O325" s="80" t="s">
        <v>178</v>
      </c>
      <c r="P325" s="82">
        <v>43657.52357638889</v>
      </c>
      <c r="Q325" s="80" t="s">
        <v>908</v>
      </c>
      <c r="R325" s="80"/>
      <c r="S325" s="80"/>
      <c r="T325" s="80" t="s">
        <v>1062</v>
      </c>
      <c r="U325" s="83" t="s">
        <v>1217</v>
      </c>
      <c r="V325" s="83" t="s">
        <v>1217</v>
      </c>
      <c r="W325" s="82">
        <v>43657.52357638889</v>
      </c>
      <c r="X325" s="86">
        <v>43657</v>
      </c>
      <c r="Y325" s="88" t="s">
        <v>1763</v>
      </c>
      <c r="Z325" s="83" t="s">
        <v>2275</v>
      </c>
      <c r="AA325" s="80"/>
      <c r="AB325" s="80"/>
      <c r="AC325" s="88" t="s">
        <v>2825</v>
      </c>
      <c r="AD325" s="80"/>
      <c r="AE325" s="80" t="b">
        <v>0</v>
      </c>
      <c r="AF325" s="80">
        <v>204</v>
      </c>
      <c r="AG325" s="88" t="s">
        <v>3090</v>
      </c>
      <c r="AH325" s="80" t="b">
        <v>0</v>
      </c>
      <c r="AI325" s="80" t="s">
        <v>3099</v>
      </c>
      <c r="AJ325" s="80"/>
      <c r="AK325" s="88" t="s">
        <v>3090</v>
      </c>
      <c r="AL325" s="80" t="b">
        <v>0</v>
      </c>
      <c r="AM325" s="80">
        <v>50</v>
      </c>
      <c r="AN325" s="88" t="s">
        <v>3090</v>
      </c>
      <c r="AO325" s="80" t="s">
        <v>3115</v>
      </c>
      <c r="AP325" s="80" t="b">
        <v>0</v>
      </c>
      <c r="AQ325" s="88" t="s">
        <v>2825</v>
      </c>
      <c r="AR325" s="80" t="s">
        <v>772</v>
      </c>
      <c r="AS325" s="80">
        <v>0</v>
      </c>
      <c r="AT325" s="80">
        <v>0</v>
      </c>
      <c r="AU325" s="80"/>
      <c r="AV325" s="80"/>
      <c r="AW325" s="80"/>
      <c r="AX325" s="80"/>
      <c r="AY325" s="80"/>
      <c r="AZ325" s="80"/>
      <c r="BA325" s="80"/>
      <c r="BB325" s="80"/>
      <c r="BC325" s="79" t="str">
        <f>REPLACE(INDEX(GroupVertices[Group],MATCH(Edges[[#This Row],[Vertex 1]],GroupVertices[Vertex],0)),1,1,"")</f>
        <v>5</v>
      </c>
      <c r="BD325" s="79" t="str">
        <f>REPLACE(INDEX(GroupVertices[Group],MATCH(Edges[[#This Row],[Vertex 2]],GroupVertices[Vertex],0)),1,1,"")</f>
        <v>5</v>
      </c>
    </row>
    <row r="326" spans="1:56" ht="15">
      <c r="A326" s="65" t="s">
        <v>493</v>
      </c>
      <c r="B326" s="65" t="s">
        <v>492</v>
      </c>
      <c r="C326" s="66"/>
      <c r="D326" s="67"/>
      <c r="E326" s="68"/>
      <c r="F326" s="69"/>
      <c r="G326" s="66"/>
      <c r="H326" s="70"/>
      <c r="I326" s="71"/>
      <c r="J326" s="71"/>
      <c r="K326" s="34"/>
      <c r="L326" s="78">
        <v>326</v>
      </c>
      <c r="M326" s="78"/>
      <c r="N326" s="73"/>
      <c r="O326" s="80" t="s">
        <v>772</v>
      </c>
      <c r="P326" s="82">
        <v>43657.71896990741</v>
      </c>
      <c r="Q326" s="80" t="s">
        <v>908</v>
      </c>
      <c r="R326" s="80"/>
      <c r="S326" s="80"/>
      <c r="T326" s="80" t="s">
        <v>1062</v>
      </c>
      <c r="U326" s="83" t="s">
        <v>1217</v>
      </c>
      <c r="V326" s="83" t="s">
        <v>1217</v>
      </c>
      <c r="W326" s="82">
        <v>43657.71896990741</v>
      </c>
      <c r="X326" s="86">
        <v>43657</v>
      </c>
      <c r="Y326" s="88" t="s">
        <v>1764</v>
      </c>
      <c r="Z326" s="83" t="s">
        <v>2276</v>
      </c>
      <c r="AA326" s="80"/>
      <c r="AB326" s="80"/>
      <c r="AC326" s="88" t="s">
        <v>2826</v>
      </c>
      <c r="AD326" s="80"/>
      <c r="AE326" s="80" t="b">
        <v>0</v>
      </c>
      <c r="AF326" s="80">
        <v>0</v>
      </c>
      <c r="AG326" s="88" t="s">
        <v>3090</v>
      </c>
      <c r="AH326" s="80" t="b">
        <v>0</v>
      </c>
      <c r="AI326" s="80" t="s">
        <v>3099</v>
      </c>
      <c r="AJ326" s="80"/>
      <c r="AK326" s="88" t="s">
        <v>3090</v>
      </c>
      <c r="AL326" s="80" t="b">
        <v>0</v>
      </c>
      <c r="AM326" s="80">
        <v>50</v>
      </c>
      <c r="AN326" s="88" t="s">
        <v>2825</v>
      </c>
      <c r="AO326" s="80" t="s">
        <v>3113</v>
      </c>
      <c r="AP326" s="80" t="b">
        <v>0</v>
      </c>
      <c r="AQ326" s="88" t="s">
        <v>2825</v>
      </c>
      <c r="AR326" s="80" t="s">
        <v>178</v>
      </c>
      <c r="AS326" s="80">
        <v>0</v>
      </c>
      <c r="AT326" s="80">
        <v>0</v>
      </c>
      <c r="AU326" s="80"/>
      <c r="AV326" s="80"/>
      <c r="AW326" s="80"/>
      <c r="AX326" s="80"/>
      <c r="AY326" s="80"/>
      <c r="AZ326" s="80"/>
      <c r="BA326" s="80"/>
      <c r="BB326" s="80"/>
      <c r="BC326" s="79" t="str">
        <f>REPLACE(INDEX(GroupVertices[Group],MATCH(Edges[[#This Row],[Vertex 1]],GroupVertices[Vertex],0)),1,1,"")</f>
        <v>5</v>
      </c>
      <c r="BD326" s="79" t="str">
        <f>REPLACE(INDEX(GroupVertices[Group],MATCH(Edges[[#This Row],[Vertex 2]],GroupVertices[Vertex],0)),1,1,"")</f>
        <v>5</v>
      </c>
    </row>
    <row r="327" spans="1:56" ht="15">
      <c r="A327" s="65" t="s">
        <v>493</v>
      </c>
      <c r="B327" s="65" t="s">
        <v>708</v>
      </c>
      <c r="C327" s="66"/>
      <c r="D327" s="67"/>
      <c r="E327" s="68"/>
      <c r="F327" s="69"/>
      <c r="G327" s="66"/>
      <c r="H327" s="70"/>
      <c r="I327" s="71"/>
      <c r="J327" s="71"/>
      <c r="K327" s="34"/>
      <c r="L327" s="78">
        <v>327</v>
      </c>
      <c r="M327" s="78"/>
      <c r="N327" s="73"/>
      <c r="O327" s="80" t="s">
        <v>772</v>
      </c>
      <c r="P327" s="82">
        <v>43657.7187037037</v>
      </c>
      <c r="Q327" s="80" t="s">
        <v>791</v>
      </c>
      <c r="R327" s="80"/>
      <c r="S327" s="80"/>
      <c r="T327" s="80" t="s">
        <v>1062</v>
      </c>
      <c r="U327" s="83" t="s">
        <v>1149</v>
      </c>
      <c r="V327" s="83" t="s">
        <v>1149</v>
      </c>
      <c r="W327" s="82">
        <v>43657.7187037037</v>
      </c>
      <c r="X327" s="86">
        <v>43657</v>
      </c>
      <c r="Y327" s="88" t="s">
        <v>1765</v>
      </c>
      <c r="Z327" s="83" t="s">
        <v>2277</v>
      </c>
      <c r="AA327" s="80"/>
      <c r="AB327" s="80"/>
      <c r="AC327" s="88" t="s">
        <v>2827</v>
      </c>
      <c r="AD327" s="80"/>
      <c r="AE327" s="80" t="b">
        <v>0</v>
      </c>
      <c r="AF327" s="80">
        <v>0</v>
      </c>
      <c r="AG327" s="88" t="s">
        <v>3090</v>
      </c>
      <c r="AH327" s="80" t="b">
        <v>0</v>
      </c>
      <c r="AI327" s="80" t="s">
        <v>3099</v>
      </c>
      <c r="AJ327" s="80"/>
      <c r="AK327" s="88" t="s">
        <v>3090</v>
      </c>
      <c r="AL327" s="80" t="b">
        <v>0</v>
      </c>
      <c r="AM327" s="80">
        <v>361</v>
      </c>
      <c r="AN327" s="88" t="s">
        <v>3060</v>
      </c>
      <c r="AO327" s="80" t="s">
        <v>3113</v>
      </c>
      <c r="AP327" s="80" t="b">
        <v>0</v>
      </c>
      <c r="AQ327" s="88" t="s">
        <v>3060</v>
      </c>
      <c r="AR327" s="80" t="s">
        <v>178</v>
      </c>
      <c r="AS327" s="80">
        <v>0</v>
      </c>
      <c r="AT327" s="80">
        <v>0</v>
      </c>
      <c r="AU327" s="80"/>
      <c r="AV327" s="80"/>
      <c r="AW327" s="80"/>
      <c r="AX327" s="80"/>
      <c r="AY327" s="80"/>
      <c r="AZ327" s="80"/>
      <c r="BA327" s="80"/>
      <c r="BB327" s="80"/>
      <c r="BC327" s="79" t="str">
        <f>REPLACE(INDEX(GroupVertices[Group],MATCH(Edges[[#This Row],[Vertex 1]],GroupVertices[Vertex],0)),1,1,"")</f>
        <v>5</v>
      </c>
      <c r="BD327" s="79" t="str">
        <f>REPLACE(INDEX(GroupVertices[Group],MATCH(Edges[[#This Row],[Vertex 2]],GroupVertices[Vertex],0)),1,1,"")</f>
        <v>5</v>
      </c>
    </row>
    <row r="328" spans="1:56" ht="15">
      <c r="A328" s="65" t="s">
        <v>494</v>
      </c>
      <c r="B328" s="65" t="s">
        <v>708</v>
      </c>
      <c r="C328" s="66"/>
      <c r="D328" s="67"/>
      <c r="E328" s="68"/>
      <c r="F328" s="69"/>
      <c r="G328" s="66"/>
      <c r="H328" s="70"/>
      <c r="I328" s="71"/>
      <c r="J328" s="71"/>
      <c r="K328" s="34"/>
      <c r="L328" s="78">
        <v>328</v>
      </c>
      <c r="M328" s="78"/>
      <c r="N328" s="73"/>
      <c r="O328" s="80" t="s">
        <v>772</v>
      </c>
      <c r="P328" s="82">
        <v>43657.718981481485</v>
      </c>
      <c r="Q328" s="80" t="s">
        <v>791</v>
      </c>
      <c r="R328" s="80"/>
      <c r="S328" s="80"/>
      <c r="T328" s="80" t="s">
        <v>1062</v>
      </c>
      <c r="U328" s="83" t="s">
        <v>1149</v>
      </c>
      <c r="V328" s="83" t="s">
        <v>1149</v>
      </c>
      <c r="W328" s="82">
        <v>43657.718981481485</v>
      </c>
      <c r="X328" s="86">
        <v>43657</v>
      </c>
      <c r="Y328" s="88" t="s">
        <v>1766</v>
      </c>
      <c r="Z328" s="83" t="s">
        <v>2278</v>
      </c>
      <c r="AA328" s="80"/>
      <c r="AB328" s="80"/>
      <c r="AC328" s="88" t="s">
        <v>2828</v>
      </c>
      <c r="AD328" s="80"/>
      <c r="AE328" s="80" t="b">
        <v>0</v>
      </c>
      <c r="AF328" s="80">
        <v>0</v>
      </c>
      <c r="AG328" s="88" t="s">
        <v>3090</v>
      </c>
      <c r="AH328" s="80" t="b">
        <v>0</v>
      </c>
      <c r="AI328" s="80" t="s">
        <v>3099</v>
      </c>
      <c r="AJ328" s="80"/>
      <c r="AK328" s="88" t="s">
        <v>3090</v>
      </c>
      <c r="AL328" s="80" t="b">
        <v>0</v>
      </c>
      <c r="AM328" s="80">
        <v>361</v>
      </c>
      <c r="AN328" s="88" t="s">
        <v>3060</v>
      </c>
      <c r="AO328" s="80" t="s">
        <v>3113</v>
      </c>
      <c r="AP328" s="80" t="b">
        <v>0</v>
      </c>
      <c r="AQ328" s="88" t="s">
        <v>3060</v>
      </c>
      <c r="AR328" s="80" t="s">
        <v>178</v>
      </c>
      <c r="AS328" s="80">
        <v>0</v>
      </c>
      <c r="AT328" s="80">
        <v>0</v>
      </c>
      <c r="AU328" s="80"/>
      <c r="AV328" s="80"/>
      <c r="AW328" s="80"/>
      <c r="AX328" s="80"/>
      <c r="AY328" s="80"/>
      <c r="AZ328" s="80"/>
      <c r="BA328" s="80"/>
      <c r="BB328" s="80"/>
      <c r="BC328" s="79" t="str">
        <f>REPLACE(INDEX(GroupVertices[Group],MATCH(Edges[[#This Row],[Vertex 1]],GroupVertices[Vertex],0)),1,1,"")</f>
        <v>5</v>
      </c>
      <c r="BD328" s="79" t="str">
        <f>REPLACE(INDEX(GroupVertices[Group],MATCH(Edges[[#This Row],[Vertex 2]],GroupVertices[Vertex],0)),1,1,"")</f>
        <v>5</v>
      </c>
    </row>
    <row r="329" spans="1:56" ht="15">
      <c r="A329" s="65" t="s">
        <v>495</v>
      </c>
      <c r="B329" s="65" t="s">
        <v>712</v>
      </c>
      <c r="C329" s="66"/>
      <c r="D329" s="67"/>
      <c r="E329" s="68"/>
      <c r="F329" s="69"/>
      <c r="G329" s="66"/>
      <c r="H329" s="70"/>
      <c r="I329" s="71"/>
      <c r="J329" s="71"/>
      <c r="K329" s="34"/>
      <c r="L329" s="78">
        <v>329</v>
      </c>
      <c r="M329" s="78"/>
      <c r="N329" s="73"/>
      <c r="O329" s="80" t="s">
        <v>772</v>
      </c>
      <c r="P329" s="82">
        <v>43657.71912037037</v>
      </c>
      <c r="Q329" s="80" t="s">
        <v>780</v>
      </c>
      <c r="R329" s="80"/>
      <c r="S329" s="80"/>
      <c r="T329" s="80" t="s">
        <v>1062</v>
      </c>
      <c r="U329" s="83" t="s">
        <v>1144</v>
      </c>
      <c r="V329" s="83" t="s">
        <v>1144</v>
      </c>
      <c r="W329" s="82">
        <v>43657.71912037037</v>
      </c>
      <c r="X329" s="86">
        <v>43657</v>
      </c>
      <c r="Y329" s="88" t="s">
        <v>1767</v>
      </c>
      <c r="Z329" s="83" t="s">
        <v>2279</v>
      </c>
      <c r="AA329" s="80"/>
      <c r="AB329" s="80"/>
      <c r="AC329" s="88" t="s">
        <v>2829</v>
      </c>
      <c r="AD329" s="80"/>
      <c r="AE329" s="80" t="b">
        <v>0</v>
      </c>
      <c r="AF329" s="80">
        <v>0</v>
      </c>
      <c r="AG329" s="88" t="s">
        <v>3090</v>
      </c>
      <c r="AH329" s="80" t="b">
        <v>0</v>
      </c>
      <c r="AI329" s="80" t="s">
        <v>3099</v>
      </c>
      <c r="AJ329" s="80"/>
      <c r="AK329" s="88" t="s">
        <v>3090</v>
      </c>
      <c r="AL329" s="80" t="b">
        <v>0</v>
      </c>
      <c r="AM329" s="80">
        <v>497</v>
      </c>
      <c r="AN329" s="88" t="s">
        <v>3066</v>
      </c>
      <c r="AO329" s="80" t="s">
        <v>3113</v>
      </c>
      <c r="AP329" s="80" t="b">
        <v>0</v>
      </c>
      <c r="AQ329" s="88" t="s">
        <v>3066</v>
      </c>
      <c r="AR329" s="80" t="s">
        <v>178</v>
      </c>
      <c r="AS329" s="80">
        <v>0</v>
      </c>
      <c r="AT329" s="80">
        <v>0</v>
      </c>
      <c r="AU329" s="80"/>
      <c r="AV329" s="80"/>
      <c r="AW329" s="80"/>
      <c r="AX329" s="80"/>
      <c r="AY329" s="80"/>
      <c r="AZ329" s="80"/>
      <c r="BA329" s="80"/>
      <c r="BB329" s="80"/>
      <c r="BC329" s="79" t="str">
        <f>REPLACE(INDEX(GroupVertices[Group],MATCH(Edges[[#This Row],[Vertex 1]],GroupVertices[Vertex],0)),1,1,"")</f>
        <v>3</v>
      </c>
      <c r="BD329" s="79" t="str">
        <f>REPLACE(INDEX(GroupVertices[Group],MATCH(Edges[[#This Row],[Vertex 2]],GroupVertices[Vertex],0)),1,1,"")</f>
        <v>3</v>
      </c>
    </row>
    <row r="330" spans="1:56" ht="15">
      <c r="A330" s="65" t="s">
        <v>496</v>
      </c>
      <c r="B330" s="65" t="s">
        <v>609</v>
      </c>
      <c r="C330" s="66"/>
      <c r="D330" s="67"/>
      <c r="E330" s="68"/>
      <c r="F330" s="69"/>
      <c r="G330" s="66"/>
      <c r="H330" s="70"/>
      <c r="I330" s="71"/>
      <c r="J330" s="71"/>
      <c r="K330" s="34"/>
      <c r="L330" s="78">
        <v>330</v>
      </c>
      <c r="M330" s="78"/>
      <c r="N330" s="73"/>
      <c r="O330" s="80" t="s">
        <v>772</v>
      </c>
      <c r="P330" s="82">
        <v>43657.718935185185</v>
      </c>
      <c r="Q330" s="80" t="s">
        <v>831</v>
      </c>
      <c r="R330" s="80"/>
      <c r="S330" s="80"/>
      <c r="T330" s="80" t="s">
        <v>1082</v>
      </c>
      <c r="U330" s="80"/>
      <c r="V330" s="83" t="s">
        <v>1401</v>
      </c>
      <c r="W330" s="82">
        <v>43657.718935185185</v>
      </c>
      <c r="X330" s="86">
        <v>43657</v>
      </c>
      <c r="Y330" s="88" t="s">
        <v>1768</v>
      </c>
      <c r="Z330" s="83" t="s">
        <v>2280</v>
      </c>
      <c r="AA330" s="80"/>
      <c r="AB330" s="80"/>
      <c r="AC330" s="88" t="s">
        <v>2830</v>
      </c>
      <c r="AD330" s="80"/>
      <c r="AE330" s="80" t="b">
        <v>0</v>
      </c>
      <c r="AF330" s="80">
        <v>0</v>
      </c>
      <c r="AG330" s="88" t="s">
        <v>3090</v>
      </c>
      <c r="AH330" s="80" t="b">
        <v>0</v>
      </c>
      <c r="AI330" s="80" t="s">
        <v>3099</v>
      </c>
      <c r="AJ330" s="80"/>
      <c r="AK330" s="88" t="s">
        <v>3090</v>
      </c>
      <c r="AL330" s="80" t="b">
        <v>0</v>
      </c>
      <c r="AM330" s="80">
        <v>14</v>
      </c>
      <c r="AN330" s="88" t="s">
        <v>2951</v>
      </c>
      <c r="AO330" s="80" t="s">
        <v>3117</v>
      </c>
      <c r="AP330" s="80" t="b">
        <v>0</v>
      </c>
      <c r="AQ330" s="88" t="s">
        <v>2951</v>
      </c>
      <c r="AR330" s="80" t="s">
        <v>178</v>
      </c>
      <c r="AS330" s="80">
        <v>0</v>
      </c>
      <c r="AT330" s="80">
        <v>0</v>
      </c>
      <c r="AU330" s="80"/>
      <c r="AV330" s="80"/>
      <c r="AW330" s="80"/>
      <c r="AX330" s="80"/>
      <c r="AY330" s="80"/>
      <c r="AZ330" s="80"/>
      <c r="BA330" s="80"/>
      <c r="BB330" s="80"/>
      <c r="BC330" s="79" t="str">
        <f>REPLACE(INDEX(GroupVertices[Group],MATCH(Edges[[#This Row],[Vertex 1]],GroupVertices[Vertex],0)),1,1,"")</f>
        <v>2</v>
      </c>
      <c r="BD330" s="79" t="str">
        <f>REPLACE(INDEX(GroupVertices[Group],MATCH(Edges[[#This Row],[Vertex 2]],GroupVertices[Vertex],0)),1,1,"")</f>
        <v>2</v>
      </c>
    </row>
    <row r="331" spans="1:56" ht="15">
      <c r="A331" s="65" t="s">
        <v>496</v>
      </c>
      <c r="B331" s="65" t="s">
        <v>728</v>
      </c>
      <c r="C331" s="66"/>
      <c r="D331" s="67"/>
      <c r="E331" s="68"/>
      <c r="F331" s="69"/>
      <c r="G331" s="66"/>
      <c r="H331" s="70"/>
      <c r="I331" s="71"/>
      <c r="J331" s="71"/>
      <c r="K331" s="34"/>
      <c r="L331" s="78">
        <v>331</v>
      </c>
      <c r="M331" s="78"/>
      <c r="N331" s="73"/>
      <c r="O331" s="80" t="s">
        <v>774</v>
      </c>
      <c r="P331" s="82">
        <v>43657.718935185185</v>
      </c>
      <c r="Q331" s="80" t="s">
        <v>831</v>
      </c>
      <c r="R331" s="80"/>
      <c r="S331" s="80"/>
      <c r="T331" s="80" t="s">
        <v>1082</v>
      </c>
      <c r="U331" s="80"/>
      <c r="V331" s="83" t="s">
        <v>1401</v>
      </c>
      <c r="W331" s="82">
        <v>43657.718935185185</v>
      </c>
      <c r="X331" s="86">
        <v>43657</v>
      </c>
      <c r="Y331" s="88" t="s">
        <v>1768</v>
      </c>
      <c r="Z331" s="83" t="s">
        <v>2280</v>
      </c>
      <c r="AA331" s="80"/>
      <c r="AB331" s="80"/>
      <c r="AC331" s="88" t="s">
        <v>2830</v>
      </c>
      <c r="AD331" s="80"/>
      <c r="AE331" s="80" t="b">
        <v>0</v>
      </c>
      <c r="AF331" s="80">
        <v>0</v>
      </c>
      <c r="AG331" s="88" t="s">
        <v>3090</v>
      </c>
      <c r="AH331" s="80" t="b">
        <v>0</v>
      </c>
      <c r="AI331" s="80" t="s">
        <v>3099</v>
      </c>
      <c r="AJ331" s="80"/>
      <c r="AK331" s="88" t="s">
        <v>3090</v>
      </c>
      <c r="AL331" s="80" t="b">
        <v>0</v>
      </c>
      <c r="AM331" s="80">
        <v>14</v>
      </c>
      <c r="AN331" s="88" t="s">
        <v>2951</v>
      </c>
      <c r="AO331" s="80" t="s">
        <v>3117</v>
      </c>
      <c r="AP331" s="80" t="b">
        <v>0</v>
      </c>
      <c r="AQ331" s="88" t="s">
        <v>2951</v>
      </c>
      <c r="AR331" s="80" t="s">
        <v>178</v>
      </c>
      <c r="AS331" s="80">
        <v>0</v>
      </c>
      <c r="AT331" s="80">
        <v>0</v>
      </c>
      <c r="AU331" s="80"/>
      <c r="AV331" s="80"/>
      <c r="AW331" s="80"/>
      <c r="AX331" s="80"/>
      <c r="AY331" s="80"/>
      <c r="AZ331" s="80"/>
      <c r="BA331" s="80"/>
      <c r="BB331" s="80"/>
      <c r="BC331" s="79" t="str">
        <f>REPLACE(INDEX(GroupVertices[Group],MATCH(Edges[[#This Row],[Vertex 1]],GroupVertices[Vertex],0)),1,1,"")</f>
        <v>2</v>
      </c>
      <c r="BD331" s="79" t="str">
        <f>REPLACE(INDEX(GroupVertices[Group],MATCH(Edges[[#This Row],[Vertex 2]],GroupVertices[Vertex],0)),1,1,"")</f>
        <v>2</v>
      </c>
    </row>
    <row r="332" spans="1:56" ht="15">
      <c r="A332" s="65" t="s">
        <v>496</v>
      </c>
      <c r="B332" s="65" t="s">
        <v>712</v>
      </c>
      <c r="C332" s="66"/>
      <c r="D332" s="67"/>
      <c r="E332" s="68"/>
      <c r="F332" s="69"/>
      <c r="G332" s="66"/>
      <c r="H332" s="70"/>
      <c r="I332" s="71"/>
      <c r="J332" s="71"/>
      <c r="K332" s="34"/>
      <c r="L332" s="78">
        <v>332</v>
      </c>
      <c r="M332" s="78"/>
      <c r="N332" s="73"/>
      <c r="O332" s="80" t="s">
        <v>772</v>
      </c>
      <c r="P332" s="82">
        <v>43657.719189814816</v>
      </c>
      <c r="Q332" s="80" t="s">
        <v>780</v>
      </c>
      <c r="R332" s="80"/>
      <c r="S332" s="80"/>
      <c r="T332" s="80" t="s">
        <v>1062</v>
      </c>
      <c r="U332" s="83" t="s">
        <v>1144</v>
      </c>
      <c r="V332" s="83" t="s">
        <v>1144</v>
      </c>
      <c r="W332" s="82">
        <v>43657.719189814816</v>
      </c>
      <c r="X332" s="86">
        <v>43657</v>
      </c>
      <c r="Y332" s="88" t="s">
        <v>1769</v>
      </c>
      <c r="Z332" s="83" t="s">
        <v>2281</v>
      </c>
      <c r="AA332" s="80"/>
      <c r="AB332" s="80"/>
      <c r="AC332" s="88" t="s">
        <v>2831</v>
      </c>
      <c r="AD332" s="80"/>
      <c r="AE332" s="80" t="b">
        <v>0</v>
      </c>
      <c r="AF332" s="80">
        <v>0</v>
      </c>
      <c r="AG332" s="88" t="s">
        <v>3090</v>
      </c>
      <c r="AH332" s="80" t="b">
        <v>0</v>
      </c>
      <c r="AI332" s="80" t="s">
        <v>3099</v>
      </c>
      <c r="AJ332" s="80"/>
      <c r="AK332" s="88" t="s">
        <v>3090</v>
      </c>
      <c r="AL332" s="80" t="b">
        <v>0</v>
      </c>
      <c r="AM332" s="80">
        <v>497</v>
      </c>
      <c r="AN332" s="88" t="s">
        <v>3066</v>
      </c>
      <c r="AO332" s="80" t="s">
        <v>3117</v>
      </c>
      <c r="AP332" s="80" t="b">
        <v>0</v>
      </c>
      <c r="AQ332" s="88" t="s">
        <v>3066</v>
      </c>
      <c r="AR332" s="80" t="s">
        <v>178</v>
      </c>
      <c r="AS332" s="80">
        <v>0</v>
      </c>
      <c r="AT332" s="80">
        <v>0</v>
      </c>
      <c r="AU332" s="80"/>
      <c r="AV332" s="80"/>
      <c r="AW332" s="80"/>
      <c r="AX332" s="80"/>
      <c r="AY332" s="80"/>
      <c r="AZ332" s="80"/>
      <c r="BA332" s="80"/>
      <c r="BB332" s="80"/>
      <c r="BC332" s="79" t="str">
        <f>REPLACE(INDEX(GroupVertices[Group],MATCH(Edges[[#This Row],[Vertex 1]],GroupVertices[Vertex],0)),1,1,"")</f>
        <v>2</v>
      </c>
      <c r="BD332" s="79" t="str">
        <f>REPLACE(INDEX(GroupVertices[Group],MATCH(Edges[[#This Row],[Vertex 2]],GroupVertices[Vertex],0)),1,1,"")</f>
        <v>3</v>
      </c>
    </row>
    <row r="333" spans="1:56" ht="15">
      <c r="A333" s="65" t="s">
        <v>497</v>
      </c>
      <c r="B333" s="65" t="s">
        <v>497</v>
      </c>
      <c r="C333" s="66"/>
      <c r="D333" s="67"/>
      <c r="E333" s="68"/>
      <c r="F333" s="69"/>
      <c r="G333" s="66"/>
      <c r="H333" s="70"/>
      <c r="I333" s="71"/>
      <c r="J333" s="71"/>
      <c r="K333" s="34"/>
      <c r="L333" s="78">
        <v>333</v>
      </c>
      <c r="M333" s="78"/>
      <c r="N333" s="73"/>
      <c r="O333" s="80" t="s">
        <v>178</v>
      </c>
      <c r="P333" s="82">
        <v>43657.71921296296</v>
      </c>
      <c r="Q333" s="80" t="s">
        <v>909</v>
      </c>
      <c r="R333" s="80"/>
      <c r="S333" s="80"/>
      <c r="T333" s="80" t="s">
        <v>1103</v>
      </c>
      <c r="U333" s="83" t="s">
        <v>1218</v>
      </c>
      <c r="V333" s="83" t="s">
        <v>1218</v>
      </c>
      <c r="W333" s="82">
        <v>43657.71921296296</v>
      </c>
      <c r="X333" s="86">
        <v>43657</v>
      </c>
      <c r="Y333" s="88" t="s">
        <v>1770</v>
      </c>
      <c r="Z333" s="83" t="s">
        <v>2282</v>
      </c>
      <c r="AA333" s="80"/>
      <c r="AB333" s="80"/>
      <c r="AC333" s="88" t="s">
        <v>2832</v>
      </c>
      <c r="AD333" s="80"/>
      <c r="AE333" s="80" t="b">
        <v>0</v>
      </c>
      <c r="AF333" s="80">
        <v>0</v>
      </c>
      <c r="AG333" s="88" t="s">
        <v>3090</v>
      </c>
      <c r="AH333" s="80" t="b">
        <v>0</v>
      </c>
      <c r="AI333" s="80" t="s">
        <v>3099</v>
      </c>
      <c r="AJ333" s="80"/>
      <c r="AK333" s="88" t="s">
        <v>3090</v>
      </c>
      <c r="AL333" s="80" t="b">
        <v>0</v>
      </c>
      <c r="AM333" s="80">
        <v>0</v>
      </c>
      <c r="AN333" s="88" t="s">
        <v>3090</v>
      </c>
      <c r="AO333" s="80" t="s">
        <v>3114</v>
      </c>
      <c r="AP333" s="80" t="b">
        <v>0</v>
      </c>
      <c r="AQ333" s="88" t="s">
        <v>2832</v>
      </c>
      <c r="AR333" s="80" t="s">
        <v>178</v>
      </c>
      <c r="AS333" s="80">
        <v>0</v>
      </c>
      <c r="AT333" s="80">
        <v>0</v>
      </c>
      <c r="AU333" s="80"/>
      <c r="AV333" s="80"/>
      <c r="AW333" s="80"/>
      <c r="AX333" s="80"/>
      <c r="AY333" s="80"/>
      <c r="AZ333" s="80"/>
      <c r="BA333" s="80"/>
      <c r="BB333" s="80"/>
      <c r="BC333" s="79" t="str">
        <f>REPLACE(INDEX(GroupVertices[Group],MATCH(Edges[[#This Row],[Vertex 1]],GroupVertices[Vertex],0)),1,1,"")</f>
        <v>112</v>
      </c>
      <c r="BD333" s="79" t="str">
        <f>REPLACE(INDEX(GroupVertices[Group],MATCH(Edges[[#This Row],[Vertex 2]],GroupVertices[Vertex],0)),1,1,"")</f>
        <v>112</v>
      </c>
    </row>
    <row r="334" spans="1:56" ht="15">
      <c r="A334" s="65" t="s">
        <v>498</v>
      </c>
      <c r="B334" s="65" t="s">
        <v>565</v>
      </c>
      <c r="C334" s="66"/>
      <c r="D334" s="67"/>
      <c r="E334" s="68"/>
      <c r="F334" s="69"/>
      <c r="G334" s="66"/>
      <c r="H334" s="70"/>
      <c r="I334" s="71"/>
      <c r="J334" s="71"/>
      <c r="K334" s="34"/>
      <c r="L334" s="78">
        <v>334</v>
      </c>
      <c r="M334" s="78"/>
      <c r="N334" s="73"/>
      <c r="O334" s="80" t="s">
        <v>772</v>
      </c>
      <c r="P334" s="82">
        <v>43657.719247685185</v>
      </c>
      <c r="Q334" s="80" t="s">
        <v>804</v>
      </c>
      <c r="R334" s="83" t="s">
        <v>1004</v>
      </c>
      <c r="S334" s="80" t="s">
        <v>1043</v>
      </c>
      <c r="T334" s="80" t="s">
        <v>1062</v>
      </c>
      <c r="U334" s="80"/>
      <c r="V334" s="83" t="s">
        <v>1402</v>
      </c>
      <c r="W334" s="82">
        <v>43657.719247685185</v>
      </c>
      <c r="X334" s="86">
        <v>43657</v>
      </c>
      <c r="Y334" s="88" t="s">
        <v>1771</v>
      </c>
      <c r="Z334" s="83" t="s">
        <v>2283</v>
      </c>
      <c r="AA334" s="80"/>
      <c r="AB334" s="80"/>
      <c r="AC334" s="88" t="s">
        <v>2833</v>
      </c>
      <c r="AD334" s="80"/>
      <c r="AE334" s="80" t="b">
        <v>0</v>
      </c>
      <c r="AF334" s="80">
        <v>0</v>
      </c>
      <c r="AG334" s="88" t="s">
        <v>3090</v>
      </c>
      <c r="AH334" s="80" t="b">
        <v>1</v>
      </c>
      <c r="AI334" s="80" t="s">
        <v>3099</v>
      </c>
      <c r="AJ334" s="80"/>
      <c r="AK334" s="88" t="s">
        <v>3106</v>
      </c>
      <c r="AL334" s="80" t="b">
        <v>0</v>
      </c>
      <c r="AM334" s="80">
        <v>28</v>
      </c>
      <c r="AN334" s="88" t="s">
        <v>2904</v>
      </c>
      <c r="AO334" s="80" t="s">
        <v>3113</v>
      </c>
      <c r="AP334" s="80" t="b">
        <v>0</v>
      </c>
      <c r="AQ334" s="88" t="s">
        <v>2904</v>
      </c>
      <c r="AR334" s="80" t="s">
        <v>178</v>
      </c>
      <c r="AS334" s="80">
        <v>0</v>
      </c>
      <c r="AT334" s="80">
        <v>0</v>
      </c>
      <c r="AU334" s="80"/>
      <c r="AV334" s="80"/>
      <c r="AW334" s="80"/>
      <c r="AX334" s="80"/>
      <c r="AY334" s="80"/>
      <c r="AZ334" s="80"/>
      <c r="BA334" s="80"/>
      <c r="BB334" s="80"/>
      <c r="BC334" s="79" t="str">
        <f>REPLACE(INDEX(GroupVertices[Group],MATCH(Edges[[#This Row],[Vertex 1]],GroupVertices[Vertex],0)),1,1,"")</f>
        <v>6</v>
      </c>
      <c r="BD334" s="79" t="str">
        <f>REPLACE(INDEX(GroupVertices[Group],MATCH(Edges[[#This Row],[Vertex 2]],GroupVertices[Vertex],0)),1,1,"")</f>
        <v>6</v>
      </c>
    </row>
    <row r="335" spans="1:56" ht="15">
      <c r="A335" s="65" t="s">
        <v>499</v>
      </c>
      <c r="B335" s="65" t="s">
        <v>708</v>
      </c>
      <c r="C335" s="66"/>
      <c r="D335" s="67"/>
      <c r="E335" s="68"/>
      <c r="F335" s="69"/>
      <c r="G335" s="66"/>
      <c r="H335" s="70"/>
      <c r="I335" s="71"/>
      <c r="J335" s="71"/>
      <c r="K335" s="34"/>
      <c r="L335" s="78">
        <v>335</v>
      </c>
      <c r="M335" s="78"/>
      <c r="N335" s="73"/>
      <c r="O335" s="80" t="s">
        <v>772</v>
      </c>
      <c r="P335" s="82">
        <v>43657.71928240741</v>
      </c>
      <c r="Q335" s="80" t="s">
        <v>791</v>
      </c>
      <c r="R335" s="80"/>
      <c r="S335" s="80"/>
      <c r="T335" s="80" t="s">
        <v>1062</v>
      </c>
      <c r="U335" s="83" t="s">
        <v>1149</v>
      </c>
      <c r="V335" s="83" t="s">
        <v>1149</v>
      </c>
      <c r="W335" s="82">
        <v>43657.71928240741</v>
      </c>
      <c r="X335" s="86">
        <v>43657</v>
      </c>
      <c r="Y335" s="88" t="s">
        <v>1772</v>
      </c>
      <c r="Z335" s="83" t="s">
        <v>2284</v>
      </c>
      <c r="AA335" s="80"/>
      <c r="AB335" s="80"/>
      <c r="AC335" s="88" t="s">
        <v>2834</v>
      </c>
      <c r="AD335" s="80"/>
      <c r="AE335" s="80" t="b">
        <v>0</v>
      </c>
      <c r="AF335" s="80">
        <v>0</v>
      </c>
      <c r="AG335" s="88" t="s">
        <v>3090</v>
      </c>
      <c r="AH335" s="80" t="b">
        <v>0</v>
      </c>
      <c r="AI335" s="80" t="s">
        <v>3099</v>
      </c>
      <c r="AJ335" s="80"/>
      <c r="AK335" s="88" t="s">
        <v>3090</v>
      </c>
      <c r="AL335" s="80" t="b">
        <v>0</v>
      </c>
      <c r="AM335" s="80">
        <v>361</v>
      </c>
      <c r="AN335" s="88" t="s">
        <v>3060</v>
      </c>
      <c r="AO335" s="80" t="s">
        <v>3113</v>
      </c>
      <c r="AP335" s="80" t="b">
        <v>0</v>
      </c>
      <c r="AQ335" s="88" t="s">
        <v>3060</v>
      </c>
      <c r="AR335" s="80" t="s">
        <v>178</v>
      </c>
      <c r="AS335" s="80">
        <v>0</v>
      </c>
      <c r="AT335" s="80">
        <v>0</v>
      </c>
      <c r="AU335" s="80"/>
      <c r="AV335" s="80"/>
      <c r="AW335" s="80"/>
      <c r="AX335" s="80"/>
      <c r="AY335" s="80"/>
      <c r="AZ335" s="80"/>
      <c r="BA335" s="80"/>
      <c r="BB335" s="80"/>
      <c r="BC335" s="79" t="str">
        <f>REPLACE(INDEX(GroupVertices[Group],MATCH(Edges[[#This Row],[Vertex 1]],GroupVertices[Vertex],0)),1,1,"")</f>
        <v>5</v>
      </c>
      <c r="BD335" s="79" t="str">
        <f>REPLACE(INDEX(GroupVertices[Group],MATCH(Edges[[#This Row],[Vertex 2]],GroupVertices[Vertex],0)),1,1,"")</f>
        <v>5</v>
      </c>
    </row>
    <row r="336" spans="1:56" ht="15">
      <c r="A336" s="65" t="s">
        <v>500</v>
      </c>
      <c r="B336" s="65" t="s">
        <v>712</v>
      </c>
      <c r="C336" s="66"/>
      <c r="D336" s="67"/>
      <c r="E336" s="68"/>
      <c r="F336" s="69"/>
      <c r="G336" s="66"/>
      <c r="H336" s="70"/>
      <c r="I336" s="71"/>
      <c r="J336" s="71"/>
      <c r="K336" s="34"/>
      <c r="L336" s="78">
        <v>336</v>
      </c>
      <c r="M336" s="78"/>
      <c r="N336" s="73"/>
      <c r="O336" s="80" t="s">
        <v>772</v>
      </c>
      <c r="P336" s="82">
        <v>43657.7193287037</v>
      </c>
      <c r="Q336" s="80" t="s">
        <v>780</v>
      </c>
      <c r="R336" s="80"/>
      <c r="S336" s="80"/>
      <c r="T336" s="80" t="s">
        <v>1062</v>
      </c>
      <c r="U336" s="83" t="s">
        <v>1144</v>
      </c>
      <c r="V336" s="83" t="s">
        <v>1144</v>
      </c>
      <c r="W336" s="82">
        <v>43657.7193287037</v>
      </c>
      <c r="X336" s="86">
        <v>43657</v>
      </c>
      <c r="Y336" s="88" t="s">
        <v>1773</v>
      </c>
      <c r="Z336" s="83" t="s">
        <v>2285</v>
      </c>
      <c r="AA336" s="80"/>
      <c r="AB336" s="80"/>
      <c r="AC336" s="88" t="s">
        <v>2835</v>
      </c>
      <c r="AD336" s="80"/>
      <c r="AE336" s="80" t="b">
        <v>0</v>
      </c>
      <c r="AF336" s="80">
        <v>0</v>
      </c>
      <c r="AG336" s="88" t="s">
        <v>3090</v>
      </c>
      <c r="AH336" s="80" t="b">
        <v>0</v>
      </c>
      <c r="AI336" s="80" t="s">
        <v>3099</v>
      </c>
      <c r="AJ336" s="80"/>
      <c r="AK336" s="88" t="s">
        <v>3090</v>
      </c>
      <c r="AL336" s="80" t="b">
        <v>0</v>
      </c>
      <c r="AM336" s="80">
        <v>497</v>
      </c>
      <c r="AN336" s="88" t="s">
        <v>3066</v>
      </c>
      <c r="AO336" s="80" t="s">
        <v>3116</v>
      </c>
      <c r="AP336" s="80" t="b">
        <v>0</v>
      </c>
      <c r="AQ336" s="88" t="s">
        <v>3066</v>
      </c>
      <c r="AR336" s="80" t="s">
        <v>178</v>
      </c>
      <c r="AS336" s="80">
        <v>0</v>
      </c>
      <c r="AT336" s="80">
        <v>0</v>
      </c>
      <c r="AU336" s="80"/>
      <c r="AV336" s="80"/>
      <c r="AW336" s="80"/>
      <c r="AX336" s="80"/>
      <c r="AY336" s="80"/>
      <c r="AZ336" s="80"/>
      <c r="BA336" s="80"/>
      <c r="BB336" s="80"/>
      <c r="BC336" s="79" t="str">
        <f>REPLACE(INDEX(GroupVertices[Group],MATCH(Edges[[#This Row],[Vertex 1]],GroupVertices[Vertex],0)),1,1,"")</f>
        <v>3</v>
      </c>
      <c r="BD336" s="79" t="str">
        <f>REPLACE(INDEX(GroupVertices[Group],MATCH(Edges[[#This Row],[Vertex 2]],GroupVertices[Vertex],0)),1,1,"")</f>
        <v>3</v>
      </c>
    </row>
    <row r="337" spans="1:56" ht="15">
      <c r="A337" s="65" t="s">
        <v>501</v>
      </c>
      <c r="B337" s="65" t="s">
        <v>501</v>
      </c>
      <c r="C337" s="66"/>
      <c r="D337" s="67"/>
      <c r="E337" s="68"/>
      <c r="F337" s="69"/>
      <c r="G337" s="66"/>
      <c r="H337" s="70"/>
      <c r="I337" s="71"/>
      <c r="J337" s="71"/>
      <c r="K337" s="34"/>
      <c r="L337" s="78">
        <v>337</v>
      </c>
      <c r="M337" s="78"/>
      <c r="N337" s="73"/>
      <c r="O337" s="80" t="s">
        <v>178</v>
      </c>
      <c r="P337" s="82">
        <v>43657.719363425924</v>
      </c>
      <c r="Q337" s="80" t="s">
        <v>910</v>
      </c>
      <c r="R337" s="83" t="s">
        <v>1025</v>
      </c>
      <c r="S337" s="80" t="s">
        <v>1043</v>
      </c>
      <c r="T337" s="80" t="s">
        <v>1104</v>
      </c>
      <c r="U337" s="80"/>
      <c r="V337" s="83" t="s">
        <v>1403</v>
      </c>
      <c r="W337" s="82">
        <v>43657.719363425924</v>
      </c>
      <c r="X337" s="86">
        <v>43657</v>
      </c>
      <c r="Y337" s="88" t="s">
        <v>1774</v>
      </c>
      <c r="Z337" s="83" t="s">
        <v>2286</v>
      </c>
      <c r="AA337" s="80"/>
      <c r="AB337" s="80"/>
      <c r="AC337" s="88" t="s">
        <v>2836</v>
      </c>
      <c r="AD337" s="80"/>
      <c r="AE337" s="80" t="b">
        <v>0</v>
      </c>
      <c r="AF337" s="80">
        <v>0</v>
      </c>
      <c r="AG337" s="88" t="s">
        <v>3090</v>
      </c>
      <c r="AH337" s="80" t="b">
        <v>1</v>
      </c>
      <c r="AI337" s="80" t="s">
        <v>3099</v>
      </c>
      <c r="AJ337" s="80"/>
      <c r="AK337" s="88" t="s">
        <v>3110</v>
      </c>
      <c r="AL337" s="80" t="b">
        <v>0</v>
      </c>
      <c r="AM337" s="80">
        <v>0</v>
      </c>
      <c r="AN337" s="88" t="s">
        <v>3090</v>
      </c>
      <c r="AO337" s="80" t="s">
        <v>3115</v>
      </c>
      <c r="AP337" s="80" t="b">
        <v>0</v>
      </c>
      <c r="AQ337" s="88" t="s">
        <v>2836</v>
      </c>
      <c r="AR337" s="80" t="s">
        <v>178</v>
      </c>
      <c r="AS337" s="80">
        <v>0</v>
      </c>
      <c r="AT337" s="80">
        <v>0</v>
      </c>
      <c r="AU337" s="80"/>
      <c r="AV337" s="80"/>
      <c r="AW337" s="80"/>
      <c r="AX337" s="80"/>
      <c r="AY337" s="80"/>
      <c r="AZ337" s="80"/>
      <c r="BA337" s="80"/>
      <c r="BB337" s="80"/>
      <c r="BC337" s="79" t="str">
        <f>REPLACE(INDEX(GroupVertices[Group],MATCH(Edges[[#This Row],[Vertex 1]],GroupVertices[Vertex],0)),1,1,"")</f>
        <v>111</v>
      </c>
      <c r="BD337" s="79" t="str">
        <f>REPLACE(INDEX(GroupVertices[Group],MATCH(Edges[[#This Row],[Vertex 2]],GroupVertices[Vertex],0)),1,1,"")</f>
        <v>111</v>
      </c>
    </row>
    <row r="338" spans="1:56" ht="15">
      <c r="A338" s="65" t="s">
        <v>502</v>
      </c>
      <c r="B338" s="65" t="s">
        <v>728</v>
      </c>
      <c r="C338" s="66"/>
      <c r="D338" s="67"/>
      <c r="E338" s="68"/>
      <c r="F338" s="69"/>
      <c r="G338" s="66"/>
      <c r="H338" s="70"/>
      <c r="I338" s="71"/>
      <c r="J338" s="71"/>
      <c r="K338" s="34"/>
      <c r="L338" s="78">
        <v>338</v>
      </c>
      <c r="M338" s="78"/>
      <c r="N338" s="73"/>
      <c r="O338" s="80" t="s">
        <v>774</v>
      </c>
      <c r="P338" s="82">
        <v>43657.71944444445</v>
      </c>
      <c r="Q338" s="80" t="s">
        <v>911</v>
      </c>
      <c r="R338" s="80"/>
      <c r="S338" s="80"/>
      <c r="T338" s="80" t="s">
        <v>1062</v>
      </c>
      <c r="U338" s="83" t="s">
        <v>1219</v>
      </c>
      <c r="V338" s="83" t="s">
        <v>1219</v>
      </c>
      <c r="W338" s="82">
        <v>43657.71944444445</v>
      </c>
      <c r="X338" s="86">
        <v>43657</v>
      </c>
      <c r="Y338" s="88" t="s">
        <v>1775</v>
      </c>
      <c r="Z338" s="83" t="s">
        <v>2287</v>
      </c>
      <c r="AA338" s="80"/>
      <c r="AB338" s="80"/>
      <c r="AC338" s="88" t="s">
        <v>2837</v>
      </c>
      <c r="AD338" s="80"/>
      <c r="AE338" s="80" t="b">
        <v>0</v>
      </c>
      <c r="AF338" s="80">
        <v>0</v>
      </c>
      <c r="AG338" s="88" t="s">
        <v>3090</v>
      </c>
      <c r="AH338" s="80" t="b">
        <v>0</v>
      </c>
      <c r="AI338" s="80" t="s">
        <v>3099</v>
      </c>
      <c r="AJ338" s="80"/>
      <c r="AK338" s="88" t="s">
        <v>3090</v>
      </c>
      <c r="AL338" s="80" t="b">
        <v>0</v>
      </c>
      <c r="AM338" s="80">
        <v>0</v>
      </c>
      <c r="AN338" s="88" t="s">
        <v>3090</v>
      </c>
      <c r="AO338" s="80" t="s">
        <v>3114</v>
      </c>
      <c r="AP338" s="80" t="b">
        <v>0</v>
      </c>
      <c r="AQ338" s="88" t="s">
        <v>2837</v>
      </c>
      <c r="AR338" s="80" t="s">
        <v>178</v>
      </c>
      <c r="AS338" s="80">
        <v>0</v>
      </c>
      <c r="AT338" s="80">
        <v>0</v>
      </c>
      <c r="AU338" s="80"/>
      <c r="AV338" s="80"/>
      <c r="AW338" s="80"/>
      <c r="AX338" s="80"/>
      <c r="AY338" s="80"/>
      <c r="AZ338" s="80"/>
      <c r="BA338" s="80"/>
      <c r="BB338" s="80"/>
      <c r="BC338" s="79" t="str">
        <f>REPLACE(INDEX(GroupVertices[Group],MATCH(Edges[[#This Row],[Vertex 1]],GroupVertices[Vertex],0)),1,1,"")</f>
        <v>2</v>
      </c>
      <c r="BD338" s="79" t="str">
        <f>REPLACE(INDEX(GroupVertices[Group],MATCH(Edges[[#This Row],[Vertex 2]],GroupVertices[Vertex],0)),1,1,"")</f>
        <v>2</v>
      </c>
    </row>
    <row r="339" spans="1:56" ht="15">
      <c r="A339" s="65" t="s">
        <v>503</v>
      </c>
      <c r="B339" s="65" t="s">
        <v>750</v>
      </c>
      <c r="C339" s="66"/>
      <c r="D339" s="67"/>
      <c r="E339" s="68"/>
      <c r="F339" s="69"/>
      <c r="G339" s="66"/>
      <c r="H339" s="70"/>
      <c r="I339" s="71"/>
      <c r="J339" s="71"/>
      <c r="K339" s="34"/>
      <c r="L339" s="78">
        <v>339</v>
      </c>
      <c r="M339" s="78"/>
      <c r="N339" s="73"/>
      <c r="O339" s="80" t="s">
        <v>774</v>
      </c>
      <c r="P339" s="82">
        <v>43657.719513888886</v>
      </c>
      <c r="Q339" s="80" t="s">
        <v>912</v>
      </c>
      <c r="R339" s="80"/>
      <c r="S339" s="80"/>
      <c r="T339" s="80" t="s">
        <v>1105</v>
      </c>
      <c r="U339" s="80"/>
      <c r="V339" s="83" t="s">
        <v>1404</v>
      </c>
      <c r="W339" s="82">
        <v>43657.719513888886</v>
      </c>
      <c r="X339" s="86">
        <v>43657</v>
      </c>
      <c r="Y339" s="88" t="s">
        <v>1776</v>
      </c>
      <c r="Z339" s="83" t="s">
        <v>2288</v>
      </c>
      <c r="AA339" s="80"/>
      <c r="AB339" s="80"/>
      <c r="AC339" s="88" t="s">
        <v>2838</v>
      </c>
      <c r="AD339" s="80"/>
      <c r="AE339" s="80" t="b">
        <v>0</v>
      </c>
      <c r="AF339" s="80">
        <v>0</v>
      </c>
      <c r="AG339" s="88" t="s">
        <v>3090</v>
      </c>
      <c r="AH339" s="80" t="b">
        <v>0</v>
      </c>
      <c r="AI339" s="80" t="s">
        <v>3099</v>
      </c>
      <c r="AJ339" s="80"/>
      <c r="AK339" s="88" t="s">
        <v>3090</v>
      </c>
      <c r="AL339" s="80" t="b">
        <v>0</v>
      </c>
      <c r="AM339" s="80">
        <v>0</v>
      </c>
      <c r="AN339" s="88" t="s">
        <v>3090</v>
      </c>
      <c r="AO339" s="80" t="s">
        <v>3115</v>
      </c>
      <c r="AP339" s="80" t="b">
        <v>0</v>
      </c>
      <c r="AQ339" s="88" t="s">
        <v>2838</v>
      </c>
      <c r="AR339" s="80" t="s">
        <v>178</v>
      </c>
      <c r="AS339" s="80">
        <v>0</v>
      </c>
      <c r="AT339" s="80">
        <v>0</v>
      </c>
      <c r="AU339" s="80"/>
      <c r="AV339" s="80"/>
      <c r="AW339" s="80"/>
      <c r="AX339" s="80"/>
      <c r="AY339" s="80"/>
      <c r="AZ339" s="80"/>
      <c r="BA339" s="80"/>
      <c r="BB339" s="80"/>
      <c r="BC339" s="79" t="str">
        <f>REPLACE(INDEX(GroupVertices[Group],MATCH(Edges[[#This Row],[Vertex 1]],GroupVertices[Vertex],0)),1,1,"")</f>
        <v>41</v>
      </c>
      <c r="BD339" s="79" t="str">
        <f>REPLACE(INDEX(GroupVertices[Group],MATCH(Edges[[#This Row],[Vertex 2]],GroupVertices[Vertex],0)),1,1,"")</f>
        <v>41</v>
      </c>
    </row>
    <row r="340" spans="1:56" ht="15">
      <c r="A340" s="65" t="s">
        <v>504</v>
      </c>
      <c r="B340" s="65" t="s">
        <v>504</v>
      </c>
      <c r="C340" s="66"/>
      <c r="D340" s="67"/>
      <c r="E340" s="68"/>
      <c r="F340" s="69"/>
      <c r="G340" s="66"/>
      <c r="H340" s="70"/>
      <c r="I340" s="71"/>
      <c r="J340" s="71"/>
      <c r="K340" s="34"/>
      <c r="L340" s="78">
        <v>340</v>
      </c>
      <c r="M340" s="78"/>
      <c r="N340" s="73"/>
      <c r="O340" s="80" t="s">
        <v>178</v>
      </c>
      <c r="P340" s="82">
        <v>43657.719513888886</v>
      </c>
      <c r="Q340" s="80" t="s">
        <v>913</v>
      </c>
      <c r="R340" s="80"/>
      <c r="S340" s="80"/>
      <c r="T340" s="80" t="s">
        <v>1106</v>
      </c>
      <c r="U340" s="80"/>
      <c r="V340" s="83" t="s">
        <v>1405</v>
      </c>
      <c r="W340" s="82">
        <v>43657.719513888886</v>
      </c>
      <c r="X340" s="86">
        <v>43657</v>
      </c>
      <c r="Y340" s="88" t="s">
        <v>1776</v>
      </c>
      <c r="Z340" s="83" t="s">
        <v>2289</v>
      </c>
      <c r="AA340" s="80"/>
      <c r="AB340" s="80"/>
      <c r="AC340" s="88" t="s">
        <v>2839</v>
      </c>
      <c r="AD340" s="80"/>
      <c r="AE340" s="80" t="b">
        <v>0</v>
      </c>
      <c r="AF340" s="80">
        <v>0</v>
      </c>
      <c r="AG340" s="88" t="s">
        <v>3090</v>
      </c>
      <c r="AH340" s="80" t="b">
        <v>0</v>
      </c>
      <c r="AI340" s="80" t="s">
        <v>3099</v>
      </c>
      <c r="AJ340" s="80"/>
      <c r="AK340" s="88" t="s">
        <v>3090</v>
      </c>
      <c r="AL340" s="80" t="b">
        <v>0</v>
      </c>
      <c r="AM340" s="80">
        <v>0</v>
      </c>
      <c r="AN340" s="88" t="s">
        <v>3090</v>
      </c>
      <c r="AO340" s="80" t="s">
        <v>3117</v>
      </c>
      <c r="AP340" s="80" t="b">
        <v>0</v>
      </c>
      <c r="AQ340" s="88" t="s">
        <v>2839</v>
      </c>
      <c r="AR340" s="80" t="s">
        <v>178</v>
      </c>
      <c r="AS340" s="80">
        <v>0</v>
      </c>
      <c r="AT340" s="80">
        <v>0</v>
      </c>
      <c r="AU340" s="80"/>
      <c r="AV340" s="80"/>
      <c r="AW340" s="80"/>
      <c r="AX340" s="80"/>
      <c r="AY340" s="80"/>
      <c r="AZ340" s="80"/>
      <c r="BA340" s="80"/>
      <c r="BB340" s="80"/>
      <c r="BC340" s="79" t="str">
        <f>REPLACE(INDEX(GroupVertices[Group],MATCH(Edges[[#This Row],[Vertex 1]],GroupVertices[Vertex],0)),1,1,"")</f>
        <v>110</v>
      </c>
      <c r="BD340" s="79" t="str">
        <f>REPLACE(INDEX(GroupVertices[Group],MATCH(Edges[[#This Row],[Vertex 2]],GroupVertices[Vertex],0)),1,1,"")</f>
        <v>110</v>
      </c>
    </row>
    <row r="341" spans="1:56" ht="15">
      <c r="A341" s="65" t="s">
        <v>505</v>
      </c>
      <c r="B341" s="65" t="s">
        <v>505</v>
      </c>
      <c r="C341" s="66"/>
      <c r="D341" s="67"/>
      <c r="E341" s="68"/>
      <c r="F341" s="69"/>
      <c r="G341" s="66"/>
      <c r="H341" s="70"/>
      <c r="I341" s="71"/>
      <c r="J341" s="71"/>
      <c r="K341" s="34"/>
      <c r="L341" s="78">
        <v>341</v>
      </c>
      <c r="M341" s="78"/>
      <c r="N341" s="73"/>
      <c r="O341" s="80" t="s">
        <v>178</v>
      </c>
      <c r="P341" s="82">
        <v>43657.71959490741</v>
      </c>
      <c r="Q341" s="80" t="s">
        <v>852</v>
      </c>
      <c r="R341" s="80"/>
      <c r="S341" s="80"/>
      <c r="T341" s="80" t="s">
        <v>1062</v>
      </c>
      <c r="U341" s="80"/>
      <c r="V341" s="83" t="s">
        <v>1406</v>
      </c>
      <c r="W341" s="82">
        <v>43657.71959490741</v>
      </c>
      <c r="X341" s="86">
        <v>43657</v>
      </c>
      <c r="Y341" s="88" t="s">
        <v>1777</v>
      </c>
      <c r="Z341" s="83" t="s">
        <v>2290</v>
      </c>
      <c r="AA341" s="80"/>
      <c r="AB341" s="80"/>
      <c r="AC341" s="88" t="s">
        <v>2840</v>
      </c>
      <c r="AD341" s="80"/>
      <c r="AE341" s="80" t="b">
        <v>0</v>
      </c>
      <c r="AF341" s="80">
        <v>0</v>
      </c>
      <c r="AG341" s="88" t="s">
        <v>3090</v>
      </c>
      <c r="AH341" s="80" t="b">
        <v>0</v>
      </c>
      <c r="AI341" s="80" t="s">
        <v>3101</v>
      </c>
      <c r="AJ341" s="80"/>
      <c r="AK341" s="88" t="s">
        <v>3090</v>
      </c>
      <c r="AL341" s="80" t="b">
        <v>0</v>
      </c>
      <c r="AM341" s="80">
        <v>0</v>
      </c>
      <c r="AN341" s="88" t="s">
        <v>3090</v>
      </c>
      <c r="AO341" s="80" t="s">
        <v>3113</v>
      </c>
      <c r="AP341" s="80" t="b">
        <v>0</v>
      </c>
      <c r="AQ341" s="88" t="s">
        <v>2840</v>
      </c>
      <c r="AR341" s="80" t="s">
        <v>178</v>
      </c>
      <c r="AS341" s="80">
        <v>0</v>
      </c>
      <c r="AT341" s="80">
        <v>0</v>
      </c>
      <c r="AU341" s="80"/>
      <c r="AV341" s="80"/>
      <c r="AW341" s="80"/>
      <c r="AX341" s="80"/>
      <c r="AY341" s="80"/>
      <c r="AZ341" s="80"/>
      <c r="BA341" s="80"/>
      <c r="BB341" s="80"/>
      <c r="BC341" s="79" t="str">
        <f>REPLACE(INDEX(GroupVertices[Group],MATCH(Edges[[#This Row],[Vertex 1]],GroupVertices[Vertex],0)),1,1,"")</f>
        <v>109</v>
      </c>
      <c r="BD341" s="79" t="str">
        <f>REPLACE(INDEX(GroupVertices[Group],MATCH(Edges[[#This Row],[Vertex 2]],GroupVertices[Vertex],0)),1,1,"")</f>
        <v>109</v>
      </c>
    </row>
    <row r="342" spans="1:56" ht="15">
      <c r="A342" s="65" t="s">
        <v>506</v>
      </c>
      <c r="B342" s="65" t="s">
        <v>565</v>
      </c>
      <c r="C342" s="66"/>
      <c r="D342" s="67"/>
      <c r="E342" s="68"/>
      <c r="F342" s="69"/>
      <c r="G342" s="66"/>
      <c r="H342" s="70"/>
      <c r="I342" s="71"/>
      <c r="J342" s="71"/>
      <c r="K342" s="34"/>
      <c r="L342" s="78">
        <v>342</v>
      </c>
      <c r="M342" s="78"/>
      <c r="N342" s="73"/>
      <c r="O342" s="80" t="s">
        <v>772</v>
      </c>
      <c r="P342" s="82">
        <v>43657.719618055555</v>
      </c>
      <c r="Q342" s="80" t="s">
        <v>804</v>
      </c>
      <c r="R342" s="83" t="s">
        <v>1004</v>
      </c>
      <c r="S342" s="80" t="s">
        <v>1043</v>
      </c>
      <c r="T342" s="80" t="s">
        <v>1062</v>
      </c>
      <c r="U342" s="80"/>
      <c r="V342" s="83" t="s">
        <v>1407</v>
      </c>
      <c r="W342" s="82">
        <v>43657.719618055555</v>
      </c>
      <c r="X342" s="86">
        <v>43657</v>
      </c>
      <c r="Y342" s="88" t="s">
        <v>1778</v>
      </c>
      <c r="Z342" s="83" t="s">
        <v>2291</v>
      </c>
      <c r="AA342" s="80"/>
      <c r="AB342" s="80"/>
      <c r="AC342" s="88" t="s">
        <v>2841</v>
      </c>
      <c r="AD342" s="80"/>
      <c r="AE342" s="80" t="b">
        <v>0</v>
      </c>
      <c r="AF342" s="80">
        <v>0</v>
      </c>
      <c r="AG342" s="88" t="s">
        <v>3090</v>
      </c>
      <c r="AH342" s="80" t="b">
        <v>1</v>
      </c>
      <c r="AI342" s="80" t="s">
        <v>3099</v>
      </c>
      <c r="AJ342" s="80"/>
      <c r="AK342" s="88" t="s">
        <v>3106</v>
      </c>
      <c r="AL342" s="80" t="b">
        <v>0</v>
      </c>
      <c r="AM342" s="80">
        <v>28</v>
      </c>
      <c r="AN342" s="88" t="s">
        <v>2904</v>
      </c>
      <c r="AO342" s="80" t="s">
        <v>3129</v>
      </c>
      <c r="AP342" s="80" t="b">
        <v>0</v>
      </c>
      <c r="AQ342" s="88" t="s">
        <v>2904</v>
      </c>
      <c r="AR342" s="80" t="s">
        <v>178</v>
      </c>
      <c r="AS342" s="80">
        <v>0</v>
      </c>
      <c r="AT342" s="80">
        <v>0</v>
      </c>
      <c r="AU342" s="80"/>
      <c r="AV342" s="80"/>
      <c r="AW342" s="80"/>
      <c r="AX342" s="80"/>
      <c r="AY342" s="80"/>
      <c r="AZ342" s="80"/>
      <c r="BA342" s="80"/>
      <c r="BB342" s="80"/>
      <c r="BC342" s="79" t="str">
        <f>REPLACE(INDEX(GroupVertices[Group],MATCH(Edges[[#This Row],[Vertex 1]],GroupVertices[Vertex],0)),1,1,"")</f>
        <v>6</v>
      </c>
      <c r="BD342" s="79" t="str">
        <f>REPLACE(INDEX(GroupVertices[Group],MATCH(Edges[[#This Row],[Vertex 2]],GroupVertices[Vertex],0)),1,1,"")</f>
        <v>6</v>
      </c>
    </row>
    <row r="343" spans="1:56" ht="15">
      <c r="A343" s="65" t="s">
        <v>507</v>
      </c>
      <c r="B343" s="65" t="s">
        <v>507</v>
      </c>
      <c r="C343" s="66"/>
      <c r="D343" s="67"/>
      <c r="E343" s="68"/>
      <c r="F343" s="69"/>
      <c r="G343" s="66"/>
      <c r="H343" s="70"/>
      <c r="I343" s="71"/>
      <c r="J343" s="71"/>
      <c r="K343" s="34"/>
      <c r="L343" s="78">
        <v>343</v>
      </c>
      <c r="M343" s="78"/>
      <c r="N343" s="73"/>
      <c r="O343" s="80" t="s">
        <v>178</v>
      </c>
      <c r="P343" s="82">
        <v>43657.719618055555</v>
      </c>
      <c r="Q343" s="80" t="s">
        <v>914</v>
      </c>
      <c r="R343" s="80"/>
      <c r="S343" s="80"/>
      <c r="T343" s="80" t="s">
        <v>1062</v>
      </c>
      <c r="U343" s="80"/>
      <c r="V343" s="83" t="s">
        <v>1408</v>
      </c>
      <c r="W343" s="82">
        <v>43657.719618055555</v>
      </c>
      <c r="X343" s="86">
        <v>43657</v>
      </c>
      <c r="Y343" s="88" t="s">
        <v>1778</v>
      </c>
      <c r="Z343" s="83" t="s">
        <v>2292</v>
      </c>
      <c r="AA343" s="80"/>
      <c r="AB343" s="80"/>
      <c r="AC343" s="88" t="s">
        <v>2842</v>
      </c>
      <c r="AD343" s="80"/>
      <c r="AE343" s="80" t="b">
        <v>0</v>
      </c>
      <c r="AF343" s="80">
        <v>0</v>
      </c>
      <c r="AG343" s="88" t="s">
        <v>3090</v>
      </c>
      <c r="AH343" s="80" t="b">
        <v>0</v>
      </c>
      <c r="AI343" s="80" t="s">
        <v>3099</v>
      </c>
      <c r="AJ343" s="80"/>
      <c r="AK343" s="88" t="s">
        <v>3090</v>
      </c>
      <c r="AL343" s="80" t="b">
        <v>0</v>
      </c>
      <c r="AM343" s="80">
        <v>0</v>
      </c>
      <c r="AN343" s="88" t="s">
        <v>3090</v>
      </c>
      <c r="AO343" s="80" t="s">
        <v>3115</v>
      </c>
      <c r="AP343" s="80" t="b">
        <v>0</v>
      </c>
      <c r="AQ343" s="88" t="s">
        <v>2842</v>
      </c>
      <c r="AR343" s="80" t="s">
        <v>178</v>
      </c>
      <c r="AS343" s="80">
        <v>0</v>
      </c>
      <c r="AT343" s="80">
        <v>0</v>
      </c>
      <c r="AU343" s="80"/>
      <c r="AV343" s="80"/>
      <c r="AW343" s="80"/>
      <c r="AX343" s="80"/>
      <c r="AY343" s="80"/>
      <c r="AZ343" s="80"/>
      <c r="BA343" s="80"/>
      <c r="BB343" s="80"/>
      <c r="BC343" s="79" t="str">
        <f>REPLACE(INDEX(GroupVertices[Group],MATCH(Edges[[#This Row],[Vertex 1]],GroupVertices[Vertex],0)),1,1,"")</f>
        <v>108</v>
      </c>
      <c r="BD343" s="79" t="str">
        <f>REPLACE(INDEX(GroupVertices[Group],MATCH(Edges[[#This Row],[Vertex 2]],GroupVertices[Vertex],0)),1,1,"")</f>
        <v>108</v>
      </c>
    </row>
    <row r="344" spans="1:56" ht="15">
      <c r="A344" s="65" t="s">
        <v>508</v>
      </c>
      <c r="B344" s="65" t="s">
        <v>508</v>
      </c>
      <c r="C344" s="66"/>
      <c r="D344" s="67"/>
      <c r="E344" s="68"/>
      <c r="F344" s="69"/>
      <c r="G344" s="66"/>
      <c r="H344" s="70"/>
      <c r="I344" s="71"/>
      <c r="J344" s="71"/>
      <c r="K344" s="34"/>
      <c r="L344" s="78">
        <v>344</v>
      </c>
      <c r="M344" s="78"/>
      <c r="N344" s="73"/>
      <c r="O344" s="80" t="s">
        <v>178</v>
      </c>
      <c r="P344" s="82">
        <v>43657.50350694444</v>
      </c>
      <c r="Q344" s="80" t="s">
        <v>915</v>
      </c>
      <c r="R344" s="80"/>
      <c r="S344" s="80"/>
      <c r="T344" s="80" t="s">
        <v>1062</v>
      </c>
      <c r="U344" s="83" t="s">
        <v>1220</v>
      </c>
      <c r="V344" s="83" t="s">
        <v>1220</v>
      </c>
      <c r="W344" s="82">
        <v>43657.50350694444</v>
      </c>
      <c r="X344" s="86">
        <v>43657</v>
      </c>
      <c r="Y344" s="88" t="s">
        <v>1779</v>
      </c>
      <c r="Z344" s="83" t="s">
        <v>2293</v>
      </c>
      <c r="AA344" s="80"/>
      <c r="AB344" s="80"/>
      <c r="AC344" s="88" t="s">
        <v>2843</v>
      </c>
      <c r="AD344" s="80"/>
      <c r="AE344" s="80" t="b">
        <v>0</v>
      </c>
      <c r="AF344" s="80">
        <v>50</v>
      </c>
      <c r="AG344" s="88" t="s">
        <v>3090</v>
      </c>
      <c r="AH344" s="80" t="b">
        <v>0</v>
      </c>
      <c r="AI344" s="80" t="s">
        <v>3099</v>
      </c>
      <c r="AJ344" s="80"/>
      <c r="AK344" s="88" t="s">
        <v>3090</v>
      </c>
      <c r="AL344" s="80" t="b">
        <v>0</v>
      </c>
      <c r="AM344" s="80">
        <v>15</v>
      </c>
      <c r="AN344" s="88" t="s">
        <v>3090</v>
      </c>
      <c r="AO344" s="80" t="s">
        <v>3115</v>
      </c>
      <c r="AP344" s="80" t="b">
        <v>0</v>
      </c>
      <c r="AQ344" s="88" t="s">
        <v>2843</v>
      </c>
      <c r="AR344" s="80" t="s">
        <v>772</v>
      </c>
      <c r="AS344" s="80">
        <v>0</v>
      </c>
      <c r="AT344" s="80">
        <v>0</v>
      </c>
      <c r="AU344" s="80"/>
      <c r="AV344" s="80"/>
      <c r="AW344" s="80"/>
      <c r="AX344" s="80"/>
      <c r="AY344" s="80"/>
      <c r="AZ344" s="80"/>
      <c r="BA344" s="80"/>
      <c r="BB344" s="80"/>
      <c r="BC344" s="79" t="str">
        <f>REPLACE(INDEX(GroupVertices[Group],MATCH(Edges[[#This Row],[Vertex 1]],GroupVertices[Vertex],0)),1,1,"")</f>
        <v>40</v>
      </c>
      <c r="BD344" s="79" t="str">
        <f>REPLACE(INDEX(GroupVertices[Group],MATCH(Edges[[#This Row],[Vertex 2]],GroupVertices[Vertex],0)),1,1,"")</f>
        <v>40</v>
      </c>
    </row>
    <row r="345" spans="1:56" ht="15">
      <c r="A345" s="65" t="s">
        <v>509</v>
      </c>
      <c r="B345" s="65" t="s">
        <v>508</v>
      </c>
      <c r="C345" s="66"/>
      <c r="D345" s="67"/>
      <c r="E345" s="68"/>
      <c r="F345" s="69"/>
      <c r="G345" s="66"/>
      <c r="H345" s="70"/>
      <c r="I345" s="71"/>
      <c r="J345" s="71"/>
      <c r="K345" s="34"/>
      <c r="L345" s="78">
        <v>345</v>
      </c>
      <c r="M345" s="78"/>
      <c r="N345" s="73"/>
      <c r="O345" s="80" t="s">
        <v>772</v>
      </c>
      <c r="P345" s="82">
        <v>43657.71962962963</v>
      </c>
      <c r="Q345" s="80" t="s">
        <v>915</v>
      </c>
      <c r="R345" s="80"/>
      <c r="S345" s="80"/>
      <c r="T345" s="80" t="s">
        <v>1062</v>
      </c>
      <c r="U345" s="83" t="s">
        <v>1220</v>
      </c>
      <c r="V345" s="83" t="s">
        <v>1220</v>
      </c>
      <c r="W345" s="82">
        <v>43657.71962962963</v>
      </c>
      <c r="X345" s="86">
        <v>43657</v>
      </c>
      <c r="Y345" s="88" t="s">
        <v>1780</v>
      </c>
      <c r="Z345" s="83" t="s">
        <v>2294</v>
      </c>
      <c r="AA345" s="80"/>
      <c r="AB345" s="80"/>
      <c r="AC345" s="88" t="s">
        <v>2844</v>
      </c>
      <c r="AD345" s="80"/>
      <c r="AE345" s="80" t="b">
        <v>0</v>
      </c>
      <c r="AF345" s="80">
        <v>0</v>
      </c>
      <c r="AG345" s="88" t="s">
        <v>3090</v>
      </c>
      <c r="AH345" s="80" t="b">
        <v>0</v>
      </c>
      <c r="AI345" s="80" t="s">
        <v>3099</v>
      </c>
      <c r="AJ345" s="80"/>
      <c r="AK345" s="88" t="s">
        <v>3090</v>
      </c>
      <c r="AL345" s="80" t="b">
        <v>0</v>
      </c>
      <c r="AM345" s="80">
        <v>15</v>
      </c>
      <c r="AN345" s="88" t="s">
        <v>2843</v>
      </c>
      <c r="AO345" s="80" t="s">
        <v>3117</v>
      </c>
      <c r="AP345" s="80" t="b">
        <v>0</v>
      </c>
      <c r="AQ345" s="88" t="s">
        <v>2843</v>
      </c>
      <c r="AR345" s="80" t="s">
        <v>178</v>
      </c>
      <c r="AS345" s="80">
        <v>0</v>
      </c>
      <c r="AT345" s="80">
        <v>0</v>
      </c>
      <c r="AU345" s="80"/>
      <c r="AV345" s="80"/>
      <c r="AW345" s="80"/>
      <c r="AX345" s="80"/>
      <c r="AY345" s="80"/>
      <c r="AZ345" s="80"/>
      <c r="BA345" s="80"/>
      <c r="BB345" s="80"/>
      <c r="BC345" s="79" t="str">
        <f>REPLACE(INDEX(GroupVertices[Group],MATCH(Edges[[#This Row],[Vertex 1]],GroupVertices[Vertex],0)),1,1,"")</f>
        <v>40</v>
      </c>
      <c r="BD345" s="79" t="str">
        <f>REPLACE(INDEX(GroupVertices[Group],MATCH(Edges[[#This Row],[Vertex 2]],GroupVertices[Vertex],0)),1,1,"")</f>
        <v>40</v>
      </c>
    </row>
    <row r="346" spans="1:56" ht="15">
      <c r="A346" s="65" t="s">
        <v>510</v>
      </c>
      <c r="B346" s="65" t="s">
        <v>725</v>
      </c>
      <c r="C346" s="66"/>
      <c r="D346" s="67"/>
      <c r="E346" s="68"/>
      <c r="F346" s="69"/>
      <c r="G346" s="66"/>
      <c r="H346" s="70"/>
      <c r="I346" s="71"/>
      <c r="J346" s="71"/>
      <c r="K346" s="34"/>
      <c r="L346" s="78">
        <v>346</v>
      </c>
      <c r="M346" s="78"/>
      <c r="N346" s="73"/>
      <c r="O346" s="80" t="s">
        <v>772</v>
      </c>
      <c r="P346" s="82">
        <v>43657.71960648148</v>
      </c>
      <c r="Q346" s="80" t="s">
        <v>778</v>
      </c>
      <c r="R346" s="80"/>
      <c r="S346" s="80"/>
      <c r="T346" s="80" t="s">
        <v>1062</v>
      </c>
      <c r="U346" s="80"/>
      <c r="V346" s="83" t="s">
        <v>1409</v>
      </c>
      <c r="W346" s="82">
        <v>43657.71960648148</v>
      </c>
      <c r="X346" s="86">
        <v>43657</v>
      </c>
      <c r="Y346" s="88" t="s">
        <v>1781</v>
      </c>
      <c r="Z346" s="83" t="s">
        <v>2295</v>
      </c>
      <c r="AA346" s="80"/>
      <c r="AB346" s="80"/>
      <c r="AC346" s="88" t="s">
        <v>2845</v>
      </c>
      <c r="AD346" s="80"/>
      <c r="AE346" s="80" t="b">
        <v>0</v>
      </c>
      <c r="AF346" s="80">
        <v>0</v>
      </c>
      <c r="AG346" s="88" t="s">
        <v>3090</v>
      </c>
      <c r="AH346" s="80" t="b">
        <v>0</v>
      </c>
      <c r="AI346" s="80" t="s">
        <v>3099</v>
      </c>
      <c r="AJ346" s="80"/>
      <c r="AK346" s="88" t="s">
        <v>3090</v>
      </c>
      <c r="AL346" s="80" t="b">
        <v>0</v>
      </c>
      <c r="AM346" s="80">
        <v>1187</v>
      </c>
      <c r="AN346" s="88" t="s">
        <v>3085</v>
      </c>
      <c r="AO346" s="80" t="s">
        <v>3113</v>
      </c>
      <c r="AP346" s="80" t="b">
        <v>0</v>
      </c>
      <c r="AQ346" s="88" t="s">
        <v>3085</v>
      </c>
      <c r="AR346" s="80" t="s">
        <v>178</v>
      </c>
      <c r="AS346" s="80">
        <v>0</v>
      </c>
      <c r="AT346" s="80">
        <v>0</v>
      </c>
      <c r="AU346" s="80"/>
      <c r="AV346" s="80"/>
      <c r="AW346" s="80"/>
      <c r="AX346" s="80"/>
      <c r="AY346" s="80"/>
      <c r="AZ346" s="80"/>
      <c r="BA346" s="80"/>
      <c r="BB346" s="80"/>
      <c r="BC346" s="79" t="str">
        <f>REPLACE(INDEX(GroupVertices[Group],MATCH(Edges[[#This Row],[Vertex 1]],GroupVertices[Vertex],0)),1,1,"")</f>
        <v>5</v>
      </c>
      <c r="BD346" s="79" t="str">
        <f>REPLACE(INDEX(GroupVertices[Group],MATCH(Edges[[#This Row],[Vertex 2]],GroupVertices[Vertex],0)),1,1,"")</f>
        <v>1</v>
      </c>
    </row>
    <row r="347" spans="1:56" ht="15">
      <c r="A347" s="65" t="s">
        <v>510</v>
      </c>
      <c r="B347" s="65" t="s">
        <v>708</v>
      </c>
      <c r="C347" s="66"/>
      <c r="D347" s="67"/>
      <c r="E347" s="68"/>
      <c r="F347" s="69"/>
      <c r="G347" s="66"/>
      <c r="H347" s="70"/>
      <c r="I347" s="71"/>
      <c r="J347" s="71"/>
      <c r="K347" s="34"/>
      <c r="L347" s="78">
        <v>347</v>
      </c>
      <c r="M347" s="78"/>
      <c r="N347" s="73"/>
      <c r="O347" s="80" t="s">
        <v>772</v>
      </c>
      <c r="P347" s="82">
        <v>43657.71965277778</v>
      </c>
      <c r="Q347" s="80" t="s">
        <v>791</v>
      </c>
      <c r="R347" s="80"/>
      <c r="S347" s="80"/>
      <c r="T347" s="80" t="s">
        <v>1062</v>
      </c>
      <c r="U347" s="83" t="s">
        <v>1149</v>
      </c>
      <c r="V347" s="83" t="s">
        <v>1149</v>
      </c>
      <c r="W347" s="82">
        <v>43657.71965277778</v>
      </c>
      <c r="X347" s="86">
        <v>43657</v>
      </c>
      <c r="Y347" s="88" t="s">
        <v>1782</v>
      </c>
      <c r="Z347" s="83" t="s">
        <v>2296</v>
      </c>
      <c r="AA347" s="80"/>
      <c r="AB347" s="80"/>
      <c r="AC347" s="88" t="s">
        <v>2846</v>
      </c>
      <c r="AD347" s="80"/>
      <c r="AE347" s="80" t="b">
        <v>0</v>
      </c>
      <c r="AF347" s="80">
        <v>0</v>
      </c>
      <c r="AG347" s="88" t="s">
        <v>3090</v>
      </c>
      <c r="AH347" s="80" t="b">
        <v>0</v>
      </c>
      <c r="AI347" s="80" t="s">
        <v>3099</v>
      </c>
      <c r="AJ347" s="80"/>
      <c r="AK347" s="88" t="s">
        <v>3090</v>
      </c>
      <c r="AL347" s="80" t="b">
        <v>0</v>
      </c>
      <c r="AM347" s="80">
        <v>361</v>
      </c>
      <c r="AN347" s="88" t="s">
        <v>3060</v>
      </c>
      <c r="AO347" s="80" t="s">
        <v>3113</v>
      </c>
      <c r="AP347" s="80" t="b">
        <v>0</v>
      </c>
      <c r="AQ347" s="88" t="s">
        <v>3060</v>
      </c>
      <c r="AR347" s="80" t="s">
        <v>178</v>
      </c>
      <c r="AS347" s="80">
        <v>0</v>
      </c>
      <c r="AT347" s="80">
        <v>0</v>
      </c>
      <c r="AU347" s="80"/>
      <c r="AV347" s="80"/>
      <c r="AW347" s="80"/>
      <c r="AX347" s="80"/>
      <c r="AY347" s="80"/>
      <c r="AZ347" s="80"/>
      <c r="BA347" s="80"/>
      <c r="BB347" s="80"/>
      <c r="BC347" s="79" t="str">
        <f>REPLACE(INDEX(GroupVertices[Group],MATCH(Edges[[#This Row],[Vertex 1]],GroupVertices[Vertex],0)),1,1,"")</f>
        <v>5</v>
      </c>
      <c r="BD347" s="79" t="str">
        <f>REPLACE(INDEX(GroupVertices[Group],MATCH(Edges[[#This Row],[Vertex 2]],GroupVertices[Vertex],0)),1,1,"")</f>
        <v>5</v>
      </c>
    </row>
    <row r="348" spans="1:56" ht="15">
      <c r="A348" s="65" t="s">
        <v>511</v>
      </c>
      <c r="B348" s="65" t="s">
        <v>519</v>
      </c>
      <c r="C348" s="66"/>
      <c r="D348" s="67"/>
      <c r="E348" s="68"/>
      <c r="F348" s="69"/>
      <c r="G348" s="66"/>
      <c r="H348" s="70"/>
      <c r="I348" s="71"/>
      <c r="J348" s="71"/>
      <c r="K348" s="34"/>
      <c r="L348" s="78">
        <v>348</v>
      </c>
      <c r="M348" s="78"/>
      <c r="N348" s="73"/>
      <c r="O348" s="80" t="s">
        <v>772</v>
      </c>
      <c r="P348" s="82">
        <v>43657.719675925924</v>
      </c>
      <c r="Q348" s="80" t="s">
        <v>916</v>
      </c>
      <c r="R348" s="80"/>
      <c r="S348" s="80"/>
      <c r="T348" s="80"/>
      <c r="U348" s="80"/>
      <c r="V348" s="83" t="s">
        <v>1410</v>
      </c>
      <c r="W348" s="82">
        <v>43657.719675925924</v>
      </c>
      <c r="X348" s="86">
        <v>43657</v>
      </c>
      <c r="Y348" s="88" t="s">
        <v>1783</v>
      </c>
      <c r="Z348" s="83" t="s">
        <v>2297</v>
      </c>
      <c r="AA348" s="80"/>
      <c r="AB348" s="80"/>
      <c r="AC348" s="88" t="s">
        <v>2847</v>
      </c>
      <c r="AD348" s="80"/>
      <c r="AE348" s="80" t="b">
        <v>0</v>
      </c>
      <c r="AF348" s="80">
        <v>0</v>
      </c>
      <c r="AG348" s="88" t="s">
        <v>3090</v>
      </c>
      <c r="AH348" s="80" t="b">
        <v>0</v>
      </c>
      <c r="AI348" s="80" t="s">
        <v>3099</v>
      </c>
      <c r="AJ348" s="80"/>
      <c r="AK348" s="88" t="s">
        <v>3090</v>
      </c>
      <c r="AL348" s="80" t="b">
        <v>0</v>
      </c>
      <c r="AM348" s="80">
        <v>4</v>
      </c>
      <c r="AN348" s="88" t="s">
        <v>2855</v>
      </c>
      <c r="AO348" s="80" t="s">
        <v>3115</v>
      </c>
      <c r="AP348" s="80" t="b">
        <v>0</v>
      </c>
      <c r="AQ348" s="88" t="s">
        <v>2855</v>
      </c>
      <c r="AR348" s="80" t="s">
        <v>178</v>
      </c>
      <c r="AS348" s="80">
        <v>0</v>
      </c>
      <c r="AT348" s="80">
        <v>0</v>
      </c>
      <c r="AU348" s="80"/>
      <c r="AV348" s="80"/>
      <c r="AW348" s="80"/>
      <c r="AX348" s="80"/>
      <c r="AY348" s="80"/>
      <c r="AZ348" s="80"/>
      <c r="BA348" s="80"/>
      <c r="BB348" s="80"/>
      <c r="BC348" s="79" t="str">
        <f>REPLACE(INDEX(GroupVertices[Group],MATCH(Edges[[#This Row],[Vertex 1]],GroupVertices[Vertex],0)),1,1,"")</f>
        <v>27</v>
      </c>
      <c r="BD348" s="79" t="str">
        <f>REPLACE(INDEX(GroupVertices[Group],MATCH(Edges[[#This Row],[Vertex 2]],GroupVertices[Vertex],0)),1,1,"")</f>
        <v>27</v>
      </c>
    </row>
    <row r="349" spans="1:56" ht="15">
      <c r="A349" s="65" t="s">
        <v>512</v>
      </c>
      <c r="B349" s="65" t="s">
        <v>708</v>
      </c>
      <c r="C349" s="66"/>
      <c r="D349" s="67"/>
      <c r="E349" s="68"/>
      <c r="F349" s="69"/>
      <c r="G349" s="66"/>
      <c r="H349" s="70"/>
      <c r="I349" s="71"/>
      <c r="J349" s="71"/>
      <c r="K349" s="34"/>
      <c r="L349" s="78">
        <v>349</v>
      </c>
      <c r="M349" s="78"/>
      <c r="N349" s="73"/>
      <c r="O349" s="80" t="s">
        <v>772</v>
      </c>
      <c r="P349" s="82">
        <v>43657.719722222224</v>
      </c>
      <c r="Q349" s="80" t="s">
        <v>791</v>
      </c>
      <c r="R349" s="80"/>
      <c r="S349" s="80"/>
      <c r="T349" s="80" t="s">
        <v>1062</v>
      </c>
      <c r="U349" s="83" t="s">
        <v>1149</v>
      </c>
      <c r="V349" s="83" t="s">
        <v>1149</v>
      </c>
      <c r="W349" s="82">
        <v>43657.719722222224</v>
      </c>
      <c r="X349" s="86">
        <v>43657</v>
      </c>
      <c r="Y349" s="88" t="s">
        <v>1784</v>
      </c>
      <c r="Z349" s="83" t="s">
        <v>2298</v>
      </c>
      <c r="AA349" s="80"/>
      <c r="AB349" s="80"/>
      <c r="AC349" s="88" t="s">
        <v>2848</v>
      </c>
      <c r="AD349" s="80"/>
      <c r="AE349" s="80" t="b">
        <v>0</v>
      </c>
      <c r="AF349" s="80">
        <v>0</v>
      </c>
      <c r="AG349" s="88" t="s">
        <v>3090</v>
      </c>
      <c r="AH349" s="80" t="b">
        <v>0</v>
      </c>
      <c r="AI349" s="80" t="s">
        <v>3099</v>
      </c>
      <c r="AJ349" s="80"/>
      <c r="AK349" s="88" t="s">
        <v>3090</v>
      </c>
      <c r="AL349" s="80" t="b">
        <v>0</v>
      </c>
      <c r="AM349" s="80">
        <v>361</v>
      </c>
      <c r="AN349" s="88" t="s">
        <v>3060</v>
      </c>
      <c r="AO349" s="80" t="s">
        <v>3113</v>
      </c>
      <c r="AP349" s="80" t="b">
        <v>0</v>
      </c>
      <c r="AQ349" s="88" t="s">
        <v>3060</v>
      </c>
      <c r="AR349" s="80" t="s">
        <v>178</v>
      </c>
      <c r="AS349" s="80">
        <v>0</v>
      </c>
      <c r="AT349" s="80">
        <v>0</v>
      </c>
      <c r="AU349" s="80"/>
      <c r="AV349" s="80"/>
      <c r="AW349" s="80"/>
      <c r="AX349" s="80"/>
      <c r="AY349" s="80"/>
      <c r="AZ349" s="80"/>
      <c r="BA349" s="80"/>
      <c r="BB349" s="80"/>
      <c r="BC349" s="79" t="str">
        <f>REPLACE(INDEX(GroupVertices[Group],MATCH(Edges[[#This Row],[Vertex 1]],GroupVertices[Vertex],0)),1,1,"")</f>
        <v>5</v>
      </c>
      <c r="BD349" s="79" t="str">
        <f>REPLACE(INDEX(GroupVertices[Group],MATCH(Edges[[#This Row],[Vertex 2]],GroupVertices[Vertex],0)),1,1,"")</f>
        <v>5</v>
      </c>
    </row>
    <row r="350" spans="1:56" ht="15">
      <c r="A350" s="65" t="s">
        <v>513</v>
      </c>
      <c r="B350" s="65" t="s">
        <v>513</v>
      </c>
      <c r="C350" s="66"/>
      <c r="D350" s="67"/>
      <c r="E350" s="68"/>
      <c r="F350" s="69"/>
      <c r="G350" s="66"/>
      <c r="H350" s="70"/>
      <c r="I350" s="71"/>
      <c r="J350" s="71"/>
      <c r="K350" s="34"/>
      <c r="L350" s="78">
        <v>350</v>
      </c>
      <c r="M350" s="78"/>
      <c r="N350" s="73"/>
      <c r="O350" s="80" t="s">
        <v>178</v>
      </c>
      <c r="P350" s="82">
        <v>43657.71974537037</v>
      </c>
      <c r="Q350" s="80" t="s">
        <v>917</v>
      </c>
      <c r="R350" s="80"/>
      <c r="S350" s="80"/>
      <c r="T350" s="80" t="s">
        <v>1062</v>
      </c>
      <c r="U350" s="80"/>
      <c r="V350" s="83" t="s">
        <v>1411</v>
      </c>
      <c r="W350" s="82">
        <v>43657.71974537037</v>
      </c>
      <c r="X350" s="86">
        <v>43657</v>
      </c>
      <c r="Y350" s="88" t="s">
        <v>1785</v>
      </c>
      <c r="Z350" s="83" t="s">
        <v>2299</v>
      </c>
      <c r="AA350" s="80"/>
      <c r="AB350" s="80"/>
      <c r="AC350" s="88" t="s">
        <v>2849</v>
      </c>
      <c r="AD350" s="80"/>
      <c r="AE350" s="80" t="b">
        <v>0</v>
      </c>
      <c r="AF350" s="80">
        <v>0</v>
      </c>
      <c r="AG350" s="88" t="s">
        <v>3090</v>
      </c>
      <c r="AH350" s="80" t="b">
        <v>0</v>
      </c>
      <c r="AI350" s="80" t="s">
        <v>3101</v>
      </c>
      <c r="AJ350" s="80"/>
      <c r="AK350" s="88" t="s">
        <v>3090</v>
      </c>
      <c r="AL350" s="80" t="b">
        <v>0</v>
      </c>
      <c r="AM350" s="80">
        <v>0</v>
      </c>
      <c r="AN350" s="88" t="s">
        <v>3090</v>
      </c>
      <c r="AO350" s="80" t="s">
        <v>3113</v>
      </c>
      <c r="AP350" s="80" t="b">
        <v>0</v>
      </c>
      <c r="AQ350" s="88" t="s">
        <v>2849</v>
      </c>
      <c r="AR350" s="80" t="s">
        <v>178</v>
      </c>
      <c r="AS350" s="80">
        <v>0</v>
      </c>
      <c r="AT350" s="80">
        <v>0</v>
      </c>
      <c r="AU350" s="80"/>
      <c r="AV350" s="80"/>
      <c r="AW350" s="80"/>
      <c r="AX350" s="80"/>
      <c r="AY350" s="80"/>
      <c r="AZ350" s="80"/>
      <c r="BA350" s="80"/>
      <c r="BB350" s="80"/>
      <c r="BC350" s="79" t="str">
        <f>REPLACE(INDEX(GroupVertices[Group],MATCH(Edges[[#This Row],[Vertex 1]],GroupVertices[Vertex],0)),1,1,"")</f>
        <v>107</v>
      </c>
      <c r="BD350" s="79" t="str">
        <f>REPLACE(INDEX(GroupVertices[Group],MATCH(Edges[[#This Row],[Vertex 2]],GroupVertices[Vertex],0)),1,1,"")</f>
        <v>107</v>
      </c>
    </row>
    <row r="351" spans="1:56" ht="15">
      <c r="A351" s="65" t="s">
        <v>514</v>
      </c>
      <c r="B351" s="65" t="s">
        <v>710</v>
      </c>
      <c r="C351" s="66"/>
      <c r="D351" s="67"/>
      <c r="E351" s="68"/>
      <c r="F351" s="69"/>
      <c r="G351" s="66"/>
      <c r="H351" s="70"/>
      <c r="I351" s="71"/>
      <c r="J351" s="71"/>
      <c r="K351" s="34"/>
      <c r="L351" s="78">
        <v>351</v>
      </c>
      <c r="M351" s="78"/>
      <c r="N351" s="73"/>
      <c r="O351" s="80" t="s">
        <v>772</v>
      </c>
      <c r="P351" s="82">
        <v>43657.71974537037</v>
      </c>
      <c r="Q351" s="80" t="s">
        <v>838</v>
      </c>
      <c r="R351" s="80"/>
      <c r="S351" s="80"/>
      <c r="T351" s="80" t="s">
        <v>1062</v>
      </c>
      <c r="U351" s="83" t="s">
        <v>1179</v>
      </c>
      <c r="V351" s="83" t="s">
        <v>1179</v>
      </c>
      <c r="W351" s="82">
        <v>43657.71974537037</v>
      </c>
      <c r="X351" s="86">
        <v>43657</v>
      </c>
      <c r="Y351" s="88" t="s">
        <v>1785</v>
      </c>
      <c r="Z351" s="83" t="s">
        <v>2300</v>
      </c>
      <c r="AA351" s="80"/>
      <c r="AB351" s="80"/>
      <c r="AC351" s="88" t="s">
        <v>2850</v>
      </c>
      <c r="AD351" s="80"/>
      <c r="AE351" s="80" t="b">
        <v>0</v>
      </c>
      <c r="AF351" s="80">
        <v>0</v>
      </c>
      <c r="AG351" s="88" t="s">
        <v>3090</v>
      </c>
      <c r="AH351" s="80" t="b">
        <v>0</v>
      </c>
      <c r="AI351" s="80" t="s">
        <v>3099</v>
      </c>
      <c r="AJ351" s="80"/>
      <c r="AK351" s="88" t="s">
        <v>3090</v>
      </c>
      <c r="AL351" s="80" t="b">
        <v>0</v>
      </c>
      <c r="AM351" s="80">
        <v>11</v>
      </c>
      <c r="AN351" s="88" t="s">
        <v>3062</v>
      </c>
      <c r="AO351" s="80" t="s">
        <v>3113</v>
      </c>
      <c r="AP351" s="80" t="b">
        <v>0</v>
      </c>
      <c r="AQ351" s="88" t="s">
        <v>3062</v>
      </c>
      <c r="AR351" s="80" t="s">
        <v>178</v>
      </c>
      <c r="AS351" s="80">
        <v>0</v>
      </c>
      <c r="AT351" s="80">
        <v>0</v>
      </c>
      <c r="AU351" s="80"/>
      <c r="AV351" s="80"/>
      <c r="AW351" s="80"/>
      <c r="AX351" s="80"/>
      <c r="AY351" s="80"/>
      <c r="AZ351" s="80"/>
      <c r="BA351" s="80"/>
      <c r="BB351" s="80"/>
      <c r="BC351" s="79" t="str">
        <f>REPLACE(INDEX(GroupVertices[Group],MATCH(Edges[[#This Row],[Vertex 1]],GroupVertices[Vertex],0)),1,1,"")</f>
        <v>4</v>
      </c>
      <c r="BD351" s="79" t="str">
        <f>REPLACE(INDEX(GroupVertices[Group],MATCH(Edges[[#This Row],[Vertex 2]],GroupVertices[Vertex],0)),1,1,"")</f>
        <v>4</v>
      </c>
    </row>
    <row r="352" spans="1:56" ht="15">
      <c r="A352" s="65" t="s">
        <v>515</v>
      </c>
      <c r="B352" s="65" t="s">
        <v>515</v>
      </c>
      <c r="C352" s="66"/>
      <c r="D352" s="67"/>
      <c r="E352" s="68"/>
      <c r="F352" s="69"/>
      <c r="G352" s="66"/>
      <c r="H352" s="70"/>
      <c r="I352" s="71"/>
      <c r="J352" s="71"/>
      <c r="K352" s="34"/>
      <c r="L352" s="78">
        <v>352</v>
      </c>
      <c r="M352" s="78"/>
      <c r="N352" s="73"/>
      <c r="O352" s="80" t="s">
        <v>178</v>
      </c>
      <c r="P352" s="82">
        <v>43657.71974537037</v>
      </c>
      <c r="Q352" s="80" t="s">
        <v>918</v>
      </c>
      <c r="R352" s="80"/>
      <c r="S352" s="80"/>
      <c r="T352" s="80" t="s">
        <v>1062</v>
      </c>
      <c r="U352" s="80"/>
      <c r="V352" s="83" t="s">
        <v>1412</v>
      </c>
      <c r="W352" s="82">
        <v>43657.71974537037</v>
      </c>
      <c r="X352" s="86">
        <v>43657</v>
      </c>
      <c r="Y352" s="88" t="s">
        <v>1785</v>
      </c>
      <c r="Z352" s="83" t="s">
        <v>2301</v>
      </c>
      <c r="AA352" s="80"/>
      <c r="AB352" s="80"/>
      <c r="AC352" s="88" t="s">
        <v>2851</v>
      </c>
      <c r="AD352" s="80"/>
      <c r="AE352" s="80" t="b">
        <v>0</v>
      </c>
      <c r="AF352" s="80">
        <v>0</v>
      </c>
      <c r="AG352" s="88" t="s">
        <v>3090</v>
      </c>
      <c r="AH352" s="80" t="b">
        <v>0</v>
      </c>
      <c r="AI352" s="80" t="s">
        <v>3099</v>
      </c>
      <c r="AJ352" s="80"/>
      <c r="AK352" s="88" t="s">
        <v>3090</v>
      </c>
      <c r="AL352" s="80" t="b">
        <v>0</v>
      </c>
      <c r="AM352" s="80">
        <v>0</v>
      </c>
      <c r="AN352" s="88" t="s">
        <v>3090</v>
      </c>
      <c r="AO352" s="80" t="s">
        <v>3114</v>
      </c>
      <c r="AP352" s="80" t="b">
        <v>0</v>
      </c>
      <c r="AQ352" s="88" t="s">
        <v>2851</v>
      </c>
      <c r="AR352" s="80" t="s">
        <v>178</v>
      </c>
      <c r="AS352" s="80">
        <v>0</v>
      </c>
      <c r="AT352" s="80">
        <v>0</v>
      </c>
      <c r="AU352" s="80"/>
      <c r="AV352" s="80"/>
      <c r="AW352" s="80"/>
      <c r="AX352" s="80"/>
      <c r="AY352" s="80"/>
      <c r="AZ352" s="80"/>
      <c r="BA352" s="80"/>
      <c r="BB352" s="80"/>
      <c r="BC352" s="79" t="str">
        <f>REPLACE(INDEX(GroupVertices[Group],MATCH(Edges[[#This Row],[Vertex 1]],GroupVertices[Vertex],0)),1,1,"")</f>
        <v>106</v>
      </c>
      <c r="BD352" s="79" t="str">
        <f>REPLACE(INDEX(GroupVertices[Group],MATCH(Edges[[#This Row],[Vertex 2]],GroupVertices[Vertex],0)),1,1,"")</f>
        <v>106</v>
      </c>
    </row>
    <row r="353" spans="1:56" ht="15">
      <c r="A353" s="65" t="s">
        <v>516</v>
      </c>
      <c r="B353" s="65" t="s">
        <v>702</v>
      </c>
      <c r="C353" s="66"/>
      <c r="D353" s="67"/>
      <c r="E353" s="68"/>
      <c r="F353" s="69"/>
      <c r="G353" s="66"/>
      <c r="H353" s="70"/>
      <c r="I353" s="71"/>
      <c r="J353" s="71"/>
      <c r="K353" s="34"/>
      <c r="L353" s="78">
        <v>353</v>
      </c>
      <c r="M353" s="78"/>
      <c r="N353" s="73"/>
      <c r="O353" s="80" t="s">
        <v>772</v>
      </c>
      <c r="P353" s="82">
        <v>43657.71976851852</v>
      </c>
      <c r="Q353" s="80" t="s">
        <v>779</v>
      </c>
      <c r="R353" s="80"/>
      <c r="S353" s="80"/>
      <c r="T353" s="80" t="s">
        <v>1062</v>
      </c>
      <c r="U353" s="83" t="s">
        <v>1143</v>
      </c>
      <c r="V353" s="83" t="s">
        <v>1143</v>
      </c>
      <c r="W353" s="82">
        <v>43657.71976851852</v>
      </c>
      <c r="X353" s="86">
        <v>43657</v>
      </c>
      <c r="Y353" s="88" t="s">
        <v>1786</v>
      </c>
      <c r="Z353" s="83" t="s">
        <v>2302</v>
      </c>
      <c r="AA353" s="80"/>
      <c r="AB353" s="80"/>
      <c r="AC353" s="88" t="s">
        <v>2852</v>
      </c>
      <c r="AD353" s="80"/>
      <c r="AE353" s="80" t="b">
        <v>0</v>
      </c>
      <c r="AF353" s="80">
        <v>0</v>
      </c>
      <c r="AG353" s="88" t="s">
        <v>3090</v>
      </c>
      <c r="AH353" s="80" t="b">
        <v>0</v>
      </c>
      <c r="AI353" s="80" t="s">
        <v>3099</v>
      </c>
      <c r="AJ353" s="80"/>
      <c r="AK353" s="88" t="s">
        <v>3090</v>
      </c>
      <c r="AL353" s="80" t="b">
        <v>0</v>
      </c>
      <c r="AM353" s="80">
        <v>166</v>
      </c>
      <c r="AN353" s="88" t="s">
        <v>3051</v>
      </c>
      <c r="AO353" s="80" t="s">
        <v>3113</v>
      </c>
      <c r="AP353" s="80" t="b">
        <v>0</v>
      </c>
      <c r="AQ353" s="88" t="s">
        <v>3051</v>
      </c>
      <c r="AR353" s="80" t="s">
        <v>178</v>
      </c>
      <c r="AS353" s="80">
        <v>0</v>
      </c>
      <c r="AT353" s="80">
        <v>0</v>
      </c>
      <c r="AU353" s="80"/>
      <c r="AV353" s="80"/>
      <c r="AW353" s="80"/>
      <c r="AX353" s="80"/>
      <c r="AY353" s="80"/>
      <c r="AZ353" s="80"/>
      <c r="BA353" s="80"/>
      <c r="BB353" s="80"/>
      <c r="BC353" s="79" t="str">
        <f>REPLACE(INDEX(GroupVertices[Group],MATCH(Edges[[#This Row],[Vertex 1]],GroupVertices[Vertex],0)),1,1,"")</f>
        <v>7</v>
      </c>
      <c r="BD353" s="79" t="str">
        <f>REPLACE(INDEX(GroupVertices[Group],MATCH(Edges[[#This Row],[Vertex 2]],GroupVertices[Vertex],0)),1,1,"")</f>
        <v>7</v>
      </c>
    </row>
    <row r="354" spans="1:56" ht="15">
      <c r="A354" s="65" t="s">
        <v>517</v>
      </c>
      <c r="B354" s="65" t="s">
        <v>751</v>
      </c>
      <c r="C354" s="66"/>
      <c r="D354" s="67"/>
      <c r="E354" s="68"/>
      <c r="F354" s="69"/>
      <c r="G354" s="66"/>
      <c r="H354" s="70"/>
      <c r="I354" s="71"/>
      <c r="J354" s="71"/>
      <c r="K354" s="34"/>
      <c r="L354" s="78">
        <v>354</v>
      </c>
      <c r="M354" s="78"/>
      <c r="N354" s="73"/>
      <c r="O354" s="80" t="s">
        <v>774</v>
      </c>
      <c r="P354" s="82">
        <v>43657.71978009259</v>
      </c>
      <c r="Q354" s="80" t="s">
        <v>919</v>
      </c>
      <c r="R354" s="80" t="s">
        <v>1026</v>
      </c>
      <c r="S354" s="80" t="s">
        <v>1055</v>
      </c>
      <c r="T354" s="80" t="s">
        <v>1107</v>
      </c>
      <c r="U354" s="83" t="s">
        <v>1221</v>
      </c>
      <c r="V354" s="83" t="s">
        <v>1221</v>
      </c>
      <c r="W354" s="82">
        <v>43657.71978009259</v>
      </c>
      <c r="X354" s="86">
        <v>43657</v>
      </c>
      <c r="Y354" s="88" t="s">
        <v>1787</v>
      </c>
      <c r="Z354" s="83" t="s">
        <v>2303</v>
      </c>
      <c r="AA354" s="80"/>
      <c r="AB354" s="80"/>
      <c r="AC354" s="88" t="s">
        <v>2853</v>
      </c>
      <c r="AD354" s="80"/>
      <c r="AE354" s="80" t="b">
        <v>0</v>
      </c>
      <c r="AF354" s="80">
        <v>0</v>
      </c>
      <c r="AG354" s="88" t="s">
        <v>3090</v>
      </c>
      <c r="AH354" s="80" t="b">
        <v>0</v>
      </c>
      <c r="AI354" s="80" t="s">
        <v>3099</v>
      </c>
      <c r="AJ354" s="80"/>
      <c r="AK354" s="88" t="s">
        <v>3090</v>
      </c>
      <c r="AL354" s="80" t="b">
        <v>0</v>
      </c>
      <c r="AM354" s="80">
        <v>0</v>
      </c>
      <c r="AN354" s="88" t="s">
        <v>3090</v>
      </c>
      <c r="AO354" s="80" t="s">
        <v>3119</v>
      </c>
      <c r="AP354" s="80" t="b">
        <v>0</v>
      </c>
      <c r="AQ354" s="88" t="s">
        <v>2853</v>
      </c>
      <c r="AR354" s="80" t="s">
        <v>178</v>
      </c>
      <c r="AS354" s="80">
        <v>0</v>
      </c>
      <c r="AT354" s="80">
        <v>0</v>
      </c>
      <c r="AU354" s="80"/>
      <c r="AV354" s="80"/>
      <c r="AW354" s="80"/>
      <c r="AX354" s="80"/>
      <c r="AY354" s="80"/>
      <c r="AZ354" s="80"/>
      <c r="BA354" s="80"/>
      <c r="BB354" s="80"/>
      <c r="BC354" s="79" t="str">
        <f>REPLACE(INDEX(GroupVertices[Group],MATCH(Edges[[#This Row],[Vertex 1]],GroupVertices[Vertex],0)),1,1,"")</f>
        <v>2</v>
      </c>
      <c r="BD354" s="79" t="str">
        <f>REPLACE(INDEX(GroupVertices[Group],MATCH(Edges[[#This Row],[Vertex 2]],GroupVertices[Vertex],0)),1,1,"")</f>
        <v>2</v>
      </c>
    </row>
    <row r="355" spans="1:56" ht="15">
      <c r="A355" s="65" t="s">
        <v>517</v>
      </c>
      <c r="B355" s="65" t="s">
        <v>728</v>
      </c>
      <c r="C355" s="66"/>
      <c r="D355" s="67"/>
      <c r="E355" s="68"/>
      <c r="F355" s="69"/>
      <c r="G355" s="66"/>
      <c r="H355" s="70"/>
      <c r="I355" s="71"/>
      <c r="J355" s="71"/>
      <c r="K355" s="34"/>
      <c r="L355" s="78">
        <v>355</v>
      </c>
      <c r="M355" s="78"/>
      <c r="N355" s="73"/>
      <c r="O355" s="80" t="s">
        <v>774</v>
      </c>
      <c r="P355" s="82">
        <v>43657.71978009259</v>
      </c>
      <c r="Q355" s="80" t="s">
        <v>919</v>
      </c>
      <c r="R355" s="80" t="s">
        <v>1026</v>
      </c>
      <c r="S355" s="80" t="s">
        <v>1055</v>
      </c>
      <c r="T355" s="80" t="s">
        <v>1107</v>
      </c>
      <c r="U355" s="83" t="s">
        <v>1221</v>
      </c>
      <c r="V355" s="83" t="s">
        <v>1221</v>
      </c>
      <c r="W355" s="82">
        <v>43657.71978009259</v>
      </c>
      <c r="X355" s="86">
        <v>43657</v>
      </c>
      <c r="Y355" s="88" t="s">
        <v>1787</v>
      </c>
      <c r="Z355" s="83" t="s">
        <v>2303</v>
      </c>
      <c r="AA355" s="80"/>
      <c r="AB355" s="80"/>
      <c r="AC355" s="88" t="s">
        <v>2853</v>
      </c>
      <c r="AD355" s="80"/>
      <c r="AE355" s="80" t="b">
        <v>0</v>
      </c>
      <c r="AF355" s="80">
        <v>0</v>
      </c>
      <c r="AG355" s="88" t="s">
        <v>3090</v>
      </c>
      <c r="AH355" s="80" t="b">
        <v>0</v>
      </c>
      <c r="AI355" s="80" t="s">
        <v>3099</v>
      </c>
      <c r="AJ355" s="80"/>
      <c r="AK355" s="88" t="s">
        <v>3090</v>
      </c>
      <c r="AL355" s="80" t="b">
        <v>0</v>
      </c>
      <c r="AM355" s="80">
        <v>0</v>
      </c>
      <c r="AN355" s="88" t="s">
        <v>3090</v>
      </c>
      <c r="AO355" s="80" t="s">
        <v>3119</v>
      </c>
      <c r="AP355" s="80" t="b">
        <v>0</v>
      </c>
      <c r="AQ355" s="88" t="s">
        <v>2853</v>
      </c>
      <c r="AR355" s="80" t="s">
        <v>178</v>
      </c>
      <c r="AS355" s="80">
        <v>0</v>
      </c>
      <c r="AT355" s="80">
        <v>0</v>
      </c>
      <c r="AU355" s="80"/>
      <c r="AV355" s="80"/>
      <c r="AW355" s="80"/>
      <c r="AX355" s="80"/>
      <c r="AY355" s="80"/>
      <c r="AZ355" s="80"/>
      <c r="BA355" s="80"/>
      <c r="BB355" s="80"/>
      <c r="BC355" s="79" t="str">
        <f>REPLACE(INDEX(GroupVertices[Group],MATCH(Edges[[#This Row],[Vertex 1]],GroupVertices[Vertex],0)),1,1,"")</f>
        <v>2</v>
      </c>
      <c r="BD355" s="79" t="str">
        <f>REPLACE(INDEX(GroupVertices[Group],MATCH(Edges[[#This Row],[Vertex 2]],GroupVertices[Vertex],0)),1,1,"")</f>
        <v>2</v>
      </c>
    </row>
    <row r="356" spans="1:56" ht="15">
      <c r="A356" s="65" t="s">
        <v>518</v>
      </c>
      <c r="B356" s="65" t="s">
        <v>712</v>
      </c>
      <c r="C356" s="66"/>
      <c r="D356" s="67"/>
      <c r="E356" s="68"/>
      <c r="F356" s="69"/>
      <c r="G356" s="66"/>
      <c r="H356" s="70"/>
      <c r="I356" s="71"/>
      <c r="J356" s="71"/>
      <c r="K356" s="34"/>
      <c r="L356" s="78">
        <v>356</v>
      </c>
      <c r="M356" s="78"/>
      <c r="N356" s="73"/>
      <c r="O356" s="80" t="s">
        <v>772</v>
      </c>
      <c r="P356" s="82">
        <v>43657.719814814816</v>
      </c>
      <c r="Q356" s="80" t="s">
        <v>780</v>
      </c>
      <c r="R356" s="80"/>
      <c r="S356" s="80"/>
      <c r="T356" s="80" t="s">
        <v>1062</v>
      </c>
      <c r="U356" s="83" t="s">
        <v>1144</v>
      </c>
      <c r="V356" s="83" t="s">
        <v>1144</v>
      </c>
      <c r="W356" s="82">
        <v>43657.719814814816</v>
      </c>
      <c r="X356" s="86">
        <v>43657</v>
      </c>
      <c r="Y356" s="88" t="s">
        <v>1788</v>
      </c>
      <c r="Z356" s="83" t="s">
        <v>2304</v>
      </c>
      <c r="AA356" s="80"/>
      <c r="AB356" s="80"/>
      <c r="AC356" s="88" t="s">
        <v>2854</v>
      </c>
      <c r="AD356" s="80"/>
      <c r="AE356" s="80" t="b">
        <v>0</v>
      </c>
      <c r="AF356" s="80">
        <v>0</v>
      </c>
      <c r="AG356" s="88" t="s">
        <v>3090</v>
      </c>
      <c r="AH356" s="80" t="b">
        <v>0</v>
      </c>
      <c r="AI356" s="80" t="s">
        <v>3099</v>
      </c>
      <c r="AJ356" s="80"/>
      <c r="AK356" s="88" t="s">
        <v>3090</v>
      </c>
      <c r="AL356" s="80" t="b">
        <v>0</v>
      </c>
      <c r="AM356" s="80">
        <v>497</v>
      </c>
      <c r="AN356" s="88" t="s">
        <v>3066</v>
      </c>
      <c r="AO356" s="80" t="s">
        <v>3113</v>
      </c>
      <c r="AP356" s="80" t="b">
        <v>0</v>
      </c>
      <c r="AQ356" s="88" t="s">
        <v>3066</v>
      </c>
      <c r="AR356" s="80" t="s">
        <v>178</v>
      </c>
      <c r="AS356" s="80">
        <v>0</v>
      </c>
      <c r="AT356" s="80">
        <v>0</v>
      </c>
      <c r="AU356" s="80"/>
      <c r="AV356" s="80"/>
      <c r="AW356" s="80"/>
      <c r="AX356" s="80"/>
      <c r="AY356" s="80"/>
      <c r="AZ356" s="80"/>
      <c r="BA356" s="80"/>
      <c r="BB356" s="80"/>
      <c r="BC356" s="79" t="str">
        <f>REPLACE(INDEX(GroupVertices[Group],MATCH(Edges[[#This Row],[Vertex 1]],GroupVertices[Vertex],0)),1,1,"")</f>
        <v>3</v>
      </c>
      <c r="BD356" s="79" t="str">
        <f>REPLACE(INDEX(GroupVertices[Group],MATCH(Edges[[#This Row],[Vertex 2]],GroupVertices[Vertex],0)),1,1,"")</f>
        <v>3</v>
      </c>
    </row>
    <row r="357" spans="1:56" ht="15">
      <c r="A357" s="65" t="s">
        <v>519</v>
      </c>
      <c r="B357" s="65" t="s">
        <v>519</v>
      </c>
      <c r="C357" s="66"/>
      <c r="D357" s="67"/>
      <c r="E357" s="68"/>
      <c r="F357" s="69"/>
      <c r="G357" s="66"/>
      <c r="H357" s="70"/>
      <c r="I357" s="71"/>
      <c r="J357" s="71"/>
      <c r="K357" s="34"/>
      <c r="L357" s="78">
        <v>357</v>
      </c>
      <c r="M357" s="78"/>
      <c r="N357" s="73"/>
      <c r="O357" s="80" t="s">
        <v>178</v>
      </c>
      <c r="P357" s="82">
        <v>43657.71890046296</v>
      </c>
      <c r="Q357" s="80" t="s">
        <v>916</v>
      </c>
      <c r="R357" s="83" t="s">
        <v>1027</v>
      </c>
      <c r="S357" s="80" t="s">
        <v>1056</v>
      </c>
      <c r="T357" s="80" t="s">
        <v>1108</v>
      </c>
      <c r="U357" s="80"/>
      <c r="V357" s="83" t="s">
        <v>1413</v>
      </c>
      <c r="W357" s="82">
        <v>43657.71890046296</v>
      </c>
      <c r="X357" s="86">
        <v>43657</v>
      </c>
      <c r="Y357" s="88" t="s">
        <v>1789</v>
      </c>
      <c r="Z357" s="83" t="s">
        <v>2305</v>
      </c>
      <c r="AA357" s="80"/>
      <c r="AB357" s="80"/>
      <c r="AC357" s="88" t="s">
        <v>2855</v>
      </c>
      <c r="AD357" s="80"/>
      <c r="AE357" s="80" t="b">
        <v>0</v>
      </c>
      <c r="AF357" s="80">
        <v>3</v>
      </c>
      <c r="AG357" s="88" t="s">
        <v>3090</v>
      </c>
      <c r="AH357" s="80" t="b">
        <v>0</v>
      </c>
      <c r="AI357" s="80" t="s">
        <v>3099</v>
      </c>
      <c r="AJ357" s="80"/>
      <c r="AK357" s="88" t="s">
        <v>3090</v>
      </c>
      <c r="AL357" s="80" t="b">
        <v>0</v>
      </c>
      <c r="AM357" s="80">
        <v>4</v>
      </c>
      <c r="AN357" s="88" t="s">
        <v>3090</v>
      </c>
      <c r="AO357" s="80" t="s">
        <v>3122</v>
      </c>
      <c r="AP357" s="80" t="b">
        <v>0</v>
      </c>
      <c r="AQ357" s="88" t="s">
        <v>2855</v>
      </c>
      <c r="AR357" s="80" t="s">
        <v>178</v>
      </c>
      <c r="AS357" s="80">
        <v>0</v>
      </c>
      <c r="AT357" s="80">
        <v>0</v>
      </c>
      <c r="AU357" s="80"/>
      <c r="AV357" s="80"/>
      <c r="AW357" s="80"/>
      <c r="AX357" s="80"/>
      <c r="AY357" s="80"/>
      <c r="AZ357" s="80"/>
      <c r="BA357" s="80"/>
      <c r="BB357" s="80"/>
      <c r="BC357" s="79" t="str">
        <f>REPLACE(INDEX(GroupVertices[Group],MATCH(Edges[[#This Row],[Vertex 1]],GroupVertices[Vertex],0)),1,1,"")</f>
        <v>27</v>
      </c>
      <c r="BD357" s="79" t="str">
        <f>REPLACE(INDEX(GroupVertices[Group],MATCH(Edges[[#This Row],[Vertex 2]],GroupVertices[Vertex],0)),1,1,"")</f>
        <v>27</v>
      </c>
    </row>
    <row r="358" spans="1:56" ht="15">
      <c r="A358" s="65" t="s">
        <v>520</v>
      </c>
      <c r="B358" s="65" t="s">
        <v>519</v>
      </c>
      <c r="C358" s="66"/>
      <c r="D358" s="67"/>
      <c r="E358" s="68"/>
      <c r="F358" s="69"/>
      <c r="G358" s="66"/>
      <c r="H358" s="70"/>
      <c r="I358" s="71"/>
      <c r="J358" s="71"/>
      <c r="K358" s="34"/>
      <c r="L358" s="78">
        <v>358</v>
      </c>
      <c r="M358" s="78"/>
      <c r="N358" s="73"/>
      <c r="O358" s="80" t="s">
        <v>772</v>
      </c>
      <c r="P358" s="82">
        <v>43657.719814814816</v>
      </c>
      <c r="Q358" s="80" t="s">
        <v>916</v>
      </c>
      <c r="R358" s="80"/>
      <c r="S358" s="80"/>
      <c r="T358" s="80"/>
      <c r="U358" s="80"/>
      <c r="V358" s="83" t="s">
        <v>1414</v>
      </c>
      <c r="W358" s="82">
        <v>43657.719814814816</v>
      </c>
      <c r="X358" s="86">
        <v>43657</v>
      </c>
      <c r="Y358" s="88" t="s">
        <v>1788</v>
      </c>
      <c r="Z358" s="83" t="s">
        <v>2306</v>
      </c>
      <c r="AA358" s="80"/>
      <c r="AB358" s="80"/>
      <c r="AC358" s="88" t="s">
        <v>2856</v>
      </c>
      <c r="AD358" s="80"/>
      <c r="AE358" s="80" t="b">
        <v>0</v>
      </c>
      <c r="AF358" s="80">
        <v>0</v>
      </c>
      <c r="AG358" s="88" t="s">
        <v>3090</v>
      </c>
      <c r="AH358" s="80" t="b">
        <v>0</v>
      </c>
      <c r="AI358" s="80" t="s">
        <v>3099</v>
      </c>
      <c r="AJ358" s="80"/>
      <c r="AK358" s="88" t="s">
        <v>3090</v>
      </c>
      <c r="AL358" s="80" t="b">
        <v>0</v>
      </c>
      <c r="AM358" s="80">
        <v>4</v>
      </c>
      <c r="AN358" s="88" t="s">
        <v>2855</v>
      </c>
      <c r="AO358" s="80" t="s">
        <v>3117</v>
      </c>
      <c r="AP358" s="80" t="b">
        <v>0</v>
      </c>
      <c r="AQ358" s="88" t="s">
        <v>2855</v>
      </c>
      <c r="AR358" s="80" t="s">
        <v>178</v>
      </c>
      <c r="AS358" s="80">
        <v>0</v>
      </c>
      <c r="AT358" s="80">
        <v>0</v>
      </c>
      <c r="AU358" s="80"/>
      <c r="AV358" s="80"/>
      <c r="AW358" s="80"/>
      <c r="AX358" s="80"/>
      <c r="AY358" s="80"/>
      <c r="AZ358" s="80"/>
      <c r="BA358" s="80"/>
      <c r="BB358" s="80"/>
      <c r="BC358" s="79" t="str">
        <f>REPLACE(INDEX(GroupVertices[Group],MATCH(Edges[[#This Row],[Vertex 1]],GroupVertices[Vertex],0)),1,1,"")</f>
        <v>27</v>
      </c>
      <c r="BD358" s="79" t="str">
        <f>REPLACE(INDEX(GroupVertices[Group],MATCH(Edges[[#This Row],[Vertex 2]],GroupVertices[Vertex],0)),1,1,"")</f>
        <v>27</v>
      </c>
    </row>
    <row r="359" spans="1:56" ht="15">
      <c r="A359" s="65" t="s">
        <v>521</v>
      </c>
      <c r="B359" s="65" t="s">
        <v>708</v>
      </c>
      <c r="C359" s="66"/>
      <c r="D359" s="67"/>
      <c r="E359" s="68"/>
      <c r="F359" s="69"/>
      <c r="G359" s="66"/>
      <c r="H359" s="70"/>
      <c r="I359" s="71"/>
      <c r="J359" s="71"/>
      <c r="K359" s="34"/>
      <c r="L359" s="78">
        <v>359</v>
      </c>
      <c r="M359" s="78"/>
      <c r="N359" s="73"/>
      <c r="O359" s="80" t="s">
        <v>772</v>
      </c>
      <c r="P359" s="82">
        <v>43657.71989583333</v>
      </c>
      <c r="Q359" s="80" t="s">
        <v>791</v>
      </c>
      <c r="R359" s="80"/>
      <c r="S359" s="80"/>
      <c r="T359" s="80" t="s">
        <v>1062</v>
      </c>
      <c r="U359" s="83" t="s">
        <v>1149</v>
      </c>
      <c r="V359" s="83" t="s">
        <v>1149</v>
      </c>
      <c r="W359" s="82">
        <v>43657.71989583333</v>
      </c>
      <c r="X359" s="86">
        <v>43657</v>
      </c>
      <c r="Y359" s="88" t="s">
        <v>1790</v>
      </c>
      <c r="Z359" s="83" t="s">
        <v>2307</v>
      </c>
      <c r="AA359" s="80"/>
      <c r="AB359" s="80"/>
      <c r="AC359" s="88" t="s">
        <v>2857</v>
      </c>
      <c r="AD359" s="80"/>
      <c r="AE359" s="80" t="b">
        <v>0</v>
      </c>
      <c r="AF359" s="80">
        <v>0</v>
      </c>
      <c r="AG359" s="88" t="s">
        <v>3090</v>
      </c>
      <c r="AH359" s="80" t="b">
        <v>0</v>
      </c>
      <c r="AI359" s="80" t="s">
        <v>3099</v>
      </c>
      <c r="AJ359" s="80"/>
      <c r="AK359" s="88" t="s">
        <v>3090</v>
      </c>
      <c r="AL359" s="80" t="b">
        <v>0</v>
      </c>
      <c r="AM359" s="80">
        <v>361</v>
      </c>
      <c r="AN359" s="88" t="s">
        <v>3060</v>
      </c>
      <c r="AO359" s="80" t="s">
        <v>3113</v>
      </c>
      <c r="AP359" s="80" t="b">
        <v>0</v>
      </c>
      <c r="AQ359" s="88" t="s">
        <v>3060</v>
      </c>
      <c r="AR359" s="80" t="s">
        <v>178</v>
      </c>
      <c r="AS359" s="80">
        <v>0</v>
      </c>
      <c r="AT359" s="80">
        <v>0</v>
      </c>
      <c r="AU359" s="80"/>
      <c r="AV359" s="80"/>
      <c r="AW359" s="80"/>
      <c r="AX359" s="80"/>
      <c r="AY359" s="80"/>
      <c r="AZ359" s="80"/>
      <c r="BA359" s="80"/>
      <c r="BB359" s="80"/>
      <c r="BC359" s="79" t="str">
        <f>REPLACE(INDEX(GroupVertices[Group],MATCH(Edges[[#This Row],[Vertex 1]],GroupVertices[Vertex],0)),1,1,"")</f>
        <v>5</v>
      </c>
      <c r="BD359" s="79" t="str">
        <f>REPLACE(INDEX(GroupVertices[Group],MATCH(Edges[[#This Row],[Vertex 2]],GroupVertices[Vertex],0)),1,1,"")</f>
        <v>5</v>
      </c>
    </row>
    <row r="360" spans="1:56" ht="15">
      <c r="A360" s="65" t="s">
        <v>522</v>
      </c>
      <c r="B360" s="65" t="s">
        <v>725</v>
      </c>
      <c r="C360" s="66"/>
      <c r="D360" s="67"/>
      <c r="E360" s="68"/>
      <c r="F360" s="69"/>
      <c r="G360" s="66"/>
      <c r="H360" s="70"/>
      <c r="I360" s="71"/>
      <c r="J360" s="71"/>
      <c r="K360" s="34"/>
      <c r="L360" s="78">
        <v>360</v>
      </c>
      <c r="M360" s="78"/>
      <c r="N360" s="73"/>
      <c r="O360" s="80" t="s">
        <v>772</v>
      </c>
      <c r="P360" s="82">
        <v>43657.72</v>
      </c>
      <c r="Q360" s="80" t="s">
        <v>778</v>
      </c>
      <c r="R360" s="80"/>
      <c r="S360" s="80"/>
      <c r="T360" s="80" t="s">
        <v>1062</v>
      </c>
      <c r="U360" s="80"/>
      <c r="V360" s="83" t="s">
        <v>1415</v>
      </c>
      <c r="W360" s="82">
        <v>43657.72</v>
      </c>
      <c r="X360" s="86">
        <v>43657</v>
      </c>
      <c r="Y360" s="88" t="s">
        <v>1791</v>
      </c>
      <c r="Z360" s="83" t="s">
        <v>2308</v>
      </c>
      <c r="AA360" s="80"/>
      <c r="AB360" s="80"/>
      <c r="AC360" s="88" t="s">
        <v>2858</v>
      </c>
      <c r="AD360" s="80"/>
      <c r="AE360" s="80" t="b">
        <v>0</v>
      </c>
      <c r="AF360" s="80">
        <v>0</v>
      </c>
      <c r="AG360" s="88" t="s">
        <v>3090</v>
      </c>
      <c r="AH360" s="80" t="b">
        <v>0</v>
      </c>
      <c r="AI360" s="80" t="s">
        <v>3099</v>
      </c>
      <c r="AJ360" s="80"/>
      <c r="AK360" s="88" t="s">
        <v>3090</v>
      </c>
      <c r="AL360" s="80" t="b">
        <v>0</v>
      </c>
      <c r="AM360" s="80">
        <v>1187</v>
      </c>
      <c r="AN360" s="88" t="s">
        <v>3085</v>
      </c>
      <c r="AO360" s="80" t="s">
        <v>3113</v>
      </c>
      <c r="AP360" s="80" t="b">
        <v>0</v>
      </c>
      <c r="AQ360" s="88" t="s">
        <v>3085</v>
      </c>
      <c r="AR360" s="80" t="s">
        <v>178</v>
      </c>
      <c r="AS360" s="80">
        <v>0</v>
      </c>
      <c r="AT360" s="80">
        <v>0</v>
      </c>
      <c r="AU360" s="80"/>
      <c r="AV360" s="80"/>
      <c r="AW360" s="80"/>
      <c r="AX360" s="80"/>
      <c r="AY360" s="80"/>
      <c r="AZ360" s="80"/>
      <c r="BA360" s="80"/>
      <c r="BB360" s="80"/>
      <c r="BC360" s="79" t="str">
        <f>REPLACE(INDEX(GroupVertices[Group],MATCH(Edges[[#This Row],[Vertex 1]],GroupVertices[Vertex],0)),1,1,"")</f>
        <v>1</v>
      </c>
      <c r="BD360" s="79" t="str">
        <f>REPLACE(INDEX(GroupVertices[Group],MATCH(Edges[[#This Row],[Vertex 2]],GroupVertices[Vertex],0)),1,1,"")</f>
        <v>1</v>
      </c>
    </row>
    <row r="361" spans="1:56" ht="15">
      <c r="A361" s="65" t="s">
        <v>523</v>
      </c>
      <c r="B361" s="65" t="s">
        <v>712</v>
      </c>
      <c r="C361" s="66"/>
      <c r="D361" s="67"/>
      <c r="E361" s="68"/>
      <c r="F361" s="69"/>
      <c r="G361" s="66"/>
      <c r="H361" s="70"/>
      <c r="I361" s="71"/>
      <c r="J361" s="71"/>
      <c r="K361" s="34"/>
      <c r="L361" s="78">
        <v>361</v>
      </c>
      <c r="M361" s="78"/>
      <c r="N361" s="73"/>
      <c r="O361" s="80" t="s">
        <v>772</v>
      </c>
      <c r="P361" s="82">
        <v>43657.72001157407</v>
      </c>
      <c r="Q361" s="80" t="s">
        <v>780</v>
      </c>
      <c r="R361" s="80"/>
      <c r="S361" s="80"/>
      <c r="T361" s="80" t="s">
        <v>1062</v>
      </c>
      <c r="U361" s="83" t="s">
        <v>1144</v>
      </c>
      <c r="V361" s="83" t="s">
        <v>1144</v>
      </c>
      <c r="W361" s="82">
        <v>43657.72001157407</v>
      </c>
      <c r="X361" s="86">
        <v>43657</v>
      </c>
      <c r="Y361" s="88" t="s">
        <v>1792</v>
      </c>
      <c r="Z361" s="83" t="s">
        <v>2309</v>
      </c>
      <c r="AA361" s="80"/>
      <c r="AB361" s="80"/>
      <c r="AC361" s="88" t="s">
        <v>2859</v>
      </c>
      <c r="AD361" s="80"/>
      <c r="AE361" s="80" t="b">
        <v>0</v>
      </c>
      <c r="AF361" s="80">
        <v>0</v>
      </c>
      <c r="AG361" s="88" t="s">
        <v>3090</v>
      </c>
      <c r="AH361" s="80" t="b">
        <v>0</v>
      </c>
      <c r="AI361" s="80" t="s">
        <v>3099</v>
      </c>
      <c r="AJ361" s="80"/>
      <c r="AK361" s="88" t="s">
        <v>3090</v>
      </c>
      <c r="AL361" s="80" t="b">
        <v>0</v>
      </c>
      <c r="AM361" s="80">
        <v>497</v>
      </c>
      <c r="AN361" s="88" t="s">
        <v>3066</v>
      </c>
      <c r="AO361" s="80" t="s">
        <v>3113</v>
      </c>
      <c r="AP361" s="80" t="b">
        <v>0</v>
      </c>
      <c r="AQ361" s="88" t="s">
        <v>3066</v>
      </c>
      <c r="AR361" s="80" t="s">
        <v>178</v>
      </c>
      <c r="AS361" s="80">
        <v>0</v>
      </c>
      <c r="AT361" s="80">
        <v>0</v>
      </c>
      <c r="AU361" s="80"/>
      <c r="AV361" s="80"/>
      <c r="AW361" s="80"/>
      <c r="AX361" s="80"/>
      <c r="AY361" s="80"/>
      <c r="AZ361" s="80"/>
      <c r="BA361" s="80"/>
      <c r="BB361" s="80"/>
      <c r="BC361" s="79" t="str">
        <f>REPLACE(INDEX(GroupVertices[Group],MATCH(Edges[[#This Row],[Vertex 1]],GroupVertices[Vertex],0)),1,1,"")</f>
        <v>3</v>
      </c>
      <c r="BD361" s="79" t="str">
        <f>REPLACE(INDEX(GroupVertices[Group],MATCH(Edges[[#This Row],[Vertex 2]],GroupVertices[Vertex],0)),1,1,"")</f>
        <v>3</v>
      </c>
    </row>
    <row r="362" spans="1:56" ht="15">
      <c r="A362" s="65" t="s">
        <v>524</v>
      </c>
      <c r="B362" s="65" t="s">
        <v>708</v>
      </c>
      <c r="C362" s="66"/>
      <c r="D362" s="67"/>
      <c r="E362" s="68"/>
      <c r="F362" s="69"/>
      <c r="G362" s="66"/>
      <c r="H362" s="70"/>
      <c r="I362" s="71"/>
      <c r="J362" s="71"/>
      <c r="K362" s="34"/>
      <c r="L362" s="78">
        <v>362</v>
      </c>
      <c r="M362" s="78"/>
      <c r="N362" s="73"/>
      <c r="O362" s="80" t="s">
        <v>772</v>
      </c>
      <c r="P362" s="82">
        <v>43657.72006944445</v>
      </c>
      <c r="Q362" s="80" t="s">
        <v>791</v>
      </c>
      <c r="R362" s="80"/>
      <c r="S362" s="80"/>
      <c r="T362" s="80" t="s">
        <v>1062</v>
      </c>
      <c r="U362" s="83" t="s">
        <v>1149</v>
      </c>
      <c r="V362" s="83" t="s">
        <v>1149</v>
      </c>
      <c r="W362" s="82">
        <v>43657.72006944445</v>
      </c>
      <c r="X362" s="86">
        <v>43657</v>
      </c>
      <c r="Y362" s="88" t="s">
        <v>1793</v>
      </c>
      <c r="Z362" s="83" t="s">
        <v>2310</v>
      </c>
      <c r="AA362" s="80"/>
      <c r="AB362" s="80"/>
      <c r="AC362" s="88" t="s">
        <v>2860</v>
      </c>
      <c r="AD362" s="80"/>
      <c r="AE362" s="80" t="b">
        <v>0</v>
      </c>
      <c r="AF362" s="80">
        <v>0</v>
      </c>
      <c r="AG362" s="88" t="s">
        <v>3090</v>
      </c>
      <c r="AH362" s="80" t="b">
        <v>0</v>
      </c>
      <c r="AI362" s="80" t="s">
        <v>3099</v>
      </c>
      <c r="AJ362" s="80"/>
      <c r="AK362" s="88" t="s">
        <v>3090</v>
      </c>
      <c r="AL362" s="80" t="b">
        <v>0</v>
      </c>
      <c r="AM362" s="80">
        <v>361</v>
      </c>
      <c r="AN362" s="88" t="s">
        <v>3060</v>
      </c>
      <c r="AO362" s="80" t="s">
        <v>3113</v>
      </c>
      <c r="AP362" s="80" t="b">
        <v>0</v>
      </c>
      <c r="AQ362" s="88" t="s">
        <v>3060</v>
      </c>
      <c r="AR362" s="80" t="s">
        <v>178</v>
      </c>
      <c r="AS362" s="80">
        <v>0</v>
      </c>
      <c r="AT362" s="80">
        <v>0</v>
      </c>
      <c r="AU362" s="80"/>
      <c r="AV362" s="80"/>
      <c r="AW362" s="80"/>
      <c r="AX362" s="80"/>
      <c r="AY362" s="80"/>
      <c r="AZ362" s="80"/>
      <c r="BA362" s="80"/>
      <c r="BB362" s="80"/>
      <c r="BC362" s="79" t="str">
        <f>REPLACE(INDEX(GroupVertices[Group],MATCH(Edges[[#This Row],[Vertex 1]],GroupVertices[Vertex],0)),1,1,"")</f>
        <v>5</v>
      </c>
      <c r="BD362" s="79" t="str">
        <f>REPLACE(INDEX(GroupVertices[Group],MATCH(Edges[[#This Row],[Vertex 2]],GroupVertices[Vertex],0)),1,1,"")</f>
        <v>5</v>
      </c>
    </row>
    <row r="363" spans="1:56" ht="15">
      <c r="A363" s="65" t="s">
        <v>525</v>
      </c>
      <c r="B363" s="65" t="s">
        <v>725</v>
      </c>
      <c r="C363" s="66"/>
      <c r="D363" s="67"/>
      <c r="E363" s="68"/>
      <c r="F363" s="69"/>
      <c r="G363" s="66"/>
      <c r="H363" s="70"/>
      <c r="I363" s="71"/>
      <c r="J363" s="71"/>
      <c r="K363" s="34"/>
      <c r="L363" s="78">
        <v>363</v>
      </c>
      <c r="M363" s="78"/>
      <c r="N363" s="73"/>
      <c r="O363" s="80" t="s">
        <v>772</v>
      </c>
      <c r="P363" s="82">
        <v>43657.72006944445</v>
      </c>
      <c r="Q363" s="80" t="s">
        <v>778</v>
      </c>
      <c r="R363" s="80"/>
      <c r="S363" s="80"/>
      <c r="T363" s="80" t="s">
        <v>1062</v>
      </c>
      <c r="U363" s="80"/>
      <c r="V363" s="83" t="s">
        <v>1416</v>
      </c>
      <c r="W363" s="82">
        <v>43657.72006944445</v>
      </c>
      <c r="X363" s="86">
        <v>43657</v>
      </c>
      <c r="Y363" s="88" t="s">
        <v>1793</v>
      </c>
      <c r="Z363" s="83" t="s">
        <v>2311</v>
      </c>
      <c r="AA363" s="80"/>
      <c r="AB363" s="80"/>
      <c r="AC363" s="88" t="s">
        <v>2861</v>
      </c>
      <c r="AD363" s="80"/>
      <c r="AE363" s="80" t="b">
        <v>0</v>
      </c>
      <c r="AF363" s="80">
        <v>0</v>
      </c>
      <c r="AG363" s="88" t="s">
        <v>3090</v>
      </c>
      <c r="AH363" s="80" t="b">
        <v>0</v>
      </c>
      <c r="AI363" s="80" t="s">
        <v>3099</v>
      </c>
      <c r="AJ363" s="80"/>
      <c r="AK363" s="88" t="s">
        <v>3090</v>
      </c>
      <c r="AL363" s="80" t="b">
        <v>0</v>
      </c>
      <c r="AM363" s="80">
        <v>1187</v>
      </c>
      <c r="AN363" s="88" t="s">
        <v>3085</v>
      </c>
      <c r="AO363" s="80" t="s">
        <v>3113</v>
      </c>
      <c r="AP363" s="80" t="b">
        <v>0</v>
      </c>
      <c r="AQ363" s="88" t="s">
        <v>3085</v>
      </c>
      <c r="AR363" s="80" t="s">
        <v>178</v>
      </c>
      <c r="AS363" s="80">
        <v>0</v>
      </c>
      <c r="AT363" s="80">
        <v>0</v>
      </c>
      <c r="AU363" s="80"/>
      <c r="AV363" s="80"/>
      <c r="AW363" s="80"/>
      <c r="AX363" s="80"/>
      <c r="AY363" s="80"/>
      <c r="AZ363" s="80"/>
      <c r="BA363" s="80"/>
      <c r="BB363" s="80"/>
      <c r="BC363" s="79" t="str">
        <f>REPLACE(INDEX(GroupVertices[Group],MATCH(Edges[[#This Row],[Vertex 1]],GroupVertices[Vertex],0)),1,1,"")</f>
        <v>1</v>
      </c>
      <c r="BD363" s="79" t="str">
        <f>REPLACE(INDEX(GroupVertices[Group],MATCH(Edges[[#This Row],[Vertex 2]],GroupVertices[Vertex],0)),1,1,"")</f>
        <v>1</v>
      </c>
    </row>
    <row r="364" spans="1:56" ht="15">
      <c r="A364" s="65" t="s">
        <v>526</v>
      </c>
      <c r="B364" s="65" t="s">
        <v>725</v>
      </c>
      <c r="C364" s="66"/>
      <c r="D364" s="67"/>
      <c r="E364" s="68"/>
      <c r="F364" s="69"/>
      <c r="G364" s="66"/>
      <c r="H364" s="70"/>
      <c r="I364" s="71"/>
      <c r="J364" s="71"/>
      <c r="K364" s="34"/>
      <c r="L364" s="78">
        <v>364</v>
      </c>
      <c r="M364" s="78"/>
      <c r="N364" s="73"/>
      <c r="O364" s="80" t="s">
        <v>772</v>
      </c>
      <c r="P364" s="82">
        <v>43657.71986111111</v>
      </c>
      <c r="Q364" s="80" t="s">
        <v>778</v>
      </c>
      <c r="R364" s="80"/>
      <c r="S364" s="80"/>
      <c r="T364" s="80" t="s">
        <v>1062</v>
      </c>
      <c r="U364" s="80"/>
      <c r="V364" s="83" t="s">
        <v>1417</v>
      </c>
      <c r="W364" s="82">
        <v>43657.71986111111</v>
      </c>
      <c r="X364" s="86">
        <v>43657</v>
      </c>
      <c r="Y364" s="88" t="s">
        <v>1794</v>
      </c>
      <c r="Z364" s="83" t="s">
        <v>2312</v>
      </c>
      <c r="AA364" s="80"/>
      <c r="AB364" s="80"/>
      <c r="AC364" s="88" t="s">
        <v>2862</v>
      </c>
      <c r="AD364" s="80"/>
      <c r="AE364" s="80" t="b">
        <v>0</v>
      </c>
      <c r="AF364" s="80">
        <v>0</v>
      </c>
      <c r="AG364" s="88" t="s">
        <v>3090</v>
      </c>
      <c r="AH364" s="80" t="b">
        <v>0</v>
      </c>
      <c r="AI364" s="80" t="s">
        <v>3099</v>
      </c>
      <c r="AJ364" s="80"/>
      <c r="AK364" s="88" t="s">
        <v>3090</v>
      </c>
      <c r="AL364" s="80" t="b">
        <v>0</v>
      </c>
      <c r="AM364" s="80">
        <v>1187</v>
      </c>
      <c r="AN364" s="88" t="s">
        <v>3085</v>
      </c>
      <c r="AO364" s="80" t="s">
        <v>3113</v>
      </c>
      <c r="AP364" s="80" t="b">
        <v>0</v>
      </c>
      <c r="AQ364" s="88" t="s">
        <v>3085</v>
      </c>
      <c r="AR364" s="80" t="s">
        <v>178</v>
      </c>
      <c r="AS364" s="80">
        <v>0</v>
      </c>
      <c r="AT364" s="80">
        <v>0</v>
      </c>
      <c r="AU364" s="80"/>
      <c r="AV364" s="80"/>
      <c r="AW364" s="80"/>
      <c r="AX364" s="80"/>
      <c r="AY364" s="80"/>
      <c r="AZ364" s="80"/>
      <c r="BA364" s="80"/>
      <c r="BB364" s="80"/>
      <c r="BC364" s="79" t="str">
        <f>REPLACE(INDEX(GroupVertices[Group],MATCH(Edges[[#This Row],[Vertex 1]],GroupVertices[Vertex],0)),1,1,"")</f>
        <v>3</v>
      </c>
      <c r="BD364" s="79" t="str">
        <f>REPLACE(INDEX(GroupVertices[Group],MATCH(Edges[[#This Row],[Vertex 2]],GroupVertices[Vertex],0)),1,1,"")</f>
        <v>1</v>
      </c>
    </row>
    <row r="365" spans="1:56" ht="15">
      <c r="A365" s="65" t="s">
        <v>526</v>
      </c>
      <c r="B365" s="65" t="s">
        <v>712</v>
      </c>
      <c r="C365" s="66"/>
      <c r="D365" s="67"/>
      <c r="E365" s="68"/>
      <c r="F365" s="69"/>
      <c r="G365" s="66"/>
      <c r="H365" s="70"/>
      <c r="I365" s="71"/>
      <c r="J365" s="71"/>
      <c r="K365" s="34"/>
      <c r="L365" s="78">
        <v>365</v>
      </c>
      <c r="M365" s="78"/>
      <c r="N365" s="73"/>
      <c r="O365" s="80" t="s">
        <v>772</v>
      </c>
      <c r="P365" s="82">
        <v>43657.72010416666</v>
      </c>
      <c r="Q365" s="80" t="s">
        <v>780</v>
      </c>
      <c r="R365" s="80"/>
      <c r="S365" s="80"/>
      <c r="T365" s="80" t="s">
        <v>1062</v>
      </c>
      <c r="U365" s="83" t="s">
        <v>1144</v>
      </c>
      <c r="V365" s="83" t="s">
        <v>1144</v>
      </c>
      <c r="W365" s="82">
        <v>43657.72010416666</v>
      </c>
      <c r="X365" s="86">
        <v>43657</v>
      </c>
      <c r="Y365" s="88" t="s">
        <v>1795</v>
      </c>
      <c r="Z365" s="83" t="s">
        <v>2313</v>
      </c>
      <c r="AA365" s="80"/>
      <c r="AB365" s="80"/>
      <c r="AC365" s="88" t="s">
        <v>2863</v>
      </c>
      <c r="AD365" s="80"/>
      <c r="AE365" s="80" t="b">
        <v>0</v>
      </c>
      <c r="AF365" s="80">
        <v>0</v>
      </c>
      <c r="AG365" s="88" t="s">
        <v>3090</v>
      </c>
      <c r="AH365" s="80" t="b">
        <v>0</v>
      </c>
      <c r="AI365" s="80" t="s">
        <v>3099</v>
      </c>
      <c r="AJ365" s="80"/>
      <c r="AK365" s="88" t="s">
        <v>3090</v>
      </c>
      <c r="AL365" s="80" t="b">
        <v>0</v>
      </c>
      <c r="AM365" s="80">
        <v>497</v>
      </c>
      <c r="AN365" s="88" t="s">
        <v>3066</v>
      </c>
      <c r="AO365" s="80" t="s">
        <v>3113</v>
      </c>
      <c r="AP365" s="80" t="b">
        <v>0</v>
      </c>
      <c r="AQ365" s="88" t="s">
        <v>3066</v>
      </c>
      <c r="AR365" s="80" t="s">
        <v>178</v>
      </c>
      <c r="AS365" s="80">
        <v>0</v>
      </c>
      <c r="AT365" s="80">
        <v>0</v>
      </c>
      <c r="AU365" s="80"/>
      <c r="AV365" s="80"/>
      <c r="AW365" s="80"/>
      <c r="AX365" s="80"/>
      <c r="AY365" s="80"/>
      <c r="AZ365" s="80"/>
      <c r="BA365" s="80"/>
      <c r="BB365" s="80"/>
      <c r="BC365" s="79" t="str">
        <f>REPLACE(INDEX(GroupVertices[Group],MATCH(Edges[[#This Row],[Vertex 1]],GroupVertices[Vertex],0)),1,1,"")</f>
        <v>3</v>
      </c>
      <c r="BD365" s="79" t="str">
        <f>REPLACE(INDEX(GroupVertices[Group],MATCH(Edges[[#This Row],[Vertex 2]],GroupVertices[Vertex],0)),1,1,"")</f>
        <v>3</v>
      </c>
    </row>
    <row r="366" spans="1:56" ht="15">
      <c r="A366" s="65" t="s">
        <v>527</v>
      </c>
      <c r="B366" s="65" t="s">
        <v>728</v>
      </c>
      <c r="C366" s="66"/>
      <c r="D366" s="67"/>
      <c r="E366" s="68"/>
      <c r="F366" s="69"/>
      <c r="G366" s="66"/>
      <c r="H366" s="70"/>
      <c r="I366" s="71"/>
      <c r="J366" s="71"/>
      <c r="K366" s="34"/>
      <c r="L366" s="78">
        <v>366</v>
      </c>
      <c r="M366" s="78"/>
      <c r="N366" s="73"/>
      <c r="O366" s="80" t="s">
        <v>774</v>
      </c>
      <c r="P366" s="82">
        <v>43657.72012731482</v>
      </c>
      <c r="Q366" s="80" t="s">
        <v>920</v>
      </c>
      <c r="R366" s="80"/>
      <c r="S366" s="80"/>
      <c r="T366" s="80" t="s">
        <v>1062</v>
      </c>
      <c r="U366" s="83" t="s">
        <v>1222</v>
      </c>
      <c r="V366" s="83" t="s">
        <v>1222</v>
      </c>
      <c r="W366" s="82">
        <v>43657.72012731482</v>
      </c>
      <c r="X366" s="86">
        <v>43657</v>
      </c>
      <c r="Y366" s="88" t="s">
        <v>1796</v>
      </c>
      <c r="Z366" s="83" t="s">
        <v>2314</v>
      </c>
      <c r="AA366" s="80"/>
      <c r="AB366" s="80"/>
      <c r="AC366" s="88" t="s">
        <v>2864</v>
      </c>
      <c r="AD366" s="80"/>
      <c r="AE366" s="80" t="b">
        <v>0</v>
      </c>
      <c r="AF366" s="80">
        <v>0</v>
      </c>
      <c r="AG366" s="88" t="s">
        <v>3090</v>
      </c>
      <c r="AH366" s="80" t="b">
        <v>0</v>
      </c>
      <c r="AI366" s="80" t="s">
        <v>3099</v>
      </c>
      <c r="AJ366" s="80"/>
      <c r="AK366" s="88" t="s">
        <v>3090</v>
      </c>
      <c r="AL366" s="80" t="b">
        <v>0</v>
      </c>
      <c r="AM366" s="80">
        <v>0</v>
      </c>
      <c r="AN366" s="88" t="s">
        <v>3090</v>
      </c>
      <c r="AO366" s="80" t="s">
        <v>3115</v>
      </c>
      <c r="AP366" s="80" t="b">
        <v>0</v>
      </c>
      <c r="AQ366" s="88" t="s">
        <v>2864</v>
      </c>
      <c r="AR366" s="80" t="s">
        <v>178</v>
      </c>
      <c r="AS366" s="80">
        <v>0</v>
      </c>
      <c r="AT366" s="80">
        <v>0</v>
      </c>
      <c r="AU366" s="80"/>
      <c r="AV366" s="80"/>
      <c r="AW366" s="80"/>
      <c r="AX366" s="80"/>
      <c r="AY366" s="80"/>
      <c r="AZ366" s="80"/>
      <c r="BA366" s="80"/>
      <c r="BB366" s="80"/>
      <c r="BC366" s="79" t="str">
        <f>REPLACE(INDEX(GroupVertices[Group],MATCH(Edges[[#This Row],[Vertex 1]],GroupVertices[Vertex],0)),1,1,"")</f>
        <v>2</v>
      </c>
      <c r="BD366" s="79" t="str">
        <f>REPLACE(INDEX(GroupVertices[Group],MATCH(Edges[[#This Row],[Vertex 2]],GroupVertices[Vertex],0)),1,1,"")</f>
        <v>2</v>
      </c>
    </row>
    <row r="367" spans="1:56" ht="15">
      <c r="A367" s="65" t="s">
        <v>528</v>
      </c>
      <c r="B367" s="65" t="s">
        <v>528</v>
      </c>
      <c r="C367" s="66"/>
      <c r="D367" s="67"/>
      <c r="E367" s="68"/>
      <c r="F367" s="69"/>
      <c r="G367" s="66"/>
      <c r="H367" s="70"/>
      <c r="I367" s="71"/>
      <c r="J367" s="71"/>
      <c r="K367" s="34"/>
      <c r="L367" s="78">
        <v>367</v>
      </c>
      <c r="M367" s="78"/>
      <c r="N367" s="73"/>
      <c r="O367" s="80" t="s">
        <v>178</v>
      </c>
      <c r="P367" s="82">
        <v>43657.72020833333</v>
      </c>
      <c r="Q367" s="80" t="s">
        <v>921</v>
      </c>
      <c r="R367" s="80"/>
      <c r="S367" s="80"/>
      <c r="T367" s="80" t="s">
        <v>1062</v>
      </c>
      <c r="U367" s="80"/>
      <c r="V367" s="83" t="s">
        <v>1418</v>
      </c>
      <c r="W367" s="82">
        <v>43657.72020833333</v>
      </c>
      <c r="X367" s="86">
        <v>43657</v>
      </c>
      <c r="Y367" s="88" t="s">
        <v>1797</v>
      </c>
      <c r="Z367" s="83" t="s">
        <v>2315</v>
      </c>
      <c r="AA367" s="80"/>
      <c r="AB367" s="80"/>
      <c r="AC367" s="88" t="s">
        <v>2865</v>
      </c>
      <c r="AD367" s="80"/>
      <c r="AE367" s="80" t="b">
        <v>0</v>
      </c>
      <c r="AF367" s="80">
        <v>0</v>
      </c>
      <c r="AG367" s="88" t="s">
        <v>3090</v>
      </c>
      <c r="AH367" s="80" t="b">
        <v>0</v>
      </c>
      <c r="AI367" s="80" t="s">
        <v>3099</v>
      </c>
      <c r="AJ367" s="80"/>
      <c r="AK367" s="88" t="s">
        <v>3090</v>
      </c>
      <c r="AL367" s="80" t="b">
        <v>0</v>
      </c>
      <c r="AM367" s="80">
        <v>0</v>
      </c>
      <c r="AN367" s="88" t="s">
        <v>3090</v>
      </c>
      <c r="AO367" s="80" t="s">
        <v>3115</v>
      </c>
      <c r="AP367" s="80" t="b">
        <v>0</v>
      </c>
      <c r="AQ367" s="88" t="s">
        <v>2865</v>
      </c>
      <c r="AR367" s="80" t="s">
        <v>178</v>
      </c>
      <c r="AS367" s="80">
        <v>0</v>
      </c>
      <c r="AT367" s="80">
        <v>0</v>
      </c>
      <c r="AU367" s="80"/>
      <c r="AV367" s="80"/>
      <c r="AW367" s="80"/>
      <c r="AX367" s="80"/>
      <c r="AY367" s="80"/>
      <c r="AZ367" s="80"/>
      <c r="BA367" s="80"/>
      <c r="BB367" s="80"/>
      <c r="BC367" s="79" t="str">
        <f>REPLACE(INDEX(GroupVertices[Group],MATCH(Edges[[#This Row],[Vertex 1]],GroupVertices[Vertex],0)),1,1,"")</f>
        <v>105</v>
      </c>
      <c r="BD367" s="79" t="str">
        <f>REPLACE(INDEX(GroupVertices[Group],MATCH(Edges[[#This Row],[Vertex 2]],GroupVertices[Vertex],0)),1,1,"")</f>
        <v>105</v>
      </c>
    </row>
    <row r="368" spans="1:56" ht="15">
      <c r="A368" s="65" t="s">
        <v>529</v>
      </c>
      <c r="B368" s="65" t="s">
        <v>529</v>
      </c>
      <c r="C368" s="66"/>
      <c r="D368" s="67"/>
      <c r="E368" s="68"/>
      <c r="F368" s="69"/>
      <c r="G368" s="66"/>
      <c r="H368" s="70"/>
      <c r="I368" s="71"/>
      <c r="J368" s="71"/>
      <c r="K368" s="34"/>
      <c r="L368" s="78">
        <v>368</v>
      </c>
      <c r="M368" s="78"/>
      <c r="N368" s="73"/>
      <c r="O368" s="80" t="s">
        <v>178</v>
      </c>
      <c r="P368" s="82">
        <v>43657.72025462963</v>
      </c>
      <c r="Q368" s="80" t="s">
        <v>922</v>
      </c>
      <c r="R368" s="80"/>
      <c r="S368" s="80"/>
      <c r="T368" s="80" t="s">
        <v>1109</v>
      </c>
      <c r="U368" s="83" t="s">
        <v>1223</v>
      </c>
      <c r="V368" s="83" t="s">
        <v>1223</v>
      </c>
      <c r="W368" s="82">
        <v>43657.72025462963</v>
      </c>
      <c r="X368" s="86">
        <v>43657</v>
      </c>
      <c r="Y368" s="88" t="s">
        <v>1798</v>
      </c>
      <c r="Z368" s="83" t="s">
        <v>2316</v>
      </c>
      <c r="AA368" s="80"/>
      <c r="AB368" s="80"/>
      <c r="AC368" s="88" t="s">
        <v>2866</v>
      </c>
      <c r="AD368" s="80"/>
      <c r="AE368" s="80" t="b">
        <v>0</v>
      </c>
      <c r="AF368" s="80">
        <v>0</v>
      </c>
      <c r="AG368" s="88" t="s">
        <v>3090</v>
      </c>
      <c r="AH368" s="80" t="b">
        <v>0</v>
      </c>
      <c r="AI368" s="80" t="s">
        <v>3099</v>
      </c>
      <c r="AJ368" s="80"/>
      <c r="AK368" s="88" t="s">
        <v>3090</v>
      </c>
      <c r="AL368" s="80" t="b">
        <v>0</v>
      </c>
      <c r="AM368" s="80">
        <v>0</v>
      </c>
      <c r="AN368" s="88" t="s">
        <v>3090</v>
      </c>
      <c r="AO368" s="80" t="s">
        <v>3114</v>
      </c>
      <c r="AP368" s="80" t="b">
        <v>0</v>
      </c>
      <c r="AQ368" s="88" t="s">
        <v>2866</v>
      </c>
      <c r="AR368" s="80" t="s">
        <v>178</v>
      </c>
      <c r="AS368" s="80">
        <v>0</v>
      </c>
      <c r="AT368" s="80">
        <v>0</v>
      </c>
      <c r="AU368" s="80"/>
      <c r="AV368" s="80"/>
      <c r="AW368" s="80"/>
      <c r="AX368" s="80"/>
      <c r="AY368" s="80"/>
      <c r="AZ368" s="80"/>
      <c r="BA368" s="80"/>
      <c r="BB368" s="80"/>
      <c r="BC368" s="79" t="str">
        <f>REPLACE(INDEX(GroupVertices[Group],MATCH(Edges[[#This Row],[Vertex 1]],GroupVertices[Vertex],0)),1,1,"")</f>
        <v>104</v>
      </c>
      <c r="BD368" s="79" t="str">
        <f>REPLACE(INDEX(GroupVertices[Group],MATCH(Edges[[#This Row],[Vertex 2]],GroupVertices[Vertex],0)),1,1,"")</f>
        <v>104</v>
      </c>
    </row>
    <row r="369" spans="1:56" ht="15">
      <c r="A369" s="65" t="s">
        <v>530</v>
      </c>
      <c r="B369" s="65" t="s">
        <v>725</v>
      </c>
      <c r="C369" s="66"/>
      <c r="D369" s="67"/>
      <c r="E369" s="68"/>
      <c r="F369" s="69"/>
      <c r="G369" s="66"/>
      <c r="H369" s="70"/>
      <c r="I369" s="71"/>
      <c r="J369" s="71"/>
      <c r="K369" s="34"/>
      <c r="L369" s="78">
        <v>369</v>
      </c>
      <c r="M369" s="78"/>
      <c r="N369" s="73"/>
      <c r="O369" s="80" t="s">
        <v>772</v>
      </c>
      <c r="P369" s="82">
        <v>43657.72033564815</v>
      </c>
      <c r="Q369" s="80" t="s">
        <v>778</v>
      </c>
      <c r="R369" s="80"/>
      <c r="S369" s="80"/>
      <c r="T369" s="80" t="s">
        <v>1062</v>
      </c>
      <c r="U369" s="80"/>
      <c r="V369" s="83" t="s">
        <v>1419</v>
      </c>
      <c r="W369" s="82">
        <v>43657.72033564815</v>
      </c>
      <c r="X369" s="86">
        <v>43657</v>
      </c>
      <c r="Y369" s="88" t="s">
        <v>1799</v>
      </c>
      <c r="Z369" s="83" t="s">
        <v>2317</v>
      </c>
      <c r="AA369" s="80"/>
      <c r="AB369" s="80"/>
      <c r="AC369" s="88" t="s">
        <v>2867</v>
      </c>
      <c r="AD369" s="80"/>
      <c r="AE369" s="80" t="b">
        <v>0</v>
      </c>
      <c r="AF369" s="80">
        <v>0</v>
      </c>
      <c r="AG369" s="88" t="s">
        <v>3090</v>
      </c>
      <c r="AH369" s="80" t="b">
        <v>0</v>
      </c>
      <c r="AI369" s="80" t="s">
        <v>3099</v>
      </c>
      <c r="AJ369" s="80"/>
      <c r="AK369" s="88" t="s">
        <v>3090</v>
      </c>
      <c r="AL369" s="80" t="b">
        <v>0</v>
      </c>
      <c r="AM369" s="80">
        <v>1187</v>
      </c>
      <c r="AN369" s="88" t="s">
        <v>3085</v>
      </c>
      <c r="AO369" s="80" t="s">
        <v>3113</v>
      </c>
      <c r="AP369" s="80" t="b">
        <v>0</v>
      </c>
      <c r="AQ369" s="88" t="s">
        <v>3085</v>
      </c>
      <c r="AR369" s="80" t="s">
        <v>178</v>
      </c>
      <c r="AS369" s="80">
        <v>0</v>
      </c>
      <c r="AT369" s="80">
        <v>0</v>
      </c>
      <c r="AU369" s="80"/>
      <c r="AV369" s="80"/>
      <c r="AW369" s="80"/>
      <c r="AX369" s="80"/>
      <c r="AY369" s="80"/>
      <c r="AZ369" s="80"/>
      <c r="BA369" s="80"/>
      <c r="BB369" s="80"/>
      <c r="BC369" s="79" t="str">
        <f>REPLACE(INDEX(GroupVertices[Group],MATCH(Edges[[#This Row],[Vertex 1]],GroupVertices[Vertex],0)),1,1,"")</f>
        <v>1</v>
      </c>
      <c r="BD369" s="79" t="str">
        <f>REPLACE(INDEX(GroupVertices[Group],MATCH(Edges[[#This Row],[Vertex 2]],GroupVertices[Vertex],0)),1,1,"")</f>
        <v>1</v>
      </c>
    </row>
    <row r="370" spans="1:56" ht="15">
      <c r="A370" s="65" t="s">
        <v>531</v>
      </c>
      <c r="B370" s="65" t="s">
        <v>531</v>
      </c>
      <c r="C370" s="66"/>
      <c r="D370" s="67"/>
      <c r="E370" s="68"/>
      <c r="F370" s="69"/>
      <c r="G370" s="66"/>
      <c r="H370" s="70"/>
      <c r="I370" s="71"/>
      <c r="J370" s="71"/>
      <c r="K370" s="34"/>
      <c r="L370" s="78">
        <v>370</v>
      </c>
      <c r="M370" s="78"/>
      <c r="N370" s="73"/>
      <c r="O370" s="80" t="s">
        <v>178</v>
      </c>
      <c r="P370" s="82">
        <v>43657.72037037037</v>
      </c>
      <c r="Q370" s="80" t="s">
        <v>923</v>
      </c>
      <c r="R370" s="80"/>
      <c r="S370" s="80"/>
      <c r="T370" s="80" t="s">
        <v>1062</v>
      </c>
      <c r="U370" s="80"/>
      <c r="V370" s="83" t="s">
        <v>1420</v>
      </c>
      <c r="W370" s="82">
        <v>43657.72037037037</v>
      </c>
      <c r="X370" s="86">
        <v>43657</v>
      </c>
      <c r="Y370" s="88" t="s">
        <v>1800</v>
      </c>
      <c r="Z370" s="83" t="s">
        <v>2318</v>
      </c>
      <c r="AA370" s="80"/>
      <c r="AB370" s="80"/>
      <c r="AC370" s="88" t="s">
        <v>2868</v>
      </c>
      <c r="AD370" s="80"/>
      <c r="AE370" s="80" t="b">
        <v>0</v>
      </c>
      <c r="AF370" s="80">
        <v>0</v>
      </c>
      <c r="AG370" s="88" t="s">
        <v>3090</v>
      </c>
      <c r="AH370" s="80" t="b">
        <v>0</v>
      </c>
      <c r="AI370" s="80" t="s">
        <v>3099</v>
      </c>
      <c r="AJ370" s="80"/>
      <c r="AK370" s="88" t="s">
        <v>3090</v>
      </c>
      <c r="AL370" s="80" t="b">
        <v>0</v>
      </c>
      <c r="AM370" s="80">
        <v>0</v>
      </c>
      <c r="AN370" s="88" t="s">
        <v>3090</v>
      </c>
      <c r="AO370" s="80" t="s">
        <v>3114</v>
      </c>
      <c r="AP370" s="80" t="b">
        <v>0</v>
      </c>
      <c r="AQ370" s="88" t="s">
        <v>2868</v>
      </c>
      <c r="AR370" s="80" t="s">
        <v>178</v>
      </c>
      <c r="AS370" s="80">
        <v>0</v>
      </c>
      <c r="AT370" s="80">
        <v>0</v>
      </c>
      <c r="AU370" s="80"/>
      <c r="AV370" s="80"/>
      <c r="AW370" s="80"/>
      <c r="AX370" s="80"/>
      <c r="AY370" s="80"/>
      <c r="AZ370" s="80"/>
      <c r="BA370" s="80"/>
      <c r="BB370" s="80"/>
      <c r="BC370" s="79" t="str">
        <f>REPLACE(INDEX(GroupVertices[Group],MATCH(Edges[[#This Row],[Vertex 1]],GroupVertices[Vertex],0)),1,1,"")</f>
        <v>103</v>
      </c>
      <c r="BD370" s="79" t="str">
        <f>REPLACE(INDEX(GroupVertices[Group],MATCH(Edges[[#This Row],[Vertex 2]],GroupVertices[Vertex],0)),1,1,"")</f>
        <v>103</v>
      </c>
    </row>
    <row r="371" spans="1:56" ht="15">
      <c r="A371" s="65" t="s">
        <v>532</v>
      </c>
      <c r="B371" s="65" t="s">
        <v>532</v>
      </c>
      <c r="C371" s="66"/>
      <c r="D371" s="67"/>
      <c r="E371" s="68"/>
      <c r="F371" s="69"/>
      <c r="G371" s="66"/>
      <c r="H371" s="70"/>
      <c r="I371" s="71"/>
      <c r="J371" s="71"/>
      <c r="K371" s="34"/>
      <c r="L371" s="78">
        <v>371</v>
      </c>
      <c r="M371" s="78"/>
      <c r="N371" s="73"/>
      <c r="O371" s="80" t="s">
        <v>178</v>
      </c>
      <c r="P371" s="82">
        <v>43657.72042824074</v>
      </c>
      <c r="Q371" s="80" t="s">
        <v>924</v>
      </c>
      <c r="R371" s="80"/>
      <c r="S371" s="80"/>
      <c r="T371" s="80" t="s">
        <v>1062</v>
      </c>
      <c r="U371" s="80"/>
      <c r="V371" s="83" t="s">
        <v>1421</v>
      </c>
      <c r="W371" s="82">
        <v>43657.72042824074</v>
      </c>
      <c r="X371" s="86">
        <v>43657</v>
      </c>
      <c r="Y371" s="88" t="s">
        <v>1801</v>
      </c>
      <c r="Z371" s="83" t="s">
        <v>2319</v>
      </c>
      <c r="AA371" s="80"/>
      <c r="AB371" s="80"/>
      <c r="AC371" s="88" t="s">
        <v>2869</v>
      </c>
      <c r="AD371" s="80"/>
      <c r="AE371" s="80" t="b">
        <v>0</v>
      </c>
      <c r="AF371" s="80">
        <v>0</v>
      </c>
      <c r="AG371" s="88" t="s">
        <v>3090</v>
      </c>
      <c r="AH371" s="80" t="b">
        <v>0</v>
      </c>
      <c r="AI371" s="80" t="s">
        <v>3099</v>
      </c>
      <c r="AJ371" s="80"/>
      <c r="AK371" s="88" t="s">
        <v>3090</v>
      </c>
      <c r="AL371" s="80" t="b">
        <v>0</v>
      </c>
      <c r="AM371" s="80">
        <v>0</v>
      </c>
      <c r="AN371" s="88" t="s">
        <v>3090</v>
      </c>
      <c r="AO371" s="80" t="s">
        <v>3114</v>
      </c>
      <c r="AP371" s="80" t="b">
        <v>0</v>
      </c>
      <c r="AQ371" s="88" t="s">
        <v>2869</v>
      </c>
      <c r="AR371" s="80" t="s">
        <v>178</v>
      </c>
      <c r="AS371" s="80">
        <v>0</v>
      </c>
      <c r="AT371" s="80">
        <v>0</v>
      </c>
      <c r="AU371" s="80"/>
      <c r="AV371" s="80"/>
      <c r="AW371" s="80"/>
      <c r="AX371" s="80"/>
      <c r="AY371" s="80"/>
      <c r="AZ371" s="80"/>
      <c r="BA371" s="80"/>
      <c r="BB371" s="80"/>
      <c r="BC371" s="79" t="str">
        <f>REPLACE(INDEX(GroupVertices[Group],MATCH(Edges[[#This Row],[Vertex 1]],GroupVertices[Vertex],0)),1,1,"")</f>
        <v>102</v>
      </c>
      <c r="BD371" s="79" t="str">
        <f>REPLACE(INDEX(GroupVertices[Group],MATCH(Edges[[#This Row],[Vertex 2]],GroupVertices[Vertex],0)),1,1,"")</f>
        <v>102</v>
      </c>
    </row>
    <row r="372" spans="1:56" ht="15">
      <c r="A372" s="65" t="s">
        <v>533</v>
      </c>
      <c r="B372" s="65" t="s">
        <v>597</v>
      </c>
      <c r="C372" s="66"/>
      <c r="D372" s="67"/>
      <c r="E372" s="68"/>
      <c r="F372" s="69"/>
      <c r="G372" s="66"/>
      <c r="H372" s="70"/>
      <c r="I372" s="71"/>
      <c r="J372" s="71"/>
      <c r="K372" s="34"/>
      <c r="L372" s="78">
        <v>372</v>
      </c>
      <c r="M372" s="78"/>
      <c r="N372" s="73"/>
      <c r="O372" s="80" t="s">
        <v>772</v>
      </c>
      <c r="P372" s="82">
        <v>43657.72043981482</v>
      </c>
      <c r="Q372" s="80" t="s">
        <v>895</v>
      </c>
      <c r="R372" s="80"/>
      <c r="S372" s="80"/>
      <c r="T372" s="80" t="s">
        <v>1062</v>
      </c>
      <c r="U372" s="80"/>
      <c r="V372" s="83" t="s">
        <v>1422</v>
      </c>
      <c r="W372" s="82">
        <v>43657.72043981482</v>
      </c>
      <c r="X372" s="86">
        <v>43657</v>
      </c>
      <c r="Y372" s="88" t="s">
        <v>1802</v>
      </c>
      <c r="Z372" s="83" t="s">
        <v>2320</v>
      </c>
      <c r="AA372" s="80"/>
      <c r="AB372" s="80"/>
      <c r="AC372" s="88" t="s">
        <v>2870</v>
      </c>
      <c r="AD372" s="80"/>
      <c r="AE372" s="80" t="b">
        <v>0</v>
      </c>
      <c r="AF372" s="80">
        <v>0</v>
      </c>
      <c r="AG372" s="88" t="s">
        <v>3090</v>
      </c>
      <c r="AH372" s="80" t="b">
        <v>0</v>
      </c>
      <c r="AI372" s="80" t="s">
        <v>3099</v>
      </c>
      <c r="AJ372" s="80"/>
      <c r="AK372" s="88" t="s">
        <v>3090</v>
      </c>
      <c r="AL372" s="80" t="b">
        <v>0</v>
      </c>
      <c r="AM372" s="80">
        <v>25</v>
      </c>
      <c r="AN372" s="88" t="s">
        <v>2939</v>
      </c>
      <c r="AO372" s="80" t="s">
        <v>3113</v>
      </c>
      <c r="AP372" s="80" t="b">
        <v>0</v>
      </c>
      <c r="AQ372" s="88" t="s">
        <v>2939</v>
      </c>
      <c r="AR372" s="80" t="s">
        <v>178</v>
      </c>
      <c r="AS372" s="80">
        <v>0</v>
      </c>
      <c r="AT372" s="80">
        <v>0</v>
      </c>
      <c r="AU372" s="80"/>
      <c r="AV372" s="80"/>
      <c r="AW372" s="80"/>
      <c r="AX372" s="80"/>
      <c r="AY372" s="80"/>
      <c r="AZ372" s="80"/>
      <c r="BA372" s="80"/>
      <c r="BB372" s="80"/>
      <c r="BC372" s="79" t="str">
        <f>REPLACE(INDEX(GroupVertices[Group],MATCH(Edges[[#This Row],[Vertex 1]],GroupVertices[Vertex],0)),1,1,"")</f>
        <v>19</v>
      </c>
      <c r="BD372" s="79" t="str">
        <f>REPLACE(INDEX(GroupVertices[Group],MATCH(Edges[[#This Row],[Vertex 2]],GroupVertices[Vertex],0)),1,1,"")</f>
        <v>19</v>
      </c>
    </row>
    <row r="373" spans="1:56" ht="15">
      <c r="A373" s="65" t="s">
        <v>534</v>
      </c>
      <c r="B373" s="65" t="s">
        <v>544</v>
      </c>
      <c r="C373" s="66"/>
      <c r="D373" s="67"/>
      <c r="E373" s="68"/>
      <c r="F373" s="69"/>
      <c r="G373" s="66"/>
      <c r="H373" s="70"/>
      <c r="I373" s="71"/>
      <c r="J373" s="71"/>
      <c r="K373" s="34"/>
      <c r="L373" s="78">
        <v>373</v>
      </c>
      <c r="M373" s="78"/>
      <c r="N373" s="73"/>
      <c r="O373" s="80" t="s">
        <v>772</v>
      </c>
      <c r="P373" s="82">
        <v>43657.72047453704</v>
      </c>
      <c r="Q373" s="80" t="s">
        <v>776</v>
      </c>
      <c r="R373" s="80"/>
      <c r="S373" s="80"/>
      <c r="T373" s="80" t="s">
        <v>1063</v>
      </c>
      <c r="U373" s="83" t="s">
        <v>1142</v>
      </c>
      <c r="V373" s="83" t="s">
        <v>1142</v>
      </c>
      <c r="W373" s="82">
        <v>43657.72047453704</v>
      </c>
      <c r="X373" s="86">
        <v>43657</v>
      </c>
      <c r="Y373" s="88" t="s">
        <v>1803</v>
      </c>
      <c r="Z373" s="83" t="s">
        <v>2321</v>
      </c>
      <c r="AA373" s="80"/>
      <c r="AB373" s="80"/>
      <c r="AC373" s="88" t="s">
        <v>2871</v>
      </c>
      <c r="AD373" s="80"/>
      <c r="AE373" s="80" t="b">
        <v>0</v>
      </c>
      <c r="AF373" s="80">
        <v>0</v>
      </c>
      <c r="AG373" s="88" t="s">
        <v>3090</v>
      </c>
      <c r="AH373" s="80" t="b">
        <v>0</v>
      </c>
      <c r="AI373" s="80" t="s">
        <v>3100</v>
      </c>
      <c r="AJ373" s="80"/>
      <c r="AK373" s="88" t="s">
        <v>3090</v>
      </c>
      <c r="AL373" s="80" t="b">
        <v>0</v>
      </c>
      <c r="AM373" s="80">
        <v>49</v>
      </c>
      <c r="AN373" s="88" t="s">
        <v>2881</v>
      </c>
      <c r="AO373" s="80" t="s">
        <v>3115</v>
      </c>
      <c r="AP373" s="80" t="b">
        <v>0</v>
      </c>
      <c r="AQ373" s="88" t="s">
        <v>2881</v>
      </c>
      <c r="AR373" s="80" t="s">
        <v>178</v>
      </c>
      <c r="AS373" s="80">
        <v>0</v>
      </c>
      <c r="AT373" s="80">
        <v>0</v>
      </c>
      <c r="AU373" s="80"/>
      <c r="AV373" s="80"/>
      <c r="AW373" s="80"/>
      <c r="AX373" s="80"/>
      <c r="AY373" s="80"/>
      <c r="AZ373" s="80"/>
      <c r="BA373" s="80"/>
      <c r="BB373" s="80"/>
      <c r="BC373" s="79" t="str">
        <f>REPLACE(INDEX(GroupVertices[Group],MATCH(Edges[[#This Row],[Vertex 1]],GroupVertices[Vertex],0)),1,1,"")</f>
        <v>8</v>
      </c>
      <c r="BD373" s="79" t="str">
        <f>REPLACE(INDEX(GroupVertices[Group],MATCH(Edges[[#This Row],[Vertex 2]],GroupVertices[Vertex],0)),1,1,"")</f>
        <v>8</v>
      </c>
    </row>
    <row r="374" spans="1:56" ht="15">
      <c r="A374" s="65" t="s">
        <v>535</v>
      </c>
      <c r="B374" s="65" t="s">
        <v>535</v>
      </c>
      <c r="C374" s="66"/>
      <c r="D374" s="67"/>
      <c r="E374" s="68"/>
      <c r="F374" s="69"/>
      <c r="G374" s="66"/>
      <c r="H374" s="70"/>
      <c r="I374" s="71"/>
      <c r="J374" s="71"/>
      <c r="K374" s="34"/>
      <c r="L374" s="78">
        <v>374</v>
      </c>
      <c r="M374" s="78"/>
      <c r="N374" s="73"/>
      <c r="O374" s="80" t="s">
        <v>178</v>
      </c>
      <c r="P374" s="82">
        <v>43657.72047453704</v>
      </c>
      <c r="Q374" s="80" t="s">
        <v>925</v>
      </c>
      <c r="R374" s="80"/>
      <c r="S374" s="80"/>
      <c r="T374" s="80" t="s">
        <v>1062</v>
      </c>
      <c r="U374" s="80"/>
      <c r="V374" s="83" t="s">
        <v>1423</v>
      </c>
      <c r="W374" s="82">
        <v>43657.72047453704</v>
      </c>
      <c r="X374" s="86">
        <v>43657</v>
      </c>
      <c r="Y374" s="88" t="s">
        <v>1803</v>
      </c>
      <c r="Z374" s="83" t="s">
        <v>2322</v>
      </c>
      <c r="AA374" s="80"/>
      <c r="AB374" s="80"/>
      <c r="AC374" s="88" t="s">
        <v>2872</v>
      </c>
      <c r="AD374" s="80"/>
      <c r="AE374" s="80" t="b">
        <v>0</v>
      </c>
      <c r="AF374" s="80">
        <v>1</v>
      </c>
      <c r="AG374" s="88" t="s">
        <v>3090</v>
      </c>
      <c r="AH374" s="80" t="b">
        <v>0</v>
      </c>
      <c r="AI374" s="80" t="s">
        <v>3099</v>
      </c>
      <c r="AJ374" s="80"/>
      <c r="AK374" s="88" t="s">
        <v>3090</v>
      </c>
      <c r="AL374" s="80" t="b">
        <v>0</v>
      </c>
      <c r="AM374" s="80">
        <v>0</v>
      </c>
      <c r="AN374" s="88" t="s">
        <v>3090</v>
      </c>
      <c r="AO374" s="80" t="s">
        <v>3114</v>
      </c>
      <c r="AP374" s="80" t="b">
        <v>0</v>
      </c>
      <c r="AQ374" s="88" t="s">
        <v>2872</v>
      </c>
      <c r="AR374" s="80" t="s">
        <v>178</v>
      </c>
      <c r="AS374" s="80">
        <v>0</v>
      </c>
      <c r="AT374" s="80">
        <v>0</v>
      </c>
      <c r="AU374" s="80"/>
      <c r="AV374" s="80"/>
      <c r="AW374" s="80"/>
      <c r="AX374" s="80"/>
      <c r="AY374" s="80"/>
      <c r="AZ374" s="80"/>
      <c r="BA374" s="80"/>
      <c r="BB374" s="80"/>
      <c r="BC374" s="79" t="str">
        <f>REPLACE(INDEX(GroupVertices[Group],MATCH(Edges[[#This Row],[Vertex 1]],GroupVertices[Vertex],0)),1,1,"")</f>
        <v>101</v>
      </c>
      <c r="BD374" s="79" t="str">
        <f>REPLACE(INDEX(GroupVertices[Group],MATCH(Edges[[#This Row],[Vertex 2]],GroupVertices[Vertex],0)),1,1,"")</f>
        <v>101</v>
      </c>
    </row>
    <row r="375" spans="1:56" ht="15">
      <c r="A375" s="65" t="s">
        <v>536</v>
      </c>
      <c r="B375" s="65" t="s">
        <v>536</v>
      </c>
      <c r="C375" s="66"/>
      <c r="D375" s="67"/>
      <c r="E375" s="68"/>
      <c r="F375" s="69"/>
      <c r="G375" s="66"/>
      <c r="H375" s="70"/>
      <c r="I375" s="71"/>
      <c r="J375" s="71"/>
      <c r="K375" s="34"/>
      <c r="L375" s="78">
        <v>375</v>
      </c>
      <c r="M375" s="78"/>
      <c r="N375" s="73"/>
      <c r="O375" s="80" t="s">
        <v>178</v>
      </c>
      <c r="P375" s="82">
        <v>43657.720555555556</v>
      </c>
      <c r="Q375" s="80" t="s">
        <v>926</v>
      </c>
      <c r="R375" s="80"/>
      <c r="S375" s="80"/>
      <c r="T375" s="80" t="s">
        <v>1062</v>
      </c>
      <c r="U375" s="80"/>
      <c r="V375" s="83" t="s">
        <v>1424</v>
      </c>
      <c r="W375" s="82">
        <v>43657.720555555556</v>
      </c>
      <c r="X375" s="86">
        <v>43657</v>
      </c>
      <c r="Y375" s="88" t="s">
        <v>1804</v>
      </c>
      <c r="Z375" s="83" t="s">
        <v>2323</v>
      </c>
      <c r="AA375" s="80"/>
      <c r="AB375" s="80"/>
      <c r="AC375" s="88" t="s">
        <v>2873</v>
      </c>
      <c r="AD375" s="80"/>
      <c r="AE375" s="80" t="b">
        <v>0</v>
      </c>
      <c r="AF375" s="80">
        <v>0</v>
      </c>
      <c r="AG375" s="88" t="s">
        <v>3090</v>
      </c>
      <c r="AH375" s="80" t="b">
        <v>0</v>
      </c>
      <c r="AI375" s="80" t="s">
        <v>3101</v>
      </c>
      <c r="AJ375" s="80"/>
      <c r="AK375" s="88" t="s">
        <v>3090</v>
      </c>
      <c r="AL375" s="80" t="b">
        <v>0</v>
      </c>
      <c r="AM375" s="80">
        <v>0</v>
      </c>
      <c r="AN375" s="88" t="s">
        <v>3090</v>
      </c>
      <c r="AO375" s="80" t="s">
        <v>3113</v>
      </c>
      <c r="AP375" s="80" t="b">
        <v>0</v>
      </c>
      <c r="AQ375" s="88" t="s">
        <v>2873</v>
      </c>
      <c r="AR375" s="80" t="s">
        <v>178</v>
      </c>
      <c r="AS375" s="80">
        <v>0</v>
      </c>
      <c r="AT375" s="80">
        <v>0</v>
      </c>
      <c r="AU375" s="80"/>
      <c r="AV375" s="80"/>
      <c r="AW375" s="80"/>
      <c r="AX375" s="80"/>
      <c r="AY375" s="80"/>
      <c r="AZ375" s="80"/>
      <c r="BA375" s="80"/>
      <c r="BB375" s="80"/>
      <c r="BC375" s="79" t="str">
        <f>REPLACE(INDEX(GroupVertices[Group],MATCH(Edges[[#This Row],[Vertex 1]],GroupVertices[Vertex],0)),1,1,"")</f>
        <v>100</v>
      </c>
      <c r="BD375" s="79" t="str">
        <f>REPLACE(INDEX(GroupVertices[Group],MATCH(Edges[[#This Row],[Vertex 2]],GroupVertices[Vertex],0)),1,1,"")</f>
        <v>100</v>
      </c>
    </row>
    <row r="376" spans="1:56" ht="15">
      <c r="A376" s="65" t="s">
        <v>537</v>
      </c>
      <c r="B376" s="65" t="s">
        <v>725</v>
      </c>
      <c r="C376" s="66"/>
      <c r="D376" s="67"/>
      <c r="E376" s="68"/>
      <c r="F376" s="69"/>
      <c r="G376" s="66"/>
      <c r="H376" s="70"/>
      <c r="I376" s="71"/>
      <c r="J376" s="71"/>
      <c r="K376" s="34"/>
      <c r="L376" s="78">
        <v>376</v>
      </c>
      <c r="M376" s="78"/>
      <c r="N376" s="73"/>
      <c r="O376" s="80" t="s">
        <v>772</v>
      </c>
      <c r="P376" s="82">
        <v>43657.72056712963</v>
      </c>
      <c r="Q376" s="80" t="s">
        <v>778</v>
      </c>
      <c r="R376" s="80"/>
      <c r="S376" s="80"/>
      <c r="T376" s="80" t="s">
        <v>1062</v>
      </c>
      <c r="U376" s="80"/>
      <c r="V376" s="83" t="s">
        <v>1425</v>
      </c>
      <c r="W376" s="82">
        <v>43657.72056712963</v>
      </c>
      <c r="X376" s="86">
        <v>43657</v>
      </c>
      <c r="Y376" s="88" t="s">
        <v>1805</v>
      </c>
      <c r="Z376" s="83" t="s">
        <v>2324</v>
      </c>
      <c r="AA376" s="80"/>
      <c r="AB376" s="80"/>
      <c r="AC376" s="88" t="s">
        <v>2874</v>
      </c>
      <c r="AD376" s="80"/>
      <c r="AE376" s="80" t="b">
        <v>0</v>
      </c>
      <c r="AF376" s="80">
        <v>0</v>
      </c>
      <c r="AG376" s="88" t="s">
        <v>3090</v>
      </c>
      <c r="AH376" s="80" t="b">
        <v>0</v>
      </c>
      <c r="AI376" s="80" t="s">
        <v>3099</v>
      </c>
      <c r="AJ376" s="80"/>
      <c r="AK376" s="88" t="s">
        <v>3090</v>
      </c>
      <c r="AL376" s="80" t="b">
        <v>0</v>
      </c>
      <c r="AM376" s="80">
        <v>1187</v>
      </c>
      <c r="AN376" s="88" t="s">
        <v>3085</v>
      </c>
      <c r="AO376" s="80" t="s">
        <v>3113</v>
      </c>
      <c r="AP376" s="80" t="b">
        <v>0</v>
      </c>
      <c r="AQ376" s="88" t="s">
        <v>3085</v>
      </c>
      <c r="AR376" s="80" t="s">
        <v>178</v>
      </c>
      <c r="AS376" s="80">
        <v>0</v>
      </c>
      <c r="AT376" s="80">
        <v>0</v>
      </c>
      <c r="AU376" s="80"/>
      <c r="AV376" s="80"/>
      <c r="AW376" s="80"/>
      <c r="AX376" s="80"/>
      <c r="AY376" s="80"/>
      <c r="AZ376" s="80"/>
      <c r="BA376" s="80"/>
      <c r="BB376" s="80"/>
      <c r="BC376" s="79" t="str">
        <f>REPLACE(INDEX(GroupVertices[Group],MATCH(Edges[[#This Row],[Vertex 1]],GroupVertices[Vertex],0)),1,1,"")</f>
        <v>1</v>
      </c>
      <c r="BD376" s="79" t="str">
        <f>REPLACE(INDEX(GroupVertices[Group],MATCH(Edges[[#This Row],[Vertex 2]],GroupVertices[Vertex],0)),1,1,"")</f>
        <v>1</v>
      </c>
    </row>
    <row r="377" spans="1:56" ht="15">
      <c r="A377" s="65" t="s">
        <v>538</v>
      </c>
      <c r="B377" s="65" t="s">
        <v>702</v>
      </c>
      <c r="C377" s="66"/>
      <c r="D377" s="67"/>
      <c r="E377" s="68"/>
      <c r="F377" s="69"/>
      <c r="G377" s="66"/>
      <c r="H377" s="70"/>
      <c r="I377" s="71"/>
      <c r="J377" s="71"/>
      <c r="K377" s="34"/>
      <c r="L377" s="78">
        <v>377</v>
      </c>
      <c r="M377" s="78"/>
      <c r="N377" s="73"/>
      <c r="O377" s="80" t="s">
        <v>772</v>
      </c>
      <c r="P377" s="82">
        <v>43657.72056712963</v>
      </c>
      <c r="Q377" s="80" t="s">
        <v>779</v>
      </c>
      <c r="R377" s="80"/>
      <c r="S377" s="80"/>
      <c r="T377" s="80" t="s">
        <v>1062</v>
      </c>
      <c r="U377" s="83" t="s">
        <v>1143</v>
      </c>
      <c r="V377" s="83" t="s">
        <v>1143</v>
      </c>
      <c r="W377" s="82">
        <v>43657.72056712963</v>
      </c>
      <c r="X377" s="86">
        <v>43657</v>
      </c>
      <c r="Y377" s="88" t="s">
        <v>1805</v>
      </c>
      <c r="Z377" s="83" t="s">
        <v>2325</v>
      </c>
      <c r="AA377" s="80"/>
      <c r="AB377" s="80"/>
      <c r="AC377" s="88" t="s">
        <v>2875</v>
      </c>
      <c r="AD377" s="80"/>
      <c r="AE377" s="80" t="b">
        <v>0</v>
      </c>
      <c r="AF377" s="80">
        <v>0</v>
      </c>
      <c r="AG377" s="88" t="s">
        <v>3090</v>
      </c>
      <c r="AH377" s="80" t="b">
        <v>0</v>
      </c>
      <c r="AI377" s="80" t="s">
        <v>3099</v>
      </c>
      <c r="AJ377" s="80"/>
      <c r="AK377" s="88" t="s">
        <v>3090</v>
      </c>
      <c r="AL377" s="80" t="b">
        <v>0</v>
      </c>
      <c r="AM377" s="80">
        <v>166</v>
      </c>
      <c r="AN377" s="88" t="s">
        <v>3051</v>
      </c>
      <c r="AO377" s="80" t="s">
        <v>3113</v>
      </c>
      <c r="AP377" s="80" t="b">
        <v>0</v>
      </c>
      <c r="AQ377" s="88" t="s">
        <v>3051</v>
      </c>
      <c r="AR377" s="80" t="s">
        <v>178</v>
      </c>
      <c r="AS377" s="80">
        <v>0</v>
      </c>
      <c r="AT377" s="80">
        <v>0</v>
      </c>
      <c r="AU377" s="80"/>
      <c r="AV377" s="80"/>
      <c r="AW377" s="80"/>
      <c r="AX377" s="80"/>
      <c r="AY377" s="80"/>
      <c r="AZ377" s="80"/>
      <c r="BA377" s="80"/>
      <c r="BB377" s="80"/>
      <c r="BC377" s="79" t="str">
        <f>REPLACE(INDEX(GroupVertices[Group],MATCH(Edges[[#This Row],[Vertex 1]],GroupVertices[Vertex],0)),1,1,"")</f>
        <v>7</v>
      </c>
      <c r="BD377" s="79" t="str">
        <f>REPLACE(INDEX(GroupVertices[Group],MATCH(Edges[[#This Row],[Vertex 2]],GroupVertices[Vertex],0)),1,1,"")</f>
        <v>7</v>
      </c>
    </row>
    <row r="378" spans="1:56" ht="15">
      <c r="A378" s="65" t="s">
        <v>539</v>
      </c>
      <c r="B378" s="65" t="s">
        <v>612</v>
      </c>
      <c r="C378" s="66"/>
      <c r="D378" s="67"/>
      <c r="E378" s="68"/>
      <c r="F378" s="69"/>
      <c r="G378" s="66"/>
      <c r="H378" s="70"/>
      <c r="I378" s="71"/>
      <c r="J378" s="71"/>
      <c r="K378" s="34"/>
      <c r="L378" s="78">
        <v>378</v>
      </c>
      <c r="M378" s="78"/>
      <c r="N378" s="73"/>
      <c r="O378" s="80" t="s">
        <v>772</v>
      </c>
      <c r="P378" s="82">
        <v>43657.72064814815</v>
      </c>
      <c r="Q378" s="80" t="s">
        <v>927</v>
      </c>
      <c r="R378" s="80"/>
      <c r="S378" s="80"/>
      <c r="T378" s="80" t="s">
        <v>1062</v>
      </c>
      <c r="U378" s="83" t="s">
        <v>1224</v>
      </c>
      <c r="V378" s="83" t="s">
        <v>1224</v>
      </c>
      <c r="W378" s="82">
        <v>43657.72064814815</v>
      </c>
      <c r="X378" s="86">
        <v>43657</v>
      </c>
      <c r="Y378" s="88" t="s">
        <v>1806</v>
      </c>
      <c r="Z378" s="83" t="s">
        <v>2326</v>
      </c>
      <c r="AA378" s="80"/>
      <c r="AB378" s="80"/>
      <c r="AC378" s="88" t="s">
        <v>2876</v>
      </c>
      <c r="AD378" s="80"/>
      <c r="AE378" s="80" t="b">
        <v>0</v>
      </c>
      <c r="AF378" s="80">
        <v>0</v>
      </c>
      <c r="AG378" s="88" t="s">
        <v>3090</v>
      </c>
      <c r="AH378" s="80" t="b">
        <v>0</v>
      </c>
      <c r="AI378" s="80" t="s">
        <v>3099</v>
      </c>
      <c r="AJ378" s="80"/>
      <c r="AK378" s="88" t="s">
        <v>3090</v>
      </c>
      <c r="AL378" s="80" t="b">
        <v>0</v>
      </c>
      <c r="AM378" s="80">
        <v>67</v>
      </c>
      <c r="AN378" s="88" t="s">
        <v>2954</v>
      </c>
      <c r="AO378" s="80" t="s">
        <v>3113</v>
      </c>
      <c r="AP378" s="80" t="b">
        <v>0</v>
      </c>
      <c r="AQ378" s="88" t="s">
        <v>2954</v>
      </c>
      <c r="AR378" s="80" t="s">
        <v>178</v>
      </c>
      <c r="AS378" s="80">
        <v>0</v>
      </c>
      <c r="AT378" s="80">
        <v>0</v>
      </c>
      <c r="AU378" s="80"/>
      <c r="AV378" s="80"/>
      <c r="AW378" s="80"/>
      <c r="AX378" s="80"/>
      <c r="AY378" s="80"/>
      <c r="AZ378" s="80"/>
      <c r="BA378" s="80"/>
      <c r="BB378" s="80"/>
      <c r="BC378" s="79" t="str">
        <f>REPLACE(INDEX(GroupVertices[Group],MATCH(Edges[[#This Row],[Vertex 1]],GroupVertices[Vertex],0)),1,1,"")</f>
        <v>17</v>
      </c>
      <c r="BD378" s="79" t="str">
        <f>REPLACE(INDEX(GroupVertices[Group],MATCH(Edges[[#This Row],[Vertex 2]],GroupVertices[Vertex],0)),1,1,"")</f>
        <v>17</v>
      </c>
    </row>
    <row r="379" spans="1:56" ht="15">
      <c r="A379" s="65" t="s">
        <v>540</v>
      </c>
      <c r="B379" s="65" t="s">
        <v>540</v>
      </c>
      <c r="C379" s="66"/>
      <c r="D379" s="67"/>
      <c r="E379" s="68"/>
      <c r="F379" s="69"/>
      <c r="G379" s="66"/>
      <c r="H379" s="70"/>
      <c r="I379" s="71"/>
      <c r="J379" s="71"/>
      <c r="K379" s="34"/>
      <c r="L379" s="78">
        <v>379</v>
      </c>
      <c r="M379" s="78"/>
      <c r="N379" s="73"/>
      <c r="O379" s="80" t="s">
        <v>178</v>
      </c>
      <c r="P379" s="82">
        <v>43657.72068287037</v>
      </c>
      <c r="Q379" s="80" t="s">
        <v>928</v>
      </c>
      <c r="R379" s="80"/>
      <c r="S379" s="80"/>
      <c r="T379" s="80" t="s">
        <v>1110</v>
      </c>
      <c r="U379" s="83" t="s">
        <v>1225</v>
      </c>
      <c r="V379" s="83" t="s">
        <v>1225</v>
      </c>
      <c r="W379" s="82">
        <v>43657.72068287037</v>
      </c>
      <c r="X379" s="86">
        <v>43657</v>
      </c>
      <c r="Y379" s="88" t="s">
        <v>1807</v>
      </c>
      <c r="Z379" s="83" t="s">
        <v>2327</v>
      </c>
      <c r="AA379" s="80"/>
      <c r="AB379" s="80"/>
      <c r="AC379" s="88" t="s">
        <v>2877</v>
      </c>
      <c r="AD379" s="80"/>
      <c r="AE379" s="80" t="b">
        <v>0</v>
      </c>
      <c r="AF379" s="80">
        <v>1</v>
      </c>
      <c r="AG379" s="88" t="s">
        <v>3090</v>
      </c>
      <c r="AH379" s="80" t="b">
        <v>0</v>
      </c>
      <c r="AI379" s="80" t="s">
        <v>3099</v>
      </c>
      <c r="AJ379" s="80"/>
      <c r="AK379" s="88" t="s">
        <v>3090</v>
      </c>
      <c r="AL379" s="80" t="b">
        <v>0</v>
      </c>
      <c r="AM379" s="80">
        <v>0</v>
      </c>
      <c r="AN379" s="88" t="s">
        <v>3090</v>
      </c>
      <c r="AO379" s="80" t="s">
        <v>3113</v>
      </c>
      <c r="AP379" s="80" t="b">
        <v>0</v>
      </c>
      <c r="AQ379" s="88" t="s">
        <v>2877</v>
      </c>
      <c r="AR379" s="80" t="s">
        <v>178</v>
      </c>
      <c r="AS379" s="80">
        <v>0</v>
      </c>
      <c r="AT379" s="80">
        <v>0</v>
      </c>
      <c r="AU379" s="80"/>
      <c r="AV379" s="80"/>
      <c r="AW379" s="80"/>
      <c r="AX379" s="80"/>
      <c r="AY379" s="80"/>
      <c r="AZ379" s="80"/>
      <c r="BA379" s="80"/>
      <c r="BB379" s="80"/>
      <c r="BC379" s="79" t="str">
        <f>REPLACE(INDEX(GroupVertices[Group],MATCH(Edges[[#This Row],[Vertex 1]],GroupVertices[Vertex],0)),1,1,"")</f>
        <v>99</v>
      </c>
      <c r="BD379" s="79" t="str">
        <f>REPLACE(INDEX(GroupVertices[Group],MATCH(Edges[[#This Row],[Vertex 2]],GroupVertices[Vertex],0)),1,1,"")</f>
        <v>99</v>
      </c>
    </row>
    <row r="380" spans="1:56" ht="15">
      <c r="A380" s="65" t="s">
        <v>541</v>
      </c>
      <c r="B380" s="65" t="s">
        <v>541</v>
      </c>
      <c r="C380" s="66"/>
      <c r="D380" s="67"/>
      <c r="E380" s="68"/>
      <c r="F380" s="69"/>
      <c r="G380" s="66"/>
      <c r="H380" s="70"/>
      <c r="I380" s="71"/>
      <c r="J380" s="71"/>
      <c r="K380" s="34"/>
      <c r="L380" s="78">
        <v>380</v>
      </c>
      <c r="M380" s="78"/>
      <c r="N380" s="73"/>
      <c r="O380" s="80" t="s">
        <v>178</v>
      </c>
      <c r="P380" s="82">
        <v>43657.72068287037</v>
      </c>
      <c r="Q380" s="80" t="s">
        <v>929</v>
      </c>
      <c r="R380" s="80"/>
      <c r="S380" s="80"/>
      <c r="T380" s="80" t="s">
        <v>1062</v>
      </c>
      <c r="U380" s="83" t="s">
        <v>1226</v>
      </c>
      <c r="V380" s="83" t="s">
        <v>1226</v>
      </c>
      <c r="W380" s="82">
        <v>43657.72068287037</v>
      </c>
      <c r="X380" s="86">
        <v>43657</v>
      </c>
      <c r="Y380" s="88" t="s">
        <v>1807</v>
      </c>
      <c r="Z380" s="83" t="s">
        <v>2328</v>
      </c>
      <c r="AA380" s="80"/>
      <c r="AB380" s="80"/>
      <c r="AC380" s="88" t="s">
        <v>2878</v>
      </c>
      <c r="AD380" s="80"/>
      <c r="AE380" s="80" t="b">
        <v>0</v>
      </c>
      <c r="AF380" s="80">
        <v>0</v>
      </c>
      <c r="AG380" s="88" t="s">
        <v>3090</v>
      </c>
      <c r="AH380" s="80" t="b">
        <v>0</v>
      </c>
      <c r="AI380" s="80" t="s">
        <v>3099</v>
      </c>
      <c r="AJ380" s="80"/>
      <c r="AK380" s="88" t="s">
        <v>3090</v>
      </c>
      <c r="AL380" s="80" t="b">
        <v>0</v>
      </c>
      <c r="AM380" s="80">
        <v>0</v>
      </c>
      <c r="AN380" s="88" t="s">
        <v>3090</v>
      </c>
      <c r="AO380" s="80" t="s">
        <v>3114</v>
      </c>
      <c r="AP380" s="80" t="b">
        <v>0</v>
      </c>
      <c r="AQ380" s="88" t="s">
        <v>2878</v>
      </c>
      <c r="AR380" s="80" t="s">
        <v>178</v>
      </c>
      <c r="AS380" s="80">
        <v>0</v>
      </c>
      <c r="AT380" s="80">
        <v>0</v>
      </c>
      <c r="AU380" s="80"/>
      <c r="AV380" s="80"/>
      <c r="AW380" s="80"/>
      <c r="AX380" s="80"/>
      <c r="AY380" s="80"/>
      <c r="AZ380" s="80"/>
      <c r="BA380" s="80"/>
      <c r="BB380" s="80"/>
      <c r="BC380" s="79" t="str">
        <f>REPLACE(INDEX(GroupVertices[Group],MATCH(Edges[[#This Row],[Vertex 1]],GroupVertices[Vertex],0)),1,1,"")</f>
        <v>98</v>
      </c>
      <c r="BD380" s="79" t="str">
        <f>REPLACE(INDEX(GroupVertices[Group],MATCH(Edges[[#This Row],[Vertex 2]],GroupVertices[Vertex],0)),1,1,"")</f>
        <v>98</v>
      </c>
    </row>
    <row r="381" spans="1:56" ht="15">
      <c r="A381" s="65" t="s">
        <v>542</v>
      </c>
      <c r="B381" s="65" t="s">
        <v>565</v>
      </c>
      <c r="C381" s="66"/>
      <c r="D381" s="67"/>
      <c r="E381" s="68"/>
      <c r="F381" s="69"/>
      <c r="G381" s="66"/>
      <c r="H381" s="70"/>
      <c r="I381" s="71"/>
      <c r="J381" s="71"/>
      <c r="K381" s="34"/>
      <c r="L381" s="78">
        <v>381</v>
      </c>
      <c r="M381" s="78"/>
      <c r="N381" s="73"/>
      <c r="O381" s="80" t="s">
        <v>772</v>
      </c>
      <c r="P381" s="82">
        <v>43657.720717592594</v>
      </c>
      <c r="Q381" s="80" t="s">
        <v>804</v>
      </c>
      <c r="R381" s="83" t="s">
        <v>1004</v>
      </c>
      <c r="S381" s="80" t="s">
        <v>1043</v>
      </c>
      <c r="T381" s="80" t="s">
        <v>1062</v>
      </c>
      <c r="U381" s="80"/>
      <c r="V381" s="83" t="s">
        <v>1426</v>
      </c>
      <c r="W381" s="82">
        <v>43657.720717592594</v>
      </c>
      <c r="X381" s="86">
        <v>43657</v>
      </c>
      <c r="Y381" s="88" t="s">
        <v>1808</v>
      </c>
      <c r="Z381" s="83" t="s">
        <v>2329</v>
      </c>
      <c r="AA381" s="80"/>
      <c r="AB381" s="80"/>
      <c r="AC381" s="88" t="s">
        <v>2879</v>
      </c>
      <c r="AD381" s="80"/>
      <c r="AE381" s="80" t="b">
        <v>0</v>
      </c>
      <c r="AF381" s="80">
        <v>0</v>
      </c>
      <c r="AG381" s="88" t="s">
        <v>3090</v>
      </c>
      <c r="AH381" s="80" t="b">
        <v>1</v>
      </c>
      <c r="AI381" s="80" t="s">
        <v>3099</v>
      </c>
      <c r="AJ381" s="80"/>
      <c r="AK381" s="88" t="s">
        <v>3106</v>
      </c>
      <c r="AL381" s="80" t="b">
        <v>0</v>
      </c>
      <c r="AM381" s="80">
        <v>28</v>
      </c>
      <c r="AN381" s="88" t="s">
        <v>2904</v>
      </c>
      <c r="AO381" s="80" t="s">
        <v>3113</v>
      </c>
      <c r="AP381" s="80" t="b">
        <v>0</v>
      </c>
      <c r="AQ381" s="88" t="s">
        <v>2904</v>
      </c>
      <c r="AR381" s="80" t="s">
        <v>178</v>
      </c>
      <c r="AS381" s="80">
        <v>0</v>
      </c>
      <c r="AT381" s="80">
        <v>0</v>
      </c>
      <c r="AU381" s="80"/>
      <c r="AV381" s="80"/>
      <c r="AW381" s="80"/>
      <c r="AX381" s="80"/>
      <c r="AY381" s="80"/>
      <c r="AZ381" s="80"/>
      <c r="BA381" s="80"/>
      <c r="BB381" s="80"/>
      <c r="BC381" s="79" t="str">
        <f>REPLACE(INDEX(GroupVertices[Group],MATCH(Edges[[#This Row],[Vertex 1]],GroupVertices[Vertex],0)),1,1,"")</f>
        <v>6</v>
      </c>
      <c r="BD381" s="79" t="str">
        <f>REPLACE(INDEX(GroupVertices[Group],MATCH(Edges[[#This Row],[Vertex 2]],GroupVertices[Vertex],0)),1,1,"")</f>
        <v>6</v>
      </c>
    </row>
    <row r="382" spans="1:56" ht="15">
      <c r="A382" s="65" t="s">
        <v>543</v>
      </c>
      <c r="B382" s="65" t="s">
        <v>711</v>
      </c>
      <c r="C382" s="66"/>
      <c r="D382" s="67"/>
      <c r="E382" s="68"/>
      <c r="F382" s="69"/>
      <c r="G382" s="66"/>
      <c r="H382" s="70"/>
      <c r="I382" s="71"/>
      <c r="J382" s="71"/>
      <c r="K382" s="34"/>
      <c r="L382" s="78">
        <v>382</v>
      </c>
      <c r="M382" s="78"/>
      <c r="N382" s="73"/>
      <c r="O382" s="80" t="s">
        <v>772</v>
      </c>
      <c r="P382" s="82">
        <v>43657.72075231482</v>
      </c>
      <c r="Q382" s="80" t="s">
        <v>781</v>
      </c>
      <c r="R382" s="80"/>
      <c r="S382" s="80"/>
      <c r="T382" s="80" t="s">
        <v>1063</v>
      </c>
      <c r="U382" s="83" t="s">
        <v>1145</v>
      </c>
      <c r="V382" s="83" t="s">
        <v>1145</v>
      </c>
      <c r="W382" s="82">
        <v>43657.72075231482</v>
      </c>
      <c r="X382" s="86">
        <v>43657</v>
      </c>
      <c r="Y382" s="88" t="s">
        <v>1809</v>
      </c>
      <c r="Z382" s="83" t="s">
        <v>2330</v>
      </c>
      <c r="AA382" s="80"/>
      <c r="AB382" s="80"/>
      <c r="AC382" s="88" t="s">
        <v>2880</v>
      </c>
      <c r="AD382" s="80"/>
      <c r="AE382" s="80" t="b">
        <v>0</v>
      </c>
      <c r="AF382" s="80">
        <v>0</v>
      </c>
      <c r="AG382" s="88" t="s">
        <v>3090</v>
      </c>
      <c r="AH382" s="80" t="b">
        <v>0</v>
      </c>
      <c r="AI382" s="80" t="s">
        <v>3099</v>
      </c>
      <c r="AJ382" s="80"/>
      <c r="AK382" s="88" t="s">
        <v>3090</v>
      </c>
      <c r="AL382" s="80" t="b">
        <v>0</v>
      </c>
      <c r="AM382" s="80">
        <v>470</v>
      </c>
      <c r="AN382" s="88" t="s">
        <v>3064</v>
      </c>
      <c r="AO382" s="80" t="s">
        <v>3113</v>
      </c>
      <c r="AP382" s="80" t="b">
        <v>0</v>
      </c>
      <c r="AQ382" s="88" t="s">
        <v>3064</v>
      </c>
      <c r="AR382" s="80" t="s">
        <v>178</v>
      </c>
      <c r="AS382" s="80">
        <v>0</v>
      </c>
      <c r="AT382" s="80">
        <v>0</v>
      </c>
      <c r="AU382" s="80"/>
      <c r="AV382" s="80"/>
      <c r="AW382" s="80"/>
      <c r="AX382" s="80"/>
      <c r="AY382" s="80"/>
      <c r="AZ382" s="80"/>
      <c r="BA382" s="80"/>
      <c r="BB382" s="80"/>
      <c r="BC382" s="79" t="str">
        <f>REPLACE(INDEX(GroupVertices[Group],MATCH(Edges[[#This Row],[Vertex 1]],GroupVertices[Vertex],0)),1,1,"")</f>
        <v>4</v>
      </c>
      <c r="BD382" s="79" t="str">
        <f>REPLACE(INDEX(GroupVertices[Group],MATCH(Edges[[#This Row],[Vertex 2]],GroupVertices[Vertex],0)),1,1,"")</f>
        <v>4</v>
      </c>
    </row>
    <row r="383" spans="1:56" ht="15">
      <c r="A383" s="65" t="s">
        <v>544</v>
      </c>
      <c r="B383" s="65" t="s">
        <v>544</v>
      </c>
      <c r="C383" s="66"/>
      <c r="D383" s="67"/>
      <c r="E383" s="68"/>
      <c r="F383" s="69"/>
      <c r="G383" s="66"/>
      <c r="H383" s="70"/>
      <c r="I383" s="71"/>
      <c r="J383" s="71"/>
      <c r="K383" s="34"/>
      <c r="L383" s="78">
        <v>383</v>
      </c>
      <c r="M383" s="78"/>
      <c r="N383" s="73"/>
      <c r="O383" s="80" t="s">
        <v>178</v>
      </c>
      <c r="P383" s="82">
        <v>43657.67717592593</v>
      </c>
      <c r="Q383" s="80" t="s">
        <v>776</v>
      </c>
      <c r="R383" s="80"/>
      <c r="S383" s="80"/>
      <c r="T383" s="80" t="s">
        <v>1063</v>
      </c>
      <c r="U383" s="83" t="s">
        <v>1142</v>
      </c>
      <c r="V383" s="83" t="s">
        <v>1142</v>
      </c>
      <c r="W383" s="82">
        <v>43657.67717592593</v>
      </c>
      <c r="X383" s="86">
        <v>43657</v>
      </c>
      <c r="Y383" s="88" t="s">
        <v>1810</v>
      </c>
      <c r="Z383" s="83" t="s">
        <v>2331</v>
      </c>
      <c r="AA383" s="80"/>
      <c r="AB383" s="80"/>
      <c r="AC383" s="88" t="s">
        <v>2881</v>
      </c>
      <c r="AD383" s="80"/>
      <c r="AE383" s="80" t="b">
        <v>0</v>
      </c>
      <c r="AF383" s="80">
        <v>212</v>
      </c>
      <c r="AG383" s="88" t="s">
        <v>3090</v>
      </c>
      <c r="AH383" s="80" t="b">
        <v>0</v>
      </c>
      <c r="AI383" s="80" t="s">
        <v>3100</v>
      </c>
      <c r="AJ383" s="80"/>
      <c r="AK383" s="88" t="s">
        <v>3090</v>
      </c>
      <c r="AL383" s="80" t="b">
        <v>0</v>
      </c>
      <c r="AM383" s="80">
        <v>49</v>
      </c>
      <c r="AN383" s="88" t="s">
        <v>3090</v>
      </c>
      <c r="AO383" s="80" t="s">
        <v>3130</v>
      </c>
      <c r="AP383" s="80" t="b">
        <v>0</v>
      </c>
      <c r="AQ383" s="88" t="s">
        <v>2881</v>
      </c>
      <c r="AR383" s="80" t="s">
        <v>772</v>
      </c>
      <c r="AS383" s="80">
        <v>0</v>
      </c>
      <c r="AT383" s="80">
        <v>0</v>
      </c>
      <c r="AU383" s="80"/>
      <c r="AV383" s="80"/>
      <c r="AW383" s="80"/>
      <c r="AX383" s="80"/>
      <c r="AY383" s="80"/>
      <c r="AZ383" s="80"/>
      <c r="BA383" s="80"/>
      <c r="BB383" s="80"/>
      <c r="BC383" s="79" t="str">
        <f>REPLACE(INDEX(GroupVertices[Group],MATCH(Edges[[#This Row],[Vertex 1]],GroupVertices[Vertex],0)),1,1,"")</f>
        <v>8</v>
      </c>
      <c r="BD383" s="79" t="str">
        <f>REPLACE(INDEX(GroupVertices[Group],MATCH(Edges[[#This Row],[Vertex 2]],GroupVertices[Vertex],0)),1,1,"")</f>
        <v>8</v>
      </c>
    </row>
    <row r="384" spans="1:56" ht="15">
      <c r="A384" s="65" t="s">
        <v>545</v>
      </c>
      <c r="B384" s="65" t="s">
        <v>544</v>
      </c>
      <c r="C384" s="66"/>
      <c r="D384" s="67"/>
      <c r="E384" s="68"/>
      <c r="F384" s="69"/>
      <c r="G384" s="66"/>
      <c r="H384" s="70"/>
      <c r="I384" s="71"/>
      <c r="J384" s="71"/>
      <c r="K384" s="34"/>
      <c r="L384" s="78">
        <v>384</v>
      </c>
      <c r="M384" s="78"/>
      <c r="N384" s="73"/>
      <c r="O384" s="80" t="s">
        <v>772</v>
      </c>
      <c r="P384" s="82">
        <v>43657.72076388889</v>
      </c>
      <c r="Q384" s="80" t="s">
        <v>776</v>
      </c>
      <c r="R384" s="80"/>
      <c r="S384" s="80"/>
      <c r="T384" s="80" t="s">
        <v>1063</v>
      </c>
      <c r="U384" s="83" t="s">
        <v>1142</v>
      </c>
      <c r="V384" s="83" t="s">
        <v>1142</v>
      </c>
      <c r="W384" s="82">
        <v>43657.72076388889</v>
      </c>
      <c r="X384" s="86">
        <v>43657</v>
      </c>
      <c r="Y384" s="88" t="s">
        <v>1811</v>
      </c>
      <c r="Z384" s="83" t="s">
        <v>2332</v>
      </c>
      <c r="AA384" s="80"/>
      <c r="AB384" s="80"/>
      <c r="AC384" s="88" t="s">
        <v>2882</v>
      </c>
      <c r="AD384" s="80"/>
      <c r="AE384" s="80" t="b">
        <v>0</v>
      </c>
      <c r="AF384" s="80">
        <v>0</v>
      </c>
      <c r="AG384" s="88" t="s">
        <v>3090</v>
      </c>
      <c r="AH384" s="80" t="b">
        <v>0</v>
      </c>
      <c r="AI384" s="80" t="s">
        <v>3100</v>
      </c>
      <c r="AJ384" s="80"/>
      <c r="AK384" s="88" t="s">
        <v>3090</v>
      </c>
      <c r="AL384" s="80" t="b">
        <v>0</v>
      </c>
      <c r="AM384" s="80">
        <v>49</v>
      </c>
      <c r="AN384" s="88" t="s">
        <v>2881</v>
      </c>
      <c r="AO384" s="80" t="s">
        <v>3113</v>
      </c>
      <c r="AP384" s="80" t="b">
        <v>0</v>
      </c>
      <c r="AQ384" s="88" t="s">
        <v>2881</v>
      </c>
      <c r="AR384" s="80" t="s">
        <v>178</v>
      </c>
      <c r="AS384" s="80">
        <v>0</v>
      </c>
      <c r="AT384" s="80">
        <v>0</v>
      </c>
      <c r="AU384" s="80"/>
      <c r="AV384" s="80"/>
      <c r="AW384" s="80"/>
      <c r="AX384" s="80"/>
      <c r="AY384" s="80"/>
      <c r="AZ384" s="80"/>
      <c r="BA384" s="80"/>
      <c r="BB384" s="80"/>
      <c r="BC384" s="79" t="str">
        <f>REPLACE(INDEX(GroupVertices[Group],MATCH(Edges[[#This Row],[Vertex 1]],GroupVertices[Vertex],0)),1,1,"")</f>
        <v>8</v>
      </c>
      <c r="BD384" s="79" t="str">
        <f>REPLACE(INDEX(GroupVertices[Group],MATCH(Edges[[#This Row],[Vertex 2]],GroupVertices[Vertex],0)),1,1,"")</f>
        <v>8</v>
      </c>
    </row>
    <row r="385" spans="1:56" ht="15">
      <c r="A385" s="65" t="s">
        <v>546</v>
      </c>
      <c r="B385" s="65" t="s">
        <v>725</v>
      </c>
      <c r="C385" s="66"/>
      <c r="D385" s="67"/>
      <c r="E385" s="68"/>
      <c r="F385" s="69"/>
      <c r="G385" s="66"/>
      <c r="H385" s="70"/>
      <c r="I385" s="71"/>
      <c r="J385" s="71"/>
      <c r="K385" s="34"/>
      <c r="L385" s="78">
        <v>385</v>
      </c>
      <c r="M385" s="78"/>
      <c r="N385" s="73"/>
      <c r="O385" s="80" t="s">
        <v>772</v>
      </c>
      <c r="P385" s="82">
        <v>43657.72079861111</v>
      </c>
      <c r="Q385" s="80" t="s">
        <v>778</v>
      </c>
      <c r="R385" s="80"/>
      <c r="S385" s="80"/>
      <c r="T385" s="80" t="s">
        <v>1062</v>
      </c>
      <c r="U385" s="80"/>
      <c r="V385" s="83" t="s">
        <v>1427</v>
      </c>
      <c r="W385" s="82">
        <v>43657.72079861111</v>
      </c>
      <c r="X385" s="86">
        <v>43657</v>
      </c>
      <c r="Y385" s="88" t="s">
        <v>1812</v>
      </c>
      <c r="Z385" s="83" t="s">
        <v>2333</v>
      </c>
      <c r="AA385" s="80"/>
      <c r="AB385" s="80"/>
      <c r="AC385" s="88" t="s">
        <v>2883</v>
      </c>
      <c r="AD385" s="80"/>
      <c r="AE385" s="80" t="b">
        <v>0</v>
      </c>
      <c r="AF385" s="80">
        <v>0</v>
      </c>
      <c r="AG385" s="88" t="s">
        <v>3090</v>
      </c>
      <c r="AH385" s="80" t="b">
        <v>0</v>
      </c>
      <c r="AI385" s="80" t="s">
        <v>3099</v>
      </c>
      <c r="AJ385" s="80"/>
      <c r="AK385" s="88" t="s">
        <v>3090</v>
      </c>
      <c r="AL385" s="80" t="b">
        <v>0</v>
      </c>
      <c r="AM385" s="80">
        <v>1187</v>
      </c>
      <c r="AN385" s="88" t="s">
        <v>3085</v>
      </c>
      <c r="AO385" s="80" t="s">
        <v>3113</v>
      </c>
      <c r="AP385" s="80" t="b">
        <v>0</v>
      </c>
      <c r="AQ385" s="88" t="s">
        <v>3085</v>
      </c>
      <c r="AR385" s="80" t="s">
        <v>178</v>
      </c>
      <c r="AS385" s="80">
        <v>0</v>
      </c>
      <c r="AT385" s="80">
        <v>0</v>
      </c>
      <c r="AU385" s="80"/>
      <c r="AV385" s="80"/>
      <c r="AW385" s="80"/>
      <c r="AX385" s="80"/>
      <c r="AY385" s="80"/>
      <c r="AZ385" s="80"/>
      <c r="BA385" s="80"/>
      <c r="BB385" s="80"/>
      <c r="BC385" s="79" t="str">
        <f>REPLACE(INDEX(GroupVertices[Group],MATCH(Edges[[#This Row],[Vertex 1]],GroupVertices[Vertex],0)),1,1,"")</f>
        <v>1</v>
      </c>
      <c r="BD385" s="79" t="str">
        <f>REPLACE(INDEX(GroupVertices[Group],MATCH(Edges[[#This Row],[Vertex 2]],GroupVertices[Vertex],0)),1,1,"")</f>
        <v>1</v>
      </c>
    </row>
    <row r="386" spans="1:56" ht="15">
      <c r="A386" s="65" t="s">
        <v>547</v>
      </c>
      <c r="B386" s="65" t="s">
        <v>547</v>
      </c>
      <c r="C386" s="66"/>
      <c r="D386" s="67"/>
      <c r="E386" s="68"/>
      <c r="F386" s="69"/>
      <c r="G386" s="66"/>
      <c r="H386" s="70"/>
      <c r="I386" s="71"/>
      <c r="J386" s="71"/>
      <c r="K386" s="34"/>
      <c r="L386" s="78">
        <v>386</v>
      </c>
      <c r="M386" s="78"/>
      <c r="N386" s="73"/>
      <c r="O386" s="80" t="s">
        <v>178</v>
      </c>
      <c r="P386" s="82">
        <v>43657.720821759256</v>
      </c>
      <c r="Q386" s="80" t="s">
        <v>930</v>
      </c>
      <c r="R386" s="80"/>
      <c r="S386" s="80"/>
      <c r="T386" s="80" t="s">
        <v>1111</v>
      </c>
      <c r="U386" s="83" t="s">
        <v>1227</v>
      </c>
      <c r="V386" s="83" t="s">
        <v>1227</v>
      </c>
      <c r="W386" s="82">
        <v>43657.720821759256</v>
      </c>
      <c r="X386" s="86">
        <v>43657</v>
      </c>
      <c r="Y386" s="88" t="s">
        <v>1813</v>
      </c>
      <c r="Z386" s="83" t="s">
        <v>2334</v>
      </c>
      <c r="AA386" s="80"/>
      <c r="AB386" s="80"/>
      <c r="AC386" s="88" t="s">
        <v>2884</v>
      </c>
      <c r="AD386" s="80"/>
      <c r="AE386" s="80" t="b">
        <v>0</v>
      </c>
      <c r="AF386" s="80">
        <v>0</v>
      </c>
      <c r="AG386" s="88" t="s">
        <v>3090</v>
      </c>
      <c r="AH386" s="80" t="b">
        <v>0</v>
      </c>
      <c r="AI386" s="80" t="s">
        <v>3101</v>
      </c>
      <c r="AJ386" s="80"/>
      <c r="AK386" s="88" t="s">
        <v>3090</v>
      </c>
      <c r="AL386" s="80" t="b">
        <v>0</v>
      </c>
      <c r="AM386" s="80">
        <v>0</v>
      </c>
      <c r="AN386" s="88" t="s">
        <v>3090</v>
      </c>
      <c r="AO386" s="80" t="s">
        <v>3113</v>
      </c>
      <c r="AP386" s="80" t="b">
        <v>0</v>
      </c>
      <c r="AQ386" s="88" t="s">
        <v>2884</v>
      </c>
      <c r="AR386" s="80" t="s">
        <v>178</v>
      </c>
      <c r="AS386" s="80">
        <v>0</v>
      </c>
      <c r="AT386" s="80">
        <v>0</v>
      </c>
      <c r="AU386" s="80"/>
      <c r="AV386" s="80"/>
      <c r="AW386" s="80"/>
      <c r="AX386" s="80"/>
      <c r="AY386" s="80"/>
      <c r="AZ386" s="80"/>
      <c r="BA386" s="80"/>
      <c r="BB386" s="80"/>
      <c r="BC386" s="79" t="str">
        <f>REPLACE(INDEX(GroupVertices[Group],MATCH(Edges[[#This Row],[Vertex 1]],GroupVertices[Vertex],0)),1,1,"")</f>
        <v>97</v>
      </c>
      <c r="BD386" s="79" t="str">
        <f>REPLACE(INDEX(GroupVertices[Group],MATCH(Edges[[#This Row],[Vertex 2]],GroupVertices[Vertex],0)),1,1,"")</f>
        <v>97</v>
      </c>
    </row>
    <row r="387" spans="1:56" ht="15">
      <c r="A387" s="65" t="s">
        <v>548</v>
      </c>
      <c r="B387" s="65" t="s">
        <v>548</v>
      </c>
      <c r="C387" s="66"/>
      <c r="D387" s="67"/>
      <c r="E387" s="68"/>
      <c r="F387" s="69"/>
      <c r="G387" s="66"/>
      <c r="H387" s="70"/>
      <c r="I387" s="71"/>
      <c r="J387" s="71"/>
      <c r="K387" s="34"/>
      <c r="L387" s="78">
        <v>387</v>
      </c>
      <c r="M387" s="78"/>
      <c r="N387" s="73"/>
      <c r="O387" s="80" t="s">
        <v>178</v>
      </c>
      <c r="P387" s="82">
        <v>43657.72085648148</v>
      </c>
      <c r="Q387" s="80" t="s">
        <v>931</v>
      </c>
      <c r="R387" s="80"/>
      <c r="S387" s="80"/>
      <c r="T387" s="80" t="s">
        <v>1062</v>
      </c>
      <c r="U387" s="83" t="s">
        <v>1228</v>
      </c>
      <c r="V387" s="83" t="s">
        <v>1228</v>
      </c>
      <c r="W387" s="82">
        <v>43657.72085648148</v>
      </c>
      <c r="X387" s="86">
        <v>43657</v>
      </c>
      <c r="Y387" s="88" t="s">
        <v>1814</v>
      </c>
      <c r="Z387" s="83" t="s">
        <v>2335</v>
      </c>
      <c r="AA387" s="80"/>
      <c r="AB387" s="80"/>
      <c r="AC387" s="88" t="s">
        <v>2885</v>
      </c>
      <c r="AD387" s="80"/>
      <c r="AE387" s="80" t="b">
        <v>0</v>
      </c>
      <c r="AF387" s="80">
        <v>1</v>
      </c>
      <c r="AG387" s="88" t="s">
        <v>3090</v>
      </c>
      <c r="AH387" s="80" t="b">
        <v>0</v>
      </c>
      <c r="AI387" s="80" t="s">
        <v>3101</v>
      </c>
      <c r="AJ387" s="80"/>
      <c r="AK387" s="88" t="s">
        <v>3090</v>
      </c>
      <c r="AL387" s="80" t="b">
        <v>0</v>
      </c>
      <c r="AM387" s="80">
        <v>0</v>
      </c>
      <c r="AN387" s="88" t="s">
        <v>3090</v>
      </c>
      <c r="AO387" s="80" t="s">
        <v>3113</v>
      </c>
      <c r="AP387" s="80" t="b">
        <v>0</v>
      </c>
      <c r="AQ387" s="88" t="s">
        <v>2885</v>
      </c>
      <c r="AR387" s="80" t="s">
        <v>178</v>
      </c>
      <c r="AS387" s="80">
        <v>0</v>
      </c>
      <c r="AT387" s="80">
        <v>0</v>
      </c>
      <c r="AU387" s="80"/>
      <c r="AV387" s="80"/>
      <c r="AW387" s="80"/>
      <c r="AX387" s="80"/>
      <c r="AY387" s="80"/>
      <c r="AZ387" s="80"/>
      <c r="BA387" s="80"/>
      <c r="BB387" s="80"/>
      <c r="BC387" s="79" t="str">
        <f>REPLACE(INDEX(GroupVertices[Group],MATCH(Edges[[#This Row],[Vertex 1]],GroupVertices[Vertex],0)),1,1,"")</f>
        <v>96</v>
      </c>
      <c r="BD387" s="79" t="str">
        <f>REPLACE(INDEX(GroupVertices[Group],MATCH(Edges[[#This Row],[Vertex 2]],GroupVertices[Vertex],0)),1,1,"")</f>
        <v>96</v>
      </c>
    </row>
    <row r="388" spans="1:56" ht="15">
      <c r="A388" s="65" t="s">
        <v>549</v>
      </c>
      <c r="B388" s="65" t="s">
        <v>725</v>
      </c>
      <c r="C388" s="66"/>
      <c r="D388" s="67"/>
      <c r="E388" s="68"/>
      <c r="F388" s="69"/>
      <c r="G388" s="66"/>
      <c r="H388" s="70"/>
      <c r="I388" s="71"/>
      <c r="J388" s="71"/>
      <c r="K388" s="34"/>
      <c r="L388" s="78">
        <v>388</v>
      </c>
      <c r="M388" s="78"/>
      <c r="N388" s="73"/>
      <c r="O388" s="80" t="s">
        <v>772</v>
      </c>
      <c r="P388" s="82">
        <v>43657.72091435185</v>
      </c>
      <c r="Q388" s="80" t="s">
        <v>778</v>
      </c>
      <c r="R388" s="80"/>
      <c r="S388" s="80"/>
      <c r="T388" s="80" t="s">
        <v>1062</v>
      </c>
      <c r="U388" s="80"/>
      <c r="V388" s="83" t="s">
        <v>1428</v>
      </c>
      <c r="W388" s="82">
        <v>43657.72091435185</v>
      </c>
      <c r="X388" s="86">
        <v>43657</v>
      </c>
      <c r="Y388" s="88" t="s">
        <v>1815</v>
      </c>
      <c r="Z388" s="83" t="s">
        <v>2336</v>
      </c>
      <c r="AA388" s="80"/>
      <c r="AB388" s="80"/>
      <c r="AC388" s="88" t="s">
        <v>2886</v>
      </c>
      <c r="AD388" s="80"/>
      <c r="AE388" s="80" t="b">
        <v>0</v>
      </c>
      <c r="AF388" s="80">
        <v>0</v>
      </c>
      <c r="AG388" s="88" t="s">
        <v>3090</v>
      </c>
      <c r="AH388" s="80" t="b">
        <v>0</v>
      </c>
      <c r="AI388" s="80" t="s">
        <v>3099</v>
      </c>
      <c r="AJ388" s="80"/>
      <c r="AK388" s="88" t="s">
        <v>3090</v>
      </c>
      <c r="AL388" s="80" t="b">
        <v>0</v>
      </c>
      <c r="AM388" s="80">
        <v>1187</v>
      </c>
      <c r="AN388" s="88" t="s">
        <v>3085</v>
      </c>
      <c r="AO388" s="80" t="s">
        <v>3113</v>
      </c>
      <c r="AP388" s="80" t="b">
        <v>0</v>
      </c>
      <c r="AQ388" s="88" t="s">
        <v>3085</v>
      </c>
      <c r="AR388" s="80" t="s">
        <v>178</v>
      </c>
      <c r="AS388" s="80">
        <v>0</v>
      </c>
      <c r="AT388" s="80">
        <v>0</v>
      </c>
      <c r="AU388" s="80"/>
      <c r="AV388" s="80"/>
      <c r="AW388" s="80"/>
      <c r="AX388" s="80"/>
      <c r="AY388" s="80"/>
      <c r="AZ388" s="80"/>
      <c r="BA388" s="80"/>
      <c r="BB388" s="80"/>
      <c r="BC388" s="79" t="str">
        <f>REPLACE(INDEX(GroupVertices[Group],MATCH(Edges[[#This Row],[Vertex 1]],GroupVertices[Vertex],0)),1,1,"")</f>
        <v>1</v>
      </c>
      <c r="BD388" s="79" t="str">
        <f>REPLACE(INDEX(GroupVertices[Group],MATCH(Edges[[#This Row],[Vertex 2]],GroupVertices[Vertex],0)),1,1,"")</f>
        <v>1</v>
      </c>
    </row>
    <row r="389" spans="1:56" ht="15">
      <c r="A389" s="65" t="s">
        <v>550</v>
      </c>
      <c r="B389" s="65" t="s">
        <v>708</v>
      </c>
      <c r="C389" s="66"/>
      <c r="D389" s="67"/>
      <c r="E389" s="68"/>
      <c r="F389" s="69"/>
      <c r="G389" s="66"/>
      <c r="H389" s="70"/>
      <c r="I389" s="71"/>
      <c r="J389" s="71"/>
      <c r="K389" s="34"/>
      <c r="L389" s="78">
        <v>389</v>
      </c>
      <c r="M389" s="78"/>
      <c r="N389" s="73"/>
      <c r="O389" s="80" t="s">
        <v>772</v>
      </c>
      <c r="P389" s="82">
        <v>43657.720925925925</v>
      </c>
      <c r="Q389" s="80" t="s">
        <v>791</v>
      </c>
      <c r="R389" s="80"/>
      <c r="S389" s="80"/>
      <c r="T389" s="80" t="s">
        <v>1062</v>
      </c>
      <c r="U389" s="83" t="s">
        <v>1149</v>
      </c>
      <c r="V389" s="83" t="s">
        <v>1149</v>
      </c>
      <c r="W389" s="82">
        <v>43657.720925925925</v>
      </c>
      <c r="X389" s="86">
        <v>43657</v>
      </c>
      <c r="Y389" s="88" t="s">
        <v>1816</v>
      </c>
      <c r="Z389" s="83" t="s">
        <v>2337</v>
      </c>
      <c r="AA389" s="80"/>
      <c r="AB389" s="80"/>
      <c r="AC389" s="88" t="s">
        <v>2887</v>
      </c>
      <c r="AD389" s="80"/>
      <c r="AE389" s="80" t="b">
        <v>0</v>
      </c>
      <c r="AF389" s="80">
        <v>0</v>
      </c>
      <c r="AG389" s="88" t="s">
        <v>3090</v>
      </c>
      <c r="AH389" s="80" t="b">
        <v>0</v>
      </c>
      <c r="AI389" s="80" t="s">
        <v>3099</v>
      </c>
      <c r="AJ389" s="80"/>
      <c r="AK389" s="88" t="s">
        <v>3090</v>
      </c>
      <c r="AL389" s="80" t="b">
        <v>0</v>
      </c>
      <c r="AM389" s="80">
        <v>361</v>
      </c>
      <c r="AN389" s="88" t="s">
        <v>3060</v>
      </c>
      <c r="AO389" s="80" t="s">
        <v>3113</v>
      </c>
      <c r="AP389" s="80" t="b">
        <v>0</v>
      </c>
      <c r="AQ389" s="88" t="s">
        <v>3060</v>
      </c>
      <c r="AR389" s="80" t="s">
        <v>178</v>
      </c>
      <c r="AS389" s="80">
        <v>0</v>
      </c>
      <c r="AT389" s="80">
        <v>0</v>
      </c>
      <c r="AU389" s="80"/>
      <c r="AV389" s="80"/>
      <c r="AW389" s="80"/>
      <c r="AX389" s="80"/>
      <c r="AY389" s="80"/>
      <c r="AZ389" s="80"/>
      <c r="BA389" s="80"/>
      <c r="BB389" s="80"/>
      <c r="BC389" s="79" t="str">
        <f>REPLACE(INDEX(GroupVertices[Group],MATCH(Edges[[#This Row],[Vertex 1]],GroupVertices[Vertex],0)),1,1,"")</f>
        <v>5</v>
      </c>
      <c r="BD389" s="79" t="str">
        <f>REPLACE(INDEX(GroupVertices[Group],MATCH(Edges[[#This Row],[Vertex 2]],GroupVertices[Vertex],0)),1,1,"")</f>
        <v>5</v>
      </c>
    </row>
    <row r="390" spans="1:56" ht="15">
      <c r="A390" s="65" t="s">
        <v>551</v>
      </c>
      <c r="B390" s="65" t="s">
        <v>625</v>
      </c>
      <c r="C390" s="66"/>
      <c r="D390" s="67"/>
      <c r="E390" s="68"/>
      <c r="F390" s="69"/>
      <c r="G390" s="66"/>
      <c r="H390" s="70"/>
      <c r="I390" s="71"/>
      <c r="J390" s="71"/>
      <c r="K390" s="34"/>
      <c r="L390" s="78">
        <v>390</v>
      </c>
      <c r="M390" s="78"/>
      <c r="N390" s="73"/>
      <c r="O390" s="80" t="s">
        <v>772</v>
      </c>
      <c r="P390" s="82">
        <v>43657.7209375</v>
      </c>
      <c r="Q390" s="80" t="s">
        <v>813</v>
      </c>
      <c r="R390" s="80"/>
      <c r="S390" s="80"/>
      <c r="T390" s="80" t="s">
        <v>1062</v>
      </c>
      <c r="U390" s="83" t="s">
        <v>1162</v>
      </c>
      <c r="V390" s="83" t="s">
        <v>1162</v>
      </c>
      <c r="W390" s="82">
        <v>43657.7209375</v>
      </c>
      <c r="X390" s="86">
        <v>43657</v>
      </c>
      <c r="Y390" s="88" t="s">
        <v>1817</v>
      </c>
      <c r="Z390" s="83" t="s">
        <v>2338</v>
      </c>
      <c r="AA390" s="80"/>
      <c r="AB390" s="80"/>
      <c r="AC390" s="88" t="s">
        <v>2888</v>
      </c>
      <c r="AD390" s="80"/>
      <c r="AE390" s="80" t="b">
        <v>0</v>
      </c>
      <c r="AF390" s="80">
        <v>0</v>
      </c>
      <c r="AG390" s="88" t="s">
        <v>3090</v>
      </c>
      <c r="AH390" s="80" t="b">
        <v>0</v>
      </c>
      <c r="AI390" s="80" t="s">
        <v>3099</v>
      </c>
      <c r="AJ390" s="80"/>
      <c r="AK390" s="88" t="s">
        <v>3090</v>
      </c>
      <c r="AL390" s="80" t="b">
        <v>0</v>
      </c>
      <c r="AM390" s="80">
        <v>112</v>
      </c>
      <c r="AN390" s="88" t="s">
        <v>2968</v>
      </c>
      <c r="AO390" s="80" t="s">
        <v>3114</v>
      </c>
      <c r="AP390" s="80" t="b">
        <v>0</v>
      </c>
      <c r="AQ390" s="88" t="s">
        <v>2968</v>
      </c>
      <c r="AR390" s="80" t="s">
        <v>178</v>
      </c>
      <c r="AS390" s="80">
        <v>0</v>
      </c>
      <c r="AT390" s="80">
        <v>0</v>
      </c>
      <c r="AU390" s="80"/>
      <c r="AV390" s="80"/>
      <c r="AW390" s="80"/>
      <c r="AX390" s="80"/>
      <c r="AY390" s="80"/>
      <c r="AZ390" s="80"/>
      <c r="BA390" s="80"/>
      <c r="BB390" s="80"/>
      <c r="BC390" s="79" t="str">
        <f>REPLACE(INDEX(GroupVertices[Group],MATCH(Edges[[#This Row],[Vertex 1]],GroupVertices[Vertex],0)),1,1,"")</f>
        <v>16</v>
      </c>
      <c r="BD390" s="79" t="str">
        <f>REPLACE(INDEX(GroupVertices[Group],MATCH(Edges[[#This Row],[Vertex 2]],GroupVertices[Vertex],0)),1,1,"")</f>
        <v>16</v>
      </c>
    </row>
    <row r="391" spans="1:56" ht="15">
      <c r="A391" s="65" t="s">
        <v>552</v>
      </c>
      <c r="B391" s="65" t="s">
        <v>711</v>
      </c>
      <c r="C391" s="66"/>
      <c r="D391" s="67"/>
      <c r="E391" s="68"/>
      <c r="F391" s="69"/>
      <c r="G391" s="66"/>
      <c r="H391" s="70"/>
      <c r="I391" s="71"/>
      <c r="J391" s="71"/>
      <c r="K391" s="34"/>
      <c r="L391" s="78">
        <v>391</v>
      </c>
      <c r="M391" s="78"/>
      <c r="N391" s="73"/>
      <c r="O391" s="80" t="s">
        <v>772</v>
      </c>
      <c r="P391" s="82">
        <v>43657.72094907407</v>
      </c>
      <c r="Q391" s="80" t="s">
        <v>781</v>
      </c>
      <c r="R391" s="80"/>
      <c r="S391" s="80"/>
      <c r="T391" s="80" t="s">
        <v>1063</v>
      </c>
      <c r="U391" s="83" t="s">
        <v>1145</v>
      </c>
      <c r="V391" s="83" t="s">
        <v>1145</v>
      </c>
      <c r="W391" s="82">
        <v>43657.72094907407</v>
      </c>
      <c r="X391" s="86">
        <v>43657</v>
      </c>
      <c r="Y391" s="88" t="s">
        <v>1818</v>
      </c>
      <c r="Z391" s="83" t="s">
        <v>2339</v>
      </c>
      <c r="AA391" s="80"/>
      <c r="AB391" s="80"/>
      <c r="AC391" s="88" t="s">
        <v>2889</v>
      </c>
      <c r="AD391" s="80"/>
      <c r="AE391" s="80" t="b">
        <v>0</v>
      </c>
      <c r="AF391" s="80">
        <v>0</v>
      </c>
      <c r="AG391" s="88" t="s">
        <v>3090</v>
      </c>
      <c r="AH391" s="80" t="b">
        <v>0</v>
      </c>
      <c r="AI391" s="80" t="s">
        <v>3099</v>
      </c>
      <c r="AJ391" s="80"/>
      <c r="AK391" s="88" t="s">
        <v>3090</v>
      </c>
      <c r="AL391" s="80" t="b">
        <v>0</v>
      </c>
      <c r="AM391" s="80">
        <v>470</v>
      </c>
      <c r="AN391" s="88" t="s">
        <v>3064</v>
      </c>
      <c r="AO391" s="80" t="s">
        <v>3113</v>
      </c>
      <c r="AP391" s="80" t="b">
        <v>0</v>
      </c>
      <c r="AQ391" s="88" t="s">
        <v>3064</v>
      </c>
      <c r="AR391" s="80" t="s">
        <v>178</v>
      </c>
      <c r="AS391" s="80">
        <v>0</v>
      </c>
      <c r="AT391" s="80">
        <v>0</v>
      </c>
      <c r="AU391" s="80"/>
      <c r="AV391" s="80"/>
      <c r="AW391" s="80"/>
      <c r="AX391" s="80"/>
      <c r="AY391" s="80"/>
      <c r="AZ391" s="80"/>
      <c r="BA391" s="80"/>
      <c r="BB391" s="80"/>
      <c r="BC391" s="79" t="str">
        <f>REPLACE(INDEX(GroupVertices[Group],MATCH(Edges[[#This Row],[Vertex 1]],GroupVertices[Vertex],0)),1,1,"")</f>
        <v>4</v>
      </c>
      <c r="BD391" s="79" t="str">
        <f>REPLACE(INDEX(GroupVertices[Group],MATCH(Edges[[#This Row],[Vertex 2]],GroupVertices[Vertex],0)),1,1,"")</f>
        <v>4</v>
      </c>
    </row>
    <row r="392" spans="1:56" ht="15">
      <c r="A392" s="65" t="s">
        <v>553</v>
      </c>
      <c r="B392" s="65" t="s">
        <v>712</v>
      </c>
      <c r="C392" s="66"/>
      <c r="D392" s="67"/>
      <c r="E392" s="68"/>
      <c r="F392" s="69"/>
      <c r="G392" s="66"/>
      <c r="H392" s="70"/>
      <c r="I392" s="71"/>
      <c r="J392" s="71"/>
      <c r="K392" s="34"/>
      <c r="L392" s="78">
        <v>392</v>
      </c>
      <c r="M392" s="78"/>
      <c r="N392" s="73"/>
      <c r="O392" s="80" t="s">
        <v>772</v>
      </c>
      <c r="P392" s="82">
        <v>43657.720972222225</v>
      </c>
      <c r="Q392" s="80" t="s">
        <v>780</v>
      </c>
      <c r="R392" s="80"/>
      <c r="S392" s="80"/>
      <c r="T392" s="80" t="s">
        <v>1062</v>
      </c>
      <c r="U392" s="83" t="s">
        <v>1144</v>
      </c>
      <c r="V392" s="83" t="s">
        <v>1144</v>
      </c>
      <c r="W392" s="82">
        <v>43657.720972222225</v>
      </c>
      <c r="X392" s="86">
        <v>43657</v>
      </c>
      <c r="Y392" s="88" t="s">
        <v>1819</v>
      </c>
      <c r="Z392" s="83" t="s">
        <v>2340</v>
      </c>
      <c r="AA392" s="80"/>
      <c r="AB392" s="80"/>
      <c r="AC392" s="88" t="s">
        <v>2890</v>
      </c>
      <c r="AD392" s="80"/>
      <c r="AE392" s="80" t="b">
        <v>0</v>
      </c>
      <c r="AF392" s="80">
        <v>0</v>
      </c>
      <c r="AG392" s="88" t="s">
        <v>3090</v>
      </c>
      <c r="AH392" s="80" t="b">
        <v>0</v>
      </c>
      <c r="AI392" s="80" t="s">
        <v>3099</v>
      </c>
      <c r="AJ392" s="80"/>
      <c r="AK392" s="88" t="s">
        <v>3090</v>
      </c>
      <c r="AL392" s="80" t="b">
        <v>0</v>
      </c>
      <c r="AM392" s="80">
        <v>497</v>
      </c>
      <c r="AN392" s="88" t="s">
        <v>3066</v>
      </c>
      <c r="AO392" s="80" t="s">
        <v>3113</v>
      </c>
      <c r="AP392" s="80" t="b">
        <v>0</v>
      </c>
      <c r="AQ392" s="88" t="s">
        <v>3066</v>
      </c>
      <c r="AR392" s="80" t="s">
        <v>178</v>
      </c>
      <c r="AS392" s="80">
        <v>0</v>
      </c>
      <c r="AT392" s="80">
        <v>0</v>
      </c>
      <c r="AU392" s="80"/>
      <c r="AV392" s="80"/>
      <c r="AW392" s="80"/>
      <c r="AX392" s="80"/>
      <c r="AY392" s="80"/>
      <c r="AZ392" s="80"/>
      <c r="BA392" s="80"/>
      <c r="BB392" s="80"/>
      <c r="BC392" s="79" t="str">
        <f>REPLACE(INDEX(GroupVertices[Group],MATCH(Edges[[#This Row],[Vertex 1]],GroupVertices[Vertex],0)),1,1,"")</f>
        <v>3</v>
      </c>
      <c r="BD392" s="79" t="str">
        <f>REPLACE(INDEX(GroupVertices[Group],MATCH(Edges[[#This Row],[Vertex 2]],GroupVertices[Vertex],0)),1,1,"")</f>
        <v>3</v>
      </c>
    </row>
    <row r="393" spans="1:56" ht="15">
      <c r="A393" s="65" t="s">
        <v>554</v>
      </c>
      <c r="B393" s="65" t="s">
        <v>725</v>
      </c>
      <c r="C393" s="66"/>
      <c r="D393" s="67"/>
      <c r="E393" s="68"/>
      <c r="F393" s="69"/>
      <c r="G393" s="66"/>
      <c r="H393" s="70"/>
      <c r="I393" s="71"/>
      <c r="J393" s="71"/>
      <c r="K393" s="34"/>
      <c r="L393" s="78">
        <v>393</v>
      </c>
      <c r="M393" s="78"/>
      <c r="N393" s="73"/>
      <c r="O393" s="80" t="s">
        <v>772</v>
      </c>
      <c r="P393" s="82">
        <v>43657.72048611111</v>
      </c>
      <c r="Q393" s="80" t="s">
        <v>778</v>
      </c>
      <c r="R393" s="80"/>
      <c r="S393" s="80"/>
      <c r="T393" s="80" t="s">
        <v>1062</v>
      </c>
      <c r="U393" s="80"/>
      <c r="V393" s="83" t="s">
        <v>1429</v>
      </c>
      <c r="W393" s="82">
        <v>43657.72048611111</v>
      </c>
      <c r="X393" s="86">
        <v>43657</v>
      </c>
      <c r="Y393" s="88" t="s">
        <v>1820</v>
      </c>
      <c r="Z393" s="83" t="s">
        <v>2341</v>
      </c>
      <c r="AA393" s="80"/>
      <c r="AB393" s="80"/>
      <c r="AC393" s="88" t="s">
        <v>2891</v>
      </c>
      <c r="AD393" s="80"/>
      <c r="AE393" s="80" t="b">
        <v>0</v>
      </c>
      <c r="AF393" s="80">
        <v>0</v>
      </c>
      <c r="AG393" s="88" t="s">
        <v>3090</v>
      </c>
      <c r="AH393" s="80" t="b">
        <v>0</v>
      </c>
      <c r="AI393" s="80" t="s">
        <v>3099</v>
      </c>
      <c r="AJ393" s="80"/>
      <c r="AK393" s="88" t="s">
        <v>3090</v>
      </c>
      <c r="AL393" s="80" t="b">
        <v>0</v>
      </c>
      <c r="AM393" s="80">
        <v>1187</v>
      </c>
      <c r="AN393" s="88" t="s">
        <v>3085</v>
      </c>
      <c r="AO393" s="80" t="s">
        <v>3113</v>
      </c>
      <c r="AP393" s="80" t="b">
        <v>0</v>
      </c>
      <c r="AQ393" s="88" t="s">
        <v>3085</v>
      </c>
      <c r="AR393" s="80" t="s">
        <v>178</v>
      </c>
      <c r="AS393" s="80">
        <v>0</v>
      </c>
      <c r="AT393" s="80">
        <v>0</v>
      </c>
      <c r="AU393" s="80"/>
      <c r="AV393" s="80"/>
      <c r="AW393" s="80"/>
      <c r="AX393" s="80"/>
      <c r="AY393" s="80"/>
      <c r="AZ393" s="80"/>
      <c r="BA393" s="80"/>
      <c r="BB393" s="80"/>
      <c r="BC393" s="79" t="str">
        <f>REPLACE(INDEX(GroupVertices[Group],MATCH(Edges[[#This Row],[Vertex 1]],GroupVertices[Vertex],0)),1,1,"")</f>
        <v>7</v>
      </c>
      <c r="BD393" s="79" t="str">
        <f>REPLACE(INDEX(GroupVertices[Group],MATCH(Edges[[#This Row],[Vertex 2]],GroupVertices[Vertex],0)),1,1,"")</f>
        <v>1</v>
      </c>
    </row>
    <row r="394" spans="1:56" ht="15">
      <c r="A394" s="65" t="s">
        <v>554</v>
      </c>
      <c r="B394" s="65" t="s">
        <v>708</v>
      </c>
      <c r="C394" s="66"/>
      <c r="D394" s="67"/>
      <c r="E394" s="68"/>
      <c r="F394" s="69"/>
      <c r="G394" s="66"/>
      <c r="H394" s="70"/>
      <c r="I394" s="71"/>
      <c r="J394" s="71"/>
      <c r="K394" s="34"/>
      <c r="L394" s="78">
        <v>394</v>
      </c>
      <c r="M394" s="78"/>
      <c r="N394" s="73"/>
      <c r="O394" s="80" t="s">
        <v>772</v>
      </c>
      <c r="P394" s="82">
        <v>43657.720601851855</v>
      </c>
      <c r="Q394" s="80" t="s">
        <v>791</v>
      </c>
      <c r="R394" s="80"/>
      <c r="S394" s="80"/>
      <c r="T394" s="80" t="s">
        <v>1062</v>
      </c>
      <c r="U394" s="83" t="s">
        <v>1149</v>
      </c>
      <c r="V394" s="83" t="s">
        <v>1149</v>
      </c>
      <c r="W394" s="82">
        <v>43657.720601851855</v>
      </c>
      <c r="X394" s="86">
        <v>43657</v>
      </c>
      <c r="Y394" s="88" t="s">
        <v>1821</v>
      </c>
      <c r="Z394" s="83" t="s">
        <v>2342</v>
      </c>
      <c r="AA394" s="80"/>
      <c r="AB394" s="80"/>
      <c r="AC394" s="88" t="s">
        <v>2892</v>
      </c>
      <c r="AD394" s="80"/>
      <c r="AE394" s="80" t="b">
        <v>0</v>
      </c>
      <c r="AF394" s="80">
        <v>0</v>
      </c>
      <c r="AG394" s="88" t="s">
        <v>3090</v>
      </c>
      <c r="AH394" s="80" t="b">
        <v>0</v>
      </c>
      <c r="AI394" s="80" t="s">
        <v>3099</v>
      </c>
      <c r="AJ394" s="80"/>
      <c r="AK394" s="88" t="s">
        <v>3090</v>
      </c>
      <c r="AL394" s="80" t="b">
        <v>0</v>
      </c>
      <c r="AM394" s="80">
        <v>361</v>
      </c>
      <c r="AN394" s="88" t="s">
        <v>3060</v>
      </c>
      <c r="AO394" s="80" t="s">
        <v>3113</v>
      </c>
      <c r="AP394" s="80" t="b">
        <v>0</v>
      </c>
      <c r="AQ394" s="88" t="s">
        <v>3060</v>
      </c>
      <c r="AR394" s="80" t="s">
        <v>178</v>
      </c>
      <c r="AS394" s="80">
        <v>0</v>
      </c>
      <c r="AT394" s="80">
        <v>0</v>
      </c>
      <c r="AU394" s="80"/>
      <c r="AV394" s="80"/>
      <c r="AW394" s="80"/>
      <c r="AX394" s="80"/>
      <c r="AY394" s="80"/>
      <c r="AZ394" s="80"/>
      <c r="BA394" s="80"/>
      <c r="BB394" s="80"/>
      <c r="BC394" s="79" t="str">
        <f>REPLACE(INDEX(GroupVertices[Group],MATCH(Edges[[#This Row],[Vertex 1]],GroupVertices[Vertex],0)),1,1,"")</f>
        <v>7</v>
      </c>
      <c r="BD394" s="79" t="str">
        <f>REPLACE(INDEX(GroupVertices[Group],MATCH(Edges[[#This Row],[Vertex 2]],GroupVertices[Vertex],0)),1,1,"")</f>
        <v>5</v>
      </c>
    </row>
    <row r="395" spans="1:56" ht="15">
      <c r="A395" s="65" t="s">
        <v>554</v>
      </c>
      <c r="B395" s="65" t="s">
        <v>702</v>
      </c>
      <c r="C395" s="66"/>
      <c r="D395" s="67"/>
      <c r="E395" s="68"/>
      <c r="F395" s="69"/>
      <c r="G395" s="66"/>
      <c r="H395" s="70"/>
      <c r="I395" s="71"/>
      <c r="J395" s="71"/>
      <c r="K395" s="34"/>
      <c r="L395" s="78">
        <v>395</v>
      </c>
      <c r="M395" s="78"/>
      <c r="N395" s="73"/>
      <c r="O395" s="80" t="s">
        <v>772</v>
      </c>
      <c r="P395" s="82">
        <v>43657.72099537037</v>
      </c>
      <c r="Q395" s="80" t="s">
        <v>779</v>
      </c>
      <c r="R395" s="80"/>
      <c r="S395" s="80"/>
      <c r="T395" s="80" t="s">
        <v>1062</v>
      </c>
      <c r="U395" s="83" t="s">
        <v>1143</v>
      </c>
      <c r="V395" s="83" t="s">
        <v>1143</v>
      </c>
      <c r="W395" s="82">
        <v>43657.72099537037</v>
      </c>
      <c r="X395" s="86">
        <v>43657</v>
      </c>
      <c r="Y395" s="88" t="s">
        <v>1822</v>
      </c>
      <c r="Z395" s="83" t="s">
        <v>2343</v>
      </c>
      <c r="AA395" s="80"/>
      <c r="AB395" s="80"/>
      <c r="AC395" s="88" t="s">
        <v>2893</v>
      </c>
      <c r="AD395" s="80"/>
      <c r="AE395" s="80" t="b">
        <v>0</v>
      </c>
      <c r="AF395" s="80">
        <v>0</v>
      </c>
      <c r="AG395" s="88" t="s">
        <v>3090</v>
      </c>
      <c r="AH395" s="80" t="b">
        <v>0</v>
      </c>
      <c r="AI395" s="80" t="s">
        <v>3099</v>
      </c>
      <c r="AJ395" s="80"/>
      <c r="AK395" s="88" t="s">
        <v>3090</v>
      </c>
      <c r="AL395" s="80" t="b">
        <v>0</v>
      </c>
      <c r="AM395" s="80">
        <v>166</v>
      </c>
      <c r="AN395" s="88" t="s">
        <v>3051</v>
      </c>
      <c r="AO395" s="80" t="s">
        <v>3113</v>
      </c>
      <c r="AP395" s="80" t="b">
        <v>0</v>
      </c>
      <c r="AQ395" s="88" t="s">
        <v>3051</v>
      </c>
      <c r="AR395" s="80" t="s">
        <v>178</v>
      </c>
      <c r="AS395" s="80">
        <v>0</v>
      </c>
      <c r="AT395" s="80">
        <v>0</v>
      </c>
      <c r="AU395" s="80"/>
      <c r="AV395" s="80"/>
      <c r="AW395" s="80"/>
      <c r="AX395" s="80"/>
      <c r="AY395" s="80"/>
      <c r="AZ395" s="80"/>
      <c r="BA395" s="80"/>
      <c r="BB395" s="80"/>
      <c r="BC395" s="79" t="str">
        <f>REPLACE(INDEX(GroupVertices[Group],MATCH(Edges[[#This Row],[Vertex 1]],GroupVertices[Vertex],0)),1,1,"")</f>
        <v>7</v>
      </c>
      <c r="BD395" s="79" t="str">
        <f>REPLACE(INDEX(GroupVertices[Group],MATCH(Edges[[#This Row],[Vertex 2]],GroupVertices[Vertex],0)),1,1,"")</f>
        <v>7</v>
      </c>
    </row>
    <row r="396" spans="1:56" ht="15">
      <c r="A396" s="65" t="s">
        <v>555</v>
      </c>
      <c r="B396" s="65" t="s">
        <v>555</v>
      </c>
      <c r="C396" s="66"/>
      <c r="D396" s="67"/>
      <c r="E396" s="68"/>
      <c r="F396" s="69"/>
      <c r="G396" s="66"/>
      <c r="H396" s="70"/>
      <c r="I396" s="71"/>
      <c r="J396" s="71"/>
      <c r="K396" s="34"/>
      <c r="L396" s="78">
        <v>396</v>
      </c>
      <c r="M396" s="78"/>
      <c r="N396" s="73"/>
      <c r="O396" s="80" t="s">
        <v>178</v>
      </c>
      <c r="P396" s="82">
        <v>43657.718356481484</v>
      </c>
      <c r="Q396" s="80" t="s">
        <v>932</v>
      </c>
      <c r="R396" s="80"/>
      <c r="S396" s="80"/>
      <c r="T396" s="80" t="s">
        <v>1091</v>
      </c>
      <c r="U396" s="83" t="s">
        <v>1229</v>
      </c>
      <c r="V396" s="83" t="s">
        <v>1229</v>
      </c>
      <c r="W396" s="82">
        <v>43657.718356481484</v>
      </c>
      <c r="X396" s="86">
        <v>43657</v>
      </c>
      <c r="Y396" s="88" t="s">
        <v>1753</v>
      </c>
      <c r="Z396" s="83" t="s">
        <v>2344</v>
      </c>
      <c r="AA396" s="80"/>
      <c r="AB396" s="80"/>
      <c r="AC396" s="88" t="s">
        <v>2894</v>
      </c>
      <c r="AD396" s="80"/>
      <c r="AE396" s="80" t="b">
        <v>0</v>
      </c>
      <c r="AF396" s="80">
        <v>1</v>
      </c>
      <c r="AG396" s="88" t="s">
        <v>3090</v>
      </c>
      <c r="AH396" s="80" t="b">
        <v>0</v>
      </c>
      <c r="AI396" s="80" t="s">
        <v>3099</v>
      </c>
      <c r="AJ396" s="80"/>
      <c r="AK396" s="88" t="s">
        <v>3090</v>
      </c>
      <c r="AL396" s="80" t="b">
        <v>0</v>
      </c>
      <c r="AM396" s="80">
        <v>1</v>
      </c>
      <c r="AN396" s="88" t="s">
        <v>3090</v>
      </c>
      <c r="AO396" s="80" t="s">
        <v>3113</v>
      </c>
      <c r="AP396" s="80" t="b">
        <v>0</v>
      </c>
      <c r="AQ396" s="88" t="s">
        <v>2894</v>
      </c>
      <c r="AR396" s="80" t="s">
        <v>178</v>
      </c>
      <c r="AS396" s="80">
        <v>0</v>
      </c>
      <c r="AT396" s="80">
        <v>0</v>
      </c>
      <c r="AU396" s="80"/>
      <c r="AV396" s="80"/>
      <c r="AW396" s="80"/>
      <c r="AX396" s="80"/>
      <c r="AY396" s="80"/>
      <c r="AZ396" s="80"/>
      <c r="BA396" s="80"/>
      <c r="BB396" s="80"/>
      <c r="BC396" s="79" t="str">
        <f>REPLACE(INDEX(GroupVertices[Group],MATCH(Edges[[#This Row],[Vertex 1]],GroupVertices[Vertex],0)),1,1,"")</f>
        <v>39</v>
      </c>
      <c r="BD396" s="79" t="str">
        <f>REPLACE(INDEX(GroupVertices[Group],MATCH(Edges[[#This Row],[Vertex 2]],GroupVertices[Vertex],0)),1,1,"")</f>
        <v>39</v>
      </c>
    </row>
    <row r="397" spans="1:56" ht="15">
      <c r="A397" s="65" t="s">
        <v>556</v>
      </c>
      <c r="B397" s="65" t="s">
        <v>555</v>
      </c>
      <c r="C397" s="66"/>
      <c r="D397" s="67"/>
      <c r="E397" s="68"/>
      <c r="F397" s="69"/>
      <c r="G397" s="66"/>
      <c r="H397" s="70"/>
      <c r="I397" s="71"/>
      <c r="J397" s="71"/>
      <c r="K397" s="34"/>
      <c r="L397" s="78">
        <v>397</v>
      </c>
      <c r="M397" s="78"/>
      <c r="N397" s="73"/>
      <c r="O397" s="80" t="s">
        <v>772</v>
      </c>
      <c r="P397" s="82">
        <v>43657.72105324074</v>
      </c>
      <c r="Q397" s="80" t="s">
        <v>932</v>
      </c>
      <c r="R397" s="80"/>
      <c r="S397" s="80"/>
      <c r="T397" s="80" t="s">
        <v>1091</v>
      </c>
      <c r="U397" s="83" t="s">
        <v>1229</v>
      </c>
      <c r="V397" s="83" t="s">
        <v>1229</v>
      </c>
      <c r="W397" s="82">
        <v>43657.72105324074</v>
      </c>
      <c r="X397" s="86">
        <v>43657</v>
      </c>
      <c r="Y397" s="88" t="s">
        <v>1823</v>
      </c>
      <c r="Z397" s="83" t="s">
        <v>2345</v>
      </c>
      <c r="AA397" s="80"/>
      <c r="AB397" s="80"/>
      <c r="AC397" s="88" t="s">
        <v>2895</v>
      </c>
      <c r="AD397" s="80"/>
      <c r="AE397" s="80" t="b">
        <v>0</v>
      </c>
      <c r="AF397" s="80">
        <v>0</v>
      </c>
      <c r="AG397" s="88" t="s">
        <v>3090</v>
      </c>
      <c r="AH397" s="80" t="b">
        <v>0</v>
      </c>
      <c r="AI397" s="80" t="s">
        <v>3099</v>
      </c>
      <c r="AJ397" s="80"/>
      <c r="AK397" s="88" t="s">
        <v>3090</v>
      </c>
      <c r="AL397" s="80" t="b">
        <v>0</v>
      </c>
      <c r="AM397" s="80">
        <v>1</v>
      </c>
      <c r="AN397" s="88" t="s">
        <v>2894</v>
      </c>
      <c r="AO397" s="80" t="s">
        <v>3113</v>
      </c>
      <c r="AP397" s="80" t="b">
        <v>0</v>
      </c>
      <c r="AQ397" s="88" t="s">
        <v>2894</v>
      </c>
      <c r="AR397" s="80" t="s">
        <v>178</v>
      </c>
      <c r="AS397" s="80">
        <v>0</v>
      </c>
      <c r="AT397" s="80">
        <v>0</v>
      </c>
      <c r="AU397" s="80"/>
      <c r="AV397" s="80"/>
      <c r="AW397" s="80"/>
      <c r="AX397" s="80"/>
      <c r="AY397" s="80"/>
      <c r="AZ397" s="80"/>
      <c r="BA397" s="80"/>
      <c r="BB397" s="80"/>
      <c r="BC397" s="79" t="str">
        <f>REPLACE(INDEX(GroupVertices[Group],MATCH(Edges[[#This Row],[Vertex 1]],GroupVertices[Vertex],0)),1,1,"")</f>
        <v>39</v>
      </c>
      <c r="BD397" s="79" t="str">
        <f>REPLACE(INDEX(GroupVertices[Group],MATCH(Edges[[#This Row],[Vertex 2]],GroupVertices[Vertex],0)),1,1,"")</f>
        <v>39</v>
      </c>
    </row>
    <row r="398" spans="1:56" ht="15">
      <c r="A398" s="65" t="s">
        <v>557</v>
      </c>
      <c r="B398" s="65" t="s">
        <v>725</v>
      </c>
      <c r="C398" s="66"/>
      <c r="D398" s="67"/>
      <c r="E398" s="68"/>
      <c r="F398" s="69"/>
      <c r="G398" s="66"/>
      <c r="H398" s="70"/>
      <c r="I398" s="71"/>
      <c r="J398" s="71"/>
      <c r="K398" s="34"/>
      <c r="L398" s="78">
        <v>398</v>
      </c>
      <c r="M398" s="78"/>
      <c r="N398" s="73"/>
      <c r="O398" s="80" t="s">
        <v>772</v>
      </c>
      <c r="P398" s="82">
        <v>43657.72106481482</v>
      </c>
      <c r="Q398" s="80" t="s">
        <v>778</v>
      </c>
      <c r="R398" s="80"/>
      <c r="S398" s="80"/>
      <c r="T398" s="80" t="s">
        <v>1062</v>
      </c>
      <c r="U398" s="80"/>
      <c r="V398" s="83" t="s">
        <v>1430</v>
      </c>
      <c r="W398" s="82">
        <v>43657.72106481482</v>
      </c>
      <c r="X398" s="86">
        <v>43657</v>
      </c>
      <c r="Y398" s="88" t="s">
        <v>1824</v>
      </c>
      <c r="Z398" s="83" t="s">
        <v>2346</v>
      </c>
      <c r="AA398" s="80"/>
      <c r="AB398" s="80"/>
      <c r="AC398" s="88" t="s">
        <v>2896</v>
      </c>
      <c r="AD398" s="80"/>
      <c r="AE398" s="80" t="b">
        <v>0</v>
      </c>
      <c r="AF398" s="80">
        <v>0</v>
      </c>
      <c r="AG398" s="88" t="s">
        <v>3090</v>
      </c>
      <c r="AH398" s="80" t="b">
        <v>0</v>
      </c>
      <c r="AI398" s="80" t="s">
        <v>3099</v>
      </c>
      <c r="AJ398" s="80"/>
      <c r="AK398" s="88" t="s">
        <v>3090</v>
      </c>
      <c r="AL398" s="80" t="b">
        <v>0</v>
      </c>
      <c r="AM398" s="80">
        <v>1187</v>
      </c>
      <c r="AN398" s="88" t="s">
        <v>3085</v>
      </c>
      <c r="AO398" s="80" t="s">
        <v>3113</v>
      </c>
      <c r="AP398" s="80" t="b">
        <v>0</v>
      </c>
      <c r="AQ398" s="88" t="s">
        <v>3085</v>
      </c>
      <c r="AR398" s="80" t="s">
        <v>178</v>
      </c>
      <c r="AS398" s="80">
        <v>0</v>
      </c>
      <c r="AT398" s="80">
        <v>0</v>
      </c>
      <c r="AU398" s="80"/>
      <c r="AV398" s="80"/>
      <c r="AW398" s="80"/>
      <c r="AX398" s="80"/>
      <c r="AY398" s="80"/>
      <c r="AZ398" s="80"/>
      <c r="BA398" s="80"/>
      <c r="BB398" s="80"/>
      <c r="BC398" s="79" t="str">
        <f>REPLACE(INDEX(GroupVertices[Group],MATCH(Edges[[#This Row],[Vertex 1]],GroupVertices[Vertex],0)),1,1,"")</f>
        <v>1</v>
      </c>
      <c r="BD398" s="79" t="str">
        <f>REPLACE(INDEX(GroupVertices[Group],MATCH(Edges[[#This Row],[Vertex 2]],GroupVertices[Vertex],0)),1,1,"")</f>
        <v>1</v>
      </c>
    </row>
    <row r="399" spans="1:56" ht="15">
      <c r="A399" s="65" t="s">
        <v>558</v>
      </c>
      <c r="B399" s="65" t="s">
        <v>712</v>
      </c>
      <c r="C399" s="66"/>
      <c r="D399" s="67"/>
      <c r="E399" s="68"/>
      <c r="F399" s="69"/>
      <c r="G399" s="66"/>
      <c r="H399" s="70"/>
      <c r="I399" s="71"/>
      <c r="J399" s="71"/>
      <c r="K399" s="34"/>
      <c r="L399" s="78">
        <v>399</v>
      </c>
      <c r="M399" s="78"/>
      <c r="N399" s="73"/>
      <c r="O399" s="80" t="s">
        <v>772</v>
      </c>
      <c r="P399" s="82">
        <v>43657.72107638889</v>
      </c>
      <c r="Q399" s="80" t="s">
        <v>780</v>
      </c>
      <c r="R399" s="80"/>
      <c r="S399" s="80"/>
      <c r="T399" s="80" t="s">
        <v>1062</v>
      </c>
      <c r="U399" s="83" t="s">
        <v>1144</v>
      </c>
      <c r="V399" s="83" t="s">
        <v>1144</v>
      </c>
      <c r="W399" s="82">
        <v>43657.72107638889</v>
      </c>
      <c r="X399" s="86">
        <v>43657</v>
      </c>
      <c r="Y399" s="88" t="s">
        <v>1825</v>
      </c>
      <c r="Z399" s="83" t="s">
        <v>2347</v>
      </c>
      <c r="AA399" s="80"/>
      <c r="AB399" s="80"/>
      <c r="AC399" s="88" t="s">
        <v>2897</v>
      </c>
      <c r="AD399" s="80"/>
      <c r="AE399" s="80" t="b">
        <v>0</v>
      </c>
      <c r="AF399" s="80">
        <v>0</v>
      </c>
      <c r="AG399" s="88" t="s">
        <v>3090</v>
      </c>
      <c r="AH399" s="80" t="b">
        <v>0</v>
      </c>
      <c r="AI399" s="80" t="s">
        <v>3099</v>
      </c>
      <c r="AJ399" s="80"/>
      <c r="AK399" s="88" t="s">
        <v>3090</v>
      </c>
      <c r="AL399" s="80" t="b">
        <v>0</v>
      </c>
      <c r="AM399" s="80">
        <v>497</v>
      </c>
      <c r="AN399" s="88" t="s">
        <v>3066</v>
      </c>
      <c r="AO399" s="80" t="s">
        <v>3113</v>
      </c>
      <c r="AP399" s="80" t="b">
        <v>0</v>
      </c>
      <c r="AQ399" s="88" t="s">
        <v>3066</v>
      </c>
      <c r="AR399" s="80" t="s">
        <v>178</v>
      </c>
      <c r="AS399" s="80">
        <v>0</v>
      </c>
      <c r="AT399" s="80">
        <v>0</v>
      </c>
      <c r="AU399" s="80"/>
      <c r="AV399" s="80"/>
      <c r="AW399" s="80"/>
      <c r="AX399" s="80"/>
      <c r="AY399" s="80"/>
      <c r="AZ399" s="80"/>
      <c r="BA399" s="80"/>
      <c r="BB399" s="80"/>
      <c r="BC399" s="79" t="str">
        <f>REPLACE(INDEX(GroupVertices[Group],MATCH(Edges[[#This Row],[Vertex 1]],GroupVertices[Vertex],0)),1,1,"")</f>
        <v>3</v>
      </c>
      <c r="BD399" s="79" t="str">
        <f>REPLACE(INDEX(GroupVertices[Group],MATCH(Edges[[#This Row],[Vertex 2]],GroupVertices[Vertex],0)),1,1,"")</f>
        <v>3</v>
      </c>
    </row>
    <row r="400" spans="1:56" ht="15">
      <c r="A400" s="65" t="s">
        <v>559</v>
      </c>
      <c r="B400" s="65" t="s">
        <v>725</v>
      </c>
      <c r="C400" s="66"/>
      <c r="D400" s="67"/>
      <c r="E400" s="68"/>
      <c r="F400" s="69"/>
      <c r="G400" s="66"/>
      <c r="H400" s="70"/>
      <c r="I400" s="71"/>
      <c r="J400" s="71"/>
      <c r="K400" s="34"/>
      <c r="L400" s="78">
        <v>400</v>
      </c>
      <c r="M400" s="78"/>
      <c r="N400" s="73"/>
      <c r="O400" s="80" t="s">
        <v>772</v>
      </c>
      <c r="P400" s="82">
        <v>43657.72107638889</v>
      </c>
      <c r="Q400" s="80" t="s">
        <v>778</v>
      </c>
      <c r="R400" s="80"/>
      <c r="S400" s="80"/>
      <c r="T400" s="80" t="s">
        <v>1062</v>
      </c>
      <c r="U400" s="80"/>
      <c r="V400" s="83" t="s">
        <v>1431</v>
      </c>
      <c r="W400" s="82">
        <v>43657.72107638889</v>
      </c>
      <c r="X400" s="86">
        <v>43657</v>
      </c>
      <c r="Y400" s="88" t="s">
        <v>1825</v>
      </c>
      <c r="Z400" s="83" t="s">
        <v>2348</v>
      </c>
      <c r="AA400" s="80"/>
      <c r="AB400" s="80"/>
      <c r="AC400" s="88" t="s">
        <v>2898</v>
      </c>
      <c r="AD400" s="80"/>
      <c r="AE400" s="80" t="b">
        <v>0</v>
      </c>
      <c r="AF400" s="80">
        <v>0</v>
      </c>
      <c r="AG400" s="88" t="s">
        <v>3090</v>
      </c>
      <c r="AH400" s="80" t="b">
        <v>0</v>
      </c>
      <c r="AI400" s="80" t="s">
        <v>3099</v>
      </c>
      <c r="AJ400" s="80"/>
      <c r="AK400" s="88" t="s">
        <v>3090</v>
      </c>
      <c r="AL400" s="80" t="b">
        <v>0</v>
      </c>
      <c r="AM400" s="80">
        <v>1187</v>
      </c>
      <c r="AN400" s="88" t="s">
        <v>3085</v>
      </c>
      <c r="AO400" s="80" t="s">
        <v>3115</v>
      </c>
      <c r="AP400" s="80" t="b">
        <v>0</v>
      </c>
      <c r="AQ400" s="88" t="s">
        <v>3085</v>
      </c>
      <c r="AR400" s="80" t="s">
        <v>178</v>
      </c>
      <c r="AS400" s="80">
        <v>0</v>
      </c>
      <c r="AT400" s="80">
        <v>0</v>
      </c>
      <c r="AU400" s="80"/>
      <c r="AV400" s="80"/>
      <c r="AW400" s="80"/>
      <c r="AX400" s="80"/>
      <c r="AY400" s="80"/>
      <c r="AZ400" s="80"/>
      <c r="BA400" s="80"/>
      <c r="BB400" s="80"/>
      <c r="BC400" s="79" t="str">
        <f>REPLACE(INDEX(GroupVertices[Group],MATCH(Edges[[#This Row],[Vertex 1]],GroupVertices[Vertex],0)),1,1,"")</f>
        <v>1</v>
      </c>
      <c r="BD400" s="79" t="str">
        <f>REPLACE(INDEX(GroupVertices[Group],MATCH(Edges[[#This Row],[Vertex 2]],GroupVertices[Vertex],0)),1,1,"")</f>
        <v>1</v>
      </c>
    </row>
    <row r="401" spans="1:56" ht="15">
      <c r="A401" s="65" t="s">
        <v>560</v>
      </c>
      <c r="B401" s="65" t="s">
        <v>560</v>
      </c>
      <c r="C401" s="66"/>
      <c r="D401" s="67"/>
      <c r="E401" s="68"/>
      <c r="F401" s="69"/>
      <c r="G401" s="66"/>
      <c r="H401" s="70"/>
      <c r="I401" s="71"/>
      <c r="J401" s="71"/>
      <c r="K401" s="34"/>
      <c r="L401" s="78">
        <v>401</v>
      </c>
      <c r="M401" s="78"/>
      <c r="N401" s="73"/>
      <c r="O401" s="80" t="s">
        <v>178</v>
      </c>
      <c r="P401" s="82">
        <v>43657.721180555556</v>
      </c>
      <c r="Q401" s="80" t="s">
        <v>933</v>
      </c>
      <c r="R401" s="83" t="s">
        <v>1028</v>
      </c>
      <c r="S401" s="80" t="s">
        <v>1047</v>
      </c>
      <c r="T401" s="80" t="s">
        <v>1062</v>
      </c>
      <c r="U401" s="80"/>
      <c r="V401" s="83" t="s">
        <v>1432</v>
      </c>
      <c r="W401" s="82">
        <v>43657.721180555556</v>
      </c>
      <c r="X401" s="86">
        <v>43657</v>
      </c>
      <c r="Y401" s="88" t="s">
        <v>1826</v>
      </c>
      <c r="Z401" s="83" t="s">
        <v>2349</v>
      </c>
      <c r="AA401" s="80"/>
      <c r="AB401" s="80"/>
      <c r="AC401" s="88" t="s">
        <v>2899</v>
      </c>
      <c r="AD401" s="80"/>
      <c r="AE401" s="80" t="b">
        <v>0</v>
      </c>
      <c r="AF401" s="80">
        <v>0</v>
      </c>
      <c r="AG401" s="88" t="s">
        <v>3090</v>
      </c>
      <c r="AH401" s="80" t="b">
        <v>0</v>
      </c>
      <c r="AI401" s="80" t="s">
        <v>3099</v>
      </c>
      <c r="AJ401" s="80"/>
      <c r="AK401" s="88" t="s">
        <v>3090</v>
      </c>
      <c r="AL401" s="80" t="b">
        <v>0</v>
      </c>
      <c r="AM401" s="80">
        <v>0</v>
      </c>
      <c r="AN401" s="88" t="s">
        <v>3090</v>
      </c>
      <c r="AO401" s="80" t="s">
        <v>3120</v>
      </c>
      <c r="AP401" s="80" t="b">
        <v>0</v>
      </c>
      <c r="AQ401" s="88" t="s">
        <v>2899</v>
      </c>
      <c r="AR401" s="80" t="s">
        <v>178</v>
      </c>
      <c r="AS401" s="80">
        <v>0</v>
      </c>
      <c r="AT401" s="80">
        <v>0</v>
      </c>
      <c r="AU401" s="80"/>
      <c r="AV401" s="80"/>
      <c r="AW401" s="80"/>
      <c r="AX401" s="80"/>
      <c r="AY401" s="80"/>
      <c r="AZ401" s="80"/>
      <c r="BA401" s="80"/>
      <c r="BB401" s="80"/>
      <c r="BC401" s="79" t="str">
        <f>REPLACE(INDEX(GroupVertices[Group],MATCH(Edges[[#This Row],[Vertex 1]],GroupVertices[Vertex],0)),1,1,"")</f>
        <v>95</v>
      </c>
      <c r="BD401" s="79" t="str">
        <f>REPLACE(INDEX(GroupVertices[Group],MATCH(Edges[[#This Row],[Vertex 2]],GroupVertices[Vertex],0)),1,1,"")</f>
        <v>95</v>
      </c>
    </row>
    <row r="402" spans="1:56" ht="15">
      <c r="A402" s="65" t="s">
        <v>561</v>
      </c>
      <c r="B402" s="65" t="s">
        <v>565</v>
      </c>
      <c r="C402" s="66"/>
      <c r="D402" s="67"/>
      <c r="E402" s="68"/>
      <c r="F402" s="69"/>
      <c r="G402" s="66"/>
      <c r="H402" s="70"/>
      <c r="I402" s="71"/>
      <c r="J402" s="71"/>
      <c r="K402" s="34"/>
      <c r="L402" s="78">
        <v>402</v>
      </c>
      <c r="M402" s="78"/>
      <c r="N402" s="73"/>
      <c r="O402" s="80" t="s">
        <v>772</v>
      </c>
      <c r="P402" s="82">
        <v>43657.721354166664</v>
      </c>
      <c r="Q402" s="80" t="s">
        <v>804</v>
      </c>
      <c r="R402" s="83" t="s">
        <v>1004</v>
      </c>
      <c r="S402" s="80" t="s">
        <v>1043</v>
      </c>
      <c r="T402" s="80" t="s">
        <v>1062</v>
      </c>
      <c r="U402" s="80"/>
      <c r="V402" s="83" t="s">
        <v>1433</v>
      </c>
      <c r="W402" s="82">
        <v>43657.721354166664</v>
      </c>
      <c r="X402" s="86">
        <v>43657</v>
      </c>
      <c r="Y402" s="88" t="s">
        <v>1827</v>
      </c>
      <c r="Z402" s="83" t="s">
        <v>2350</v>
      </c>
      <c r="AA402" s="80"/>
      <c r="AB402" s="80"/>
      <c r="AC402" s="88" t="s">
        <v>2900</v>
      </c>
      <c r="AD402" s="80"/>
      <c r="AE402" s="80" t="b">
        <v>0</v>
      </c>
      <c r="AF402" s="80">
        <v>0</v>
      </c>
      <c r="AG402" s="88" t="s">
        <v>3090</v>
      </c>
      <c r="AH402" s="80" t="b">
        <v>1</v>
      </c>
      <c r="AI402" s="80" t="s">
        <v>3099</v>
      </c>
      <c r="AJ402" s="80"/>
      <c r="AK402" s="88" t="s">
        <v>3106</v>
      </c>
      <c r="AL402" s="80" t="b">
        <v>0</v>
      </c>
      <c r="AM402" s="80">
        <v>28</v>
      </c>
      <c r="AN402" s="88" t="s">
        <v>2904</v>
      </c>
      <c r="AO402" s="80" t="s">
        <v>3113</v>
      </c>
      <c r="AP402" s="80" t="b">
        <v>0</v>
      </c>
      <c r="AQ402" s="88" t="s">
        <v>2904</v>
      </c>
      <c r="AR402" s="80" t="s">
        <v>178</v>
      </c>
      <c r="AS402" s="80">
        <v>0</v>
      </c>
      <c r="AT402" s="80">
        <v>0</v>
      </c>
      <c r="AU402" s="80"/>
      <c r="AV402" s="80"/>
      <c r="AW402" s="80"/>
      <c r="AX402" s="80"/>
      <c r="AY402" s="80"/>
      <c r="AZ402" s="80"/>
      <c r="BA402" s="80"/>
      <c r="BB402" s="80"/>
      <c r="BC402" s="79" t="str">
        <f>REPLACE(INDEX(GroupVertices[Group],MATCH(Edges[[#This Row],[Vertex 1]],GroupVertices[Vertex],0)),1,1,"")</f>
        <v>6</v>
      </c>
      <c r="BD402" s="79" t="str">
        <f>REPLACE(INDEX(GroupVertices[Group],MATCH(Edges[[#This Row],[Vertex 2]],GroupVertices[Vertex],0)),1,1,"")</f>
        <v>6</v>
      </c>
    </row>
    <row r="403" spans="1:56" ht="15">
      <c r="A403" s="65" t="s">
        <v>562</v>
      </c>
      <c r="B403" s="65" t="s">
        <v>708</v>
      </c>
      <c r="C403" s="66"/>
      <c r="D403" s="67"/>
      <c r="E403" s="68"/>
      <c r="F403" s="69"/>
      <c r="G403" s="66"/>
      <c r="H403" s="70"/>
      <c r="I403" s="71"/>
      <c r="J403" s="71"/>
      <c r="K403" s="34"/>
      <c r="L403" s="78">
        <v>403</v>
      </c>
      <c r="M403" s="78"/>
      <c r="N403" s="73"/>
      <c r="O403" s="80" t="s">
        <v>772</v>
      </c>
      <c r="P403" s="82">
        <v>43657.721400462964</v>
      </c>
      <c r="Q403" s="80" t="s">
        <v>791</v>
      </c>
      <c r="R403" s="80"/>
      <c r="S403" s="80"/>
      <c r="T403" s="80" t="s">
        <v>1062</v>
      </c>
      <c r="U403" s="83" t="s">
        <v>1149</v>
      </c>
      <c r="V403" s="83" t="s">
        <v>1149</v>
      </c>
      <c r="W403" s="82">
        <v>43657.721400462964</v>
      </c>
      <c r="X403" s="86">
        <v>43657</v>
      </c>
      <c r="Y403" s="88" t="s">
        <v>1828</v>
      </c>
      <c r="Z403" s="83" t="s">
        <v>2351</v>
      </c>
      <c r="AA403" s="80"/>
      <c r="AB403" s="80"/>
      <c r="AC403" s="88" t="s">
        <v>2901</v>
      </c>
      <c r="AD403" s="80"/>
      <c r="AE403" s="80" t="b">
        <v>0</v>
      </c>
      <c r="AF403" s="80">
        <v>0</v>
      </c>
      <c r="AG403" s="88" t="s">
        <v>3090</v>
      </c>
      <c r="AH403" s="80" t="b">
        <v>0</v>
      </c>
      <c r="AI403" s="80" t="s">
        <v>3099</v>
      </c>
      <c r="AJ403" s="80"/>
      <c r="AK403" s="88" t="s">
        <v>3090</v>
      </c>
      <c r="AL403" s="80" t="b">
        <v>0</v>
      </c>
      <c r="AM403" s="80">
        <v>361</v>
      </c>
      <c r="AN403" s="88" t="s">
        <v>3060</v>
      </c>
      <c r="AO403" s="80" t="s">
        <v>3113</v>
      </c>
      <c r="AP403" s="80" t="b">
        <v>0</v>
      </c>
      <c r="AQ403" s="88" t="s">
        <v>3060</v>
      </c>
      <c r="AR403" s="80" t="s">
        <v>178</v>
      </c>
      <c r="AS403" s="80">
        <v>0</v>
      </c>
      <c r="AT403" s="80">
        <v>0</v>
      </c>
      <c r="AU403" s="80"/>
      <c r="AV403" s="80"/>
      <c r="AW403" s="80"/>
      <c r="AX403" s="80"/>
      <c r="AY403" s="80"/>
      <c r="AZ403" s="80"/>
      <c r="BA403" s="80"/>
      <c r="BB403" s="80"/>
      <c r="BC403" s="79" t="str">
        <f>REPLACE(INDEX(GroupVertices[Group],MATCH(Edges[[#This Row],[Vertex 1]],GroupVertices[Vertex],0)),1,1,"")</f>
        <v>5</v>
      </c>
      <c r="BD403" s="79" t="str">
        <f>REPLACE(INDEX(GroupVertices[Group],MATCH(Edges[[#This Row],[Vertex 2]],GroupVertices[Vertex],0)),1,1,"")</f>
        <v>5</v>
      </c>
    </row>
    <row r="404" spans="1:56" ht="15">
      <c r="A404" s="65" t="s">
        <v>563</v>
      </c>
      <c r="B404" s="65" t="s">
        <v>708</v>
      </c>
      <c r="C404" s="66"/>
      <c r="D404" s="67"/>
      <c r="E404" s="68"/>
      <c r="F404" s="69"/>
      <c r="G404" s="66"/>
      <c r="H404" s="70"/>
      <c r="I404" s="71"/>
      <c r="J404" s="71"/>
      <c r="K404" s="34"/>
      <c r="L404" s="78">
        <v>404</v>
      </c>
      <c r="M404" s="78"/>
      <c r="N404" s="73"/>
      <c r="O404" s="80" t="s">
        <v>772</v>
      </c>
      <c r="P404" s="82">
        <v>43657.72143518519</v>
      </c>
      <c r="Q404" s="80" t="s">
        <v>791</v>
      </c>
      <c r="R404" s="80"/>
      <c r="S404" s="80"/>
      <c r="T404" s="80" t="s">
        <v>1062</v>
      </c>
      <c r="U404" s="83" t="s">
        <v>1149</v>
      </c>
      <c r="V404" s="83" t="s">
        <v>1149</v>
      </c>
      <c r="W404" s="82">
        <v>43657.72143518519</v>
      </c>
      <c r="X404" s="86">
        <v>43657</v>
      </c>
      <c r="Y404" s="88" t="s">
        <v>1829</v>
      </c>
      <c r="Z404" s="83" t="s">
        <v>2352</v>
      </c>
      <c r="AA404" s="80"/>
      <c r="AB404" s="80"/>
      <c r="AC404" s="88" t="s">
        <v>2902</v>
      </c>
      <c r="AD404" s="80"/>
      <c r="AE404" s="80" t="b">
        <v>0</v>
      </c>
      <c r="AF404" s="80">
        <v>0</v>
      </c>
      <c r="AG404" s="88" t="s">
        <v>3090</v>
      </c>
      <c r="AH404" s="80" t="b">
        <v>0</v>
      </c>
      <c r="AI404" s="80" t="s">
        <v>3099</v>
      </c>
      <c r="AJ404" s="80"/>
      <c r="AK404" s="88" t="s">
        <v>3090</v>
      </c>
      <c r="AL404" s="80" t="b">
        <v>0</v>
      </c>
      <c r="AM404" s="80">
        <v>361</v>
      </c>
      <c r="AN404" s="88" t="s">
        <v>3060</v>
      </c>
      <c r="AO404" s="80" t="s">
        <v>3113</v>
      </c>
      <c r="AP404" s="80" t="b">
        <v>0</v>
      </c>
      <c r="AQ404" s="88" t="s">
        <v>3060</v>
      </c>
      <c r="AR404" s="80" t="s">
        <v>178</v>
      </c>
      <c r="AS404" s="80">
        <v>0</v>
      </c>
      <c r="AT404" s="80">
        <v>0</v>
      </c>
      <c r="AU404" s="80"/>
      <c r="AV404" s="80"/>
      <c r="AW404" s="80"/>
      <c r="AX404" s="80"/>
      <c r="AY404" s="80"/>
      <c r="AZ404" s="80"/>
      <c r="BA404" s="80"/>
      <c r="BB404" s="80"/>
      <c r="BC404" s="79" t="str">
        <f>REPLACE(INDEX(GroupVertices[Group],MATCH(Edges[[#This Row],[Vertex 1]],GroupVertices[Vertex],0)),1,1,"")</f>
        <v>5</v>
      </c>
      <c r="BD404" s="79" t="str">
        <f>REPLACE(INDEX(GroupVertices[Group],MATCH(Edges[[#This Row],[Vertex 2]],GroupVertices[Vertex],0)),1,1,"")</f>
        <v>5</v>
      </c>
    </row>
    <row r="405" spans="1:56" ht="15">
      <c r="A405" s="65" t="s">
        <v>564</v>
      </c>
      <c r="B405" s="65" t="s">
        <v>725</v>
      </c>
      <c r="C405" s="66"/>
      <c r="D405" s="67"/>
      <c r="E405" s="68"/>
      <c r="F405" s="69"/>
      <c r="G405" s="66"/>
      <c r="H405" s="70"/>
      <c r="I405" s="71"/>
      <c r="J405" s="71"/>
      <c r="K405" s="34"/>
      <c r="L405" s="78">
        <v>405</v>
      </c>
      <c r="M405" s="78"/>
      <c r="N405" s="73"/>
      <c r="O405" s="80" t="s">
        <v>772</v>
      </c>
      <c r="P405" s="82">
        <v>43657.72144675926</v>
      </c>
      <c r="Q405" s="80" t="s">
        <v>778</v>
      </c>
      <c r="R405" s="80"/>
      <c r="S405" s="80"/>
      <c r="T405" s="80" t="s">
        <v>1062</v>
      </c>
      <c r="U405" s="80"/>
      <c r="V405" s="83" t="s">
        <v>1434</v>
      </c>
      <c r="W405" s="82">
        <v>43657.72144675926</v>
      </c>
      <c r="X405" s="86">
        <v>43657</v>
      </c>
      <c r="Y405" s="88" t="s">
        <v>1830</v>
      </c>
      <c r="Z405" s="83" t="s">
        <v>2353</v>
      </c>
      <c r="AA405" s="80"/>
      <c r="AB405" s="80"/>
      <c r="AC405" s="88" t="s">
        <v>2903</v>
      </c>
      <c r="AD405" s="80"/>
      <c r="AE405" s="80" t="b">
        <v>0</v>
      </c>
      <c r="AF405" s="80">
        <v>0</v>
      </c>
      <c r="AG405" s="88" t="s">
        <v>3090</v>
      </c>
      <c r="AH405" s="80" t="b">
        <v>0</v>
      </c>
      <c r="AI405" s="80" t="s">
        <v>3099</v>
      </c>
      <c r="AJ405" s="80"/>
      <c r="AK405" s="88" t="s">
        <v>3090</v>
      </c>
      <c r="AL405" s="80" t="b">
        <v>0</v>
      </c>
      <c r="AM405" s="80">
        <v>1187</v>
      </c>
      <c r="AN405" s="88" t="s">
        <v>3085</v>
      </c>
      <c r="AO405" s="80" t="s">
        <v>3113</v>
      </c>
      <c r="AP405" s="80" t="b">
        <v>0</v>
      </c>
      <c r="AQ405" s="88" t="s">
        <v>3085</v>
      </c>
      <c r="AR405" s="80" t="s">
        <v>178</v>
      </c>
      <c r="AS405" s="80">
        <v>0</v>
      </c>
      <c r="AT405" s="80">
        <v>0</v>
      </c>
      <c r="AU405" s="80"/>
      <c r="AV405" s="80"/>
      <c r="AW405" s="80"/>
      <c r="AX405" s="80"/>
      <c r="AY405" s="80"/>
      <c r="AZ405" s="80"/>
      <c r="BA405" s="80"/>
      <c r="BB405" s="80"/>
      <c r="BC405" s="79" t="str">
        <f>REPLACE(INDEX(GroupVertices[Group],MATCH(Edges[[#This Row],[Vertex 1]],GroupVertices[Vertex],0)),1,1,"")</f>
        <v>1</v>
      </c>
      <c r="BD405" s="79" t="str">
        <f>REPLACE(INDEX(GroupVertices[Group],MATCH(Edges[[#This Row],[Vertex 2]],GroupVertices[Vertex],0)),1,1,"")</f>
        <v>1</v>
      </c>
    </row>
    <row r="406" spans="1:56" ht="15">
      <c r="A406" s="65" t="s">
        <v>565</v>
      </c>
      <c r="B406" s="65" t="s">
        <v>565</v>
      </c>
      <c r="C406" s="66"/>
      <c r="D406" s="67"/>
      <c r="E406" s="68"/>
      <c r="F406" s="69"/>
      <c r="G406" s="66"/>
      <c r="H406" s="70"/>
      <c r="I406" s="71"/>
      <c r="J406" s="71"/>
      <c r="K406" s="34"/>
      <c r="L406" s="78">
        <v>406</v>
      </c>
      <c r="M406" s="78"/>
      <c r="N406" s="73"/>
      <c r="O406" s="80" t="s">
        <v>178</v>
      </c>
      <c r="P406" s="82">
        <v>43657.709027777775</v>
      </c>
      <c r="Q406" s="80" t="s">
        <v>804</v>
      </c>
      <c r="R406" s="83" t="s">
        <v>1004</v>
      </c>
      <c r="S406" s="80" t="s">
        <v>1043</v>
      </c>
      <c r="T406" s="80" t="s">
        <v>1062</v>
      </c>
      <c r="U406" s="80"/>
      <c r="V406" s="83" t="s">
        <v>1435</v>
      </c>
      <c r="W406" s="82">
        <v>43657.709027777775</v>
      </c>
      <c r="X406" s="86">
        <v>43657</v>
      </c>
      <c r="Y406" s="88" t="s">
        <v>1518</v>
      </c>
      <c r="Z406" s="83" t="s">
        <v>2354</v>
      </c>
      <c r="AA406" s="80"/>
      <c r="AB406" s="80"/>
      <c r="AC406" s="88" t="s">
        <v>2904</v>
      </c>
      <c r="AD406" s="80"/>
      <c r="AE406" s="80" t="b">
        <v>0</v>
      </c>
      <c r="AF406" s="80">
        <v>77</v>
      </c>
      <c r="AG406" s="88" t="s">
        <v>3090</v>
      </c>
      <c r="AH406" s="80" t="b">
        <v>1</v>
      </c>
      <c r="AI406" s="80" t="s">
        <v>3099</v>
      </c>
      <c r="AJ406" s="80"/>
      <c r="AK406" s="88" t="s">
        <v>3106</v>
      </c>
      <c r="AL406" s="80" t="b">
        <v>0</v>
      </c>
      <c r="AM406" s="80">
        <v>28</v>
      </c>
      <c r="AN406" s="88" t="s">
        <v>3090</v>
      </c>
      <c r="AO406" s="80" t="s">
        <v>3119</v>
      </c>
      <c r="AP406" s="80" t="b">
        <v>0</v>
      </c>
      <c r="AQ406" s="88" t="s">
        <v>2904</v>
      </c>
      <c r="AR406" s="80" t="s">
        <v>178</v>
      </c>
      <c r="AS406" s="80">
        <v>0</v>
      </c>
      <c r="AT406" s="80">
        <v>0</v>
      </c>
      <c r="AU406" s="80"/>
      <c r="AV406" s="80"/>
      <c r="AW406" s="80"/>
      <c r="AX406" s="80"/>
      <c r="AY406" s="80"/>
      <c r="AZ406" s="80"/>
      <c r="BA406" s="80"/>
      <c r="BB406" s="80"/>
      <c r="BC406" s="79" t="str">
        <f>REPLACE(INDEX(GroupVertices[Group],MATCH(Edges[[#This Row],[Vertex 1]],GroupVertices[Vertex],0)),1,1,"")</f>
        <v>6</v>
      </c>
      <c r="BD406" s="79" t="str">
        <f>REPLACE(INDEX(GroupVertices[Group],MATCH(Edges[[#This Row],[Vertex 2]],GroupVertices[Vertex],0)),1,1,"")</f>
        <v>6</v>
      </c>
    </row>
    <row r="407" spans="1:56" ht="15">
      <c r="A407" s="65" t="s">
        <v>566</v>
      </c>
      <c r="B407" s="65" t="s">
        <v>565</v>
      </c>
      <c r="C407" s="66"/>
      <c r="D407" s="67"/>
      <c r="E407" s="68"/>
      <c r="F407" s="69"/>
      <c r="G407" s="66"/>
      <c r="H407" s="70"/>
      <c r="I407" s="71"/>
      <c r="J407" s="71"/>
      <c r="K407" s="34"/>
      <c r="L407" s="78">
        <v>407</v>
      </c>
      <c r="M407" s="78"/>
      <c r="N407" s="73"/>
      <c r="O407" s="80" t="s">
        <v>772</v>
      </c>
      <c r="P407" s="82">
        <v>43657.72144675926</v>
      </c>
      <c r="Q407" s="80" t="s">
        <v>804</v>
      </c>
      <c r="R407" s="83" t="s">
        <v>1004</v>
      </c>
      <c r="S407" s="80" t="s">
        <v>1043</v>
      </c>
      <c r="T407" s="80" t="s">
        <v>1062</v>
      </c>
      <c r="U407" s="80"/>
      <c r="V407" s="83" t="s">
        <v>1436</v>
      </c>
      <c r="W407" s="82">
        <v>43657.72144675926</v>
      </c>
      <c r="X407" s="86">
        <v>43657</v>
      </c>
      <c r="Y407" s="88" t="s">
        <v>1830</v>
      </c>
      <c r="Z407" s="83" t="s">
        <v>2355</v>
      </c>
      <c r="AA407" s="80"/>
      <c r="AB407" s="80"/>
      <c r="AC407" s="88" t="s">
        <v>2905</v>
      </c>
      <c r="AD407" s="80"/>
      <c r="AE407" s="80" t="b">
        <v>0</v>
      </c>
      <c r="AF407" s="80">
        <v>0</v>
      </c>
      <c r="AG407" s="88" t="s">
        <v>3090</v>
      </c>
      <c r="AH407" s="80" t="b">
        <v>1</v>
      </c>
      <c r="AI407" s="80" t="s">
        <v>3099</v>
      </c>
      <c r="AJ407" s="80"/>
      <c r="AK407" s="88" t="s">
        <v>3106</v>
      </c>
      <c r="AL407" s="80" t="b">
        <v>0</v>
      </c>
      <c r="AM407" s="80">
        <v>28</v>
      </c>
      <c r="AN407" s="88" t="s">
        <v>2904</v>
      </c>
      <c r="AO407" s="80" t="s">
        <v>3113</v>
      </c>
      <c r="AP407" s="80" t="b">
        <v>0</v>
      </c>
      <c r="AQ407" s="88" t="s">
        <v>2904</v>
      </c>
      <c r="AR407" s="80" t="s">
        <v>178</v>
      </c>
      <c r="AS407" s="80">
        <v>0</v>
      </c>
      <c r="AT407" s="80">
        <v>0</v>
      </c>
      <c r="AU407" s="80"/>
      <c r="AV407" s="80"/>
      <c r="AW407" s="80"/>
      <c r="AX407" s="80"/>
      <c r="AY407" s="80"/>
      <c r="AZ407" s="80"/>
      <c r="BA407" s="80"/>
      <c r="BB407" s="80"/>
      <c r="BC407" s="79" t="str">
        <f>REPLACE(INDEX(GroupVertices[Group],MATCH(Edges[[#This Row],[Vertex 1]],GroupVertices[Vertex],0)),1,1,"")</f>
        <v>6</v>
      </c>
      <c r="BD407" s="79" t="str">
        <f>REPLACE(INDEX(GroupVertices[Group],MATCH(Edges[[#This Row],[Vertex 2]],GroupVertices[Vertex],0)),1,1,"")</f>
        <v>6</v>
      </c>
    </row>
    <row r="408" spans="1:56" ht="15">
      <c r="A408" s="65" t="s">
        <v>567</v>
      </c>
      <c r="B408" s="65" t="s">
        <v>710</v>
      </c>
      <c r="C408" s="66"/>
      <c r="D408" s="67"/>
      <c r="E408" s="68"/>
      <c r="F408" s="69"/>
      <c r="G408" s="66"/>
      <c r="H408" s="70"/>
      <c r="I408" s="71"/>
      <c r="J408" s="71"/>
      <c r="K408" s="34"/>
      <c r="L408" s="78">
        <v>408</v>
      </c>
      <c r="M408" s="78"/>
      <c r="N408" s="73"/>
      <c r="O408" s="80" t="s">
        <v>772</v>
      </c>
      <c r="P408" s="82">
        <v>43657.72079861111</v>
      </c>
      <c r="Q408" s="80" t="s">
        <v>838</v>
      </c>
      <c r="R408" s="80"/>
      <c r="S408" s="80"/>
      <c r="T408" s="80" t="s">
        <v>1062</v>
      </c>
      <c r="U408" s="83" t="s">
        <v>1179</v>
      </c>
      <c r="V408" s="83" t="s">
        <v>1179</v>
      </c>
      <c r="W408" s="82">
        <v>43657.72079861111</v>
      </c>
      <c r="X408" s="86">
        <v>43657</v>
      </c>
      <c r="Y408" s="88" t="s">
        <v>1812</v>
      </c>
      <c r="Z408" s="83" t="s">
        <v>2356</v>
      </c>
      <c r="AA408" s="80"/>
      <c r="AB408" s="80"/>
      <c r="AC408" s="88" t="s">
        <v>2906</v>
      </c>
      <c r="AD408" s="80"/>
      <c r="AE408" s="80" t="b">
        <v>0</v>
      </c>
      <c r="AF408" s="80">
        <v>0</v>
      </c>
      <c r="AG408" s="88" t="s">
        <v>3090</v>
      </c>
      <c r="AH408" s="80" t="b">
        <v>0</v>
      </c>
      <c r="AI408" s="80" t="s">
        <v>3099</v>
      </c>
      <c r="AJ408" s="80"/>
      <c r="AK408" s="88" t="s">
        <v>3090</v>
      </c>
      <c r="AL408" s="80" t="b">
        <v>0</v>
      </c>
      <c r="AM408" s="80">
        <v>11</v>
      </c>
      <c r="AN408" s="88" t="s">
        <v>3062</v>
      </c>
      <c r="AO408" s="80" t="s">
        <v>3113</v>
      </c>
      <c r="AP408" s="80" t="b">
        <v>0</v>
      </c>
      <c r="AQ408" s="88" t="s">
        <v>3062</v>
      </c>
      <c r="AR408" s="80" t="s">
        <v>178</v>
      </c>
      <c r="AS408" s="80">
        <v>0</v>
      </c>
      <c r="AT408" s="80">
        <v>0</v>
      </c>
      <c r="AU408" s="80"/>
      <c r="AV408" s="80"/>
      <c r="AW408" s="80"/>
      <c r="AX408" s="80"/>
      <c r="AY408" s="80"/>
      <c r="AZ408" s="80"/>
      <c r="BA408" s="80"/>
      <c r="BB408" s="80"/>
      <c r="BC408" s="79" t="str">
        <f>REPLACE(INDEX(GroupVertices[Group],MATCH(Edges[[#This Row],[Vertex 1]],GroupVertices[Vertex],0)),1,1,"")</f>
        <v>4</v>
      </c>
      <c r="BD408" s="79" t="str">
        <f>REPLACE(INDEX(GroupVertices[Group],MATCH(Edges[[#This Row],[Vertex 2]],GroupVertices[Vertex],0)),1,1,"")</f>
        <v>4</v>
      </c>
    </row>
    <row r="409" spans="1:56" ht="15">
      <c r="A409" s="65" t="s">
        <v>567</v>
      </c>
      <c r="B409" s="65" t="s">
        <v>711</v>
      </c>
      <c r="C409" s="66"/>
      <c r="D409" s="67"/>
      <c r="E409" s="68"/>
      <c r="F409" s="69"/>
      <c r="G409" s="66"/>
      <c r="H409" s="70"/>
      <c r="I409" s="71"/>
      <c r="J409" s="71"/>
      <c r="K409" s="34"/>
      <c r="L409" s="78">
        <v>409</v>
      </c>
      <c r="M409" s="78"/>
      <c r="N409" s="73"/>
      <c r="O409" s="80" t="s">
        <v>772</v>
      </c>
      <c r="P409" s="82">
        <v>43657.72085648148</v>
      </c>
      <c r="Q409" s="80" t="s">
        <v>781</v>
      </c>
      <c r="R409" s="80"/>
      <c r="S409" s="80"/>
      <c r="T409" s="80" t="s">
        <v>1063</v>
      </c>
      <c r="U409" s="83" t="s">
        <v>1145</v>
      </c>
      <c r="V409" s="83" t="s">
        <v>1145</v>
      </c>
      <c r="W409" s="82">
        <v>43657.72085648148</v>
      </c>
      <c r="X409" s="86">
        <v>43657</v>
      </c>
      <c r="Y409" s="88" t="s">
        <v>1814</v>
      </c>
      <c r="Z409" s="83" t="s">
        <v>2357</v>
      </c>
      <c r="AA409" s="80"/>
      <c r="AB409" s="80"/>
      <c r="AC409" s="88" t="s">
        <v>2907</v>
      </c>
      <c r="AD409" s="80"/>
      <c r="AE409" s="80" t="b">
        <v>0</v>
      </c>
      <c r="AF409" s="80">
        <v>0</v>
      </c>
      <c r="AG409" s="88" t="s">
        <v>3090</v>
      </c>
      <c r="AH409" s="80" t="b">
        <v>0</v>
      </c>
      <c r="AI409" s="80" t="s">
        <v>3099</v>
      </c>
      <c r="AJ409" s="80"/>
      <c r="AK409" s="88" t="s">
        <v>3090</v>
      </c>
      <c r="AL409" s="80" t="b">
        <v>0</v>
      </c>
      <c r="AM409" s="80">
        <v>470</v>
      </c>
      <c r="AN409" s="88" t="s">
        <v>3064</v>
      </c>
      <c r="AO409" s="80" t="s">
        <v>3113</v>
      </c>
      <c r="AP409" s="80" t="b">
        <v>0</v>
      </c>
      <c r="AQ409" s="88" t="s">
        <v>3064</v>
      </c>
      <c r="AR409" s="80" t="s">
        <v>178</v>
      </c>
      <c r="AS409" s="80">
        <v>0</v>
      </c>
      <c r="AT409" s="80">
        <v>0</v>
      </c>
      <c r="AU409" s="80"/>
      <c r="AV409" s="80"/>
      <c r="AW409" s="80"/>
      <c r="AX409" s="80"/>
      <c r="AY409" s="80"/>
      <c r="AZ409" s="80"/>
      <c r="BA409" s="80"/>
      <c r="BB409" s="80"/>
      <c r="BC409" s="79" t="str">
        <f>REPLACE(INDEX(GroupVertices[Group],MATCH(Edges[[#This Row],[Vertex 1]],GroupVertices[Vertex],0)),1,1,"")</f>
        <v>4</v>
      </c>
      <c r="BD409" s="79" t="str">
        <f>REPLACE(INDEX(GroupVertices[Group],MATCH(Edges[[#This Row],[Vertex 2]],GroupVertices[Vertex],0)),1,1,"")</f>
        <v>4</v>
      </c>
    </row>
    <row r="410" spans="1:56" ht="15">
      <c r="A410" s="65" t="s">
        <v>567</v>
      </c>
      <c r="B410" s="65" t="s">
        <v>702</v>
      </c>
      <c r="C410" s="66"/>
      <c r="D410" s="67"/>
      <c r="E410" s="68"/>
      <c r="F410" s="69"/>
      <c r="G410" s="66"/>
      <c r="H410" s="70"/>
      <c r="I410" s="71"/>
      <c r="J410" s="71"/>
      <c r="K410" s="34"/>
      <c r="L410" s="78">
        <v>410</v>
      </c>
      <c r="M410" s="78"/>
      <c r="N410" s="73"/>
      <c r="O410" s="80" t="s">
        <v>772</v>
      </c>
      <c r="P410" s="82">
        <v>43657.721354166664</v>
      </c>
      <c r="Q410" s="80" t="s">
        <v>779</v>
      </c>
      <c r="R410" s="80"/>
      <c r="S410" s="80"/>
      <c r="T410" s="80" t="s">
        <v>1062</v>
      </c>
      <c r="U410" s="83" t="s">
        <v>1143</v>
      </c>
      <c r="V410" s="83" t="s">
        <v>1143</v>
      </c>
      <c r="W410" s="82">
        <v>43657.721354166664</v>
      </c>
      <c r="X410" s="86">
        <v>43657</v>
      </c>
      <c r="Y410" s="88" t="s">
        <v>1827</v>
      </c>
      <c r="Z410" s="83" t="s">
        <v>2358</v>
      </c>
      <c r="AA410" s="80"/>
      <c r="AB410" s="80"/>
      <c r="AC410" s="88" t="s">
        <v>2908</v>
      </c>
      <c r="AD410" s="80"/>
      <c r="AE410" s="80" t="b">
        <v>0</v>
      </c>
      <c r="AF410" s="80">
        <v>0</v>
      </c>
      <c r="AG410" s="88" t="s">
        <v>3090</v>
      </c>
      <c r="AH410" s="80" t="b">
        <v>0</v>
      </c>
      <c r="AI410" s="80" t="s">
        <v>3099</v>
      </c>
      <c r="AJ410" s="80"/>
      <c r="AK410" s="88" t="s">
        <v>3090</v>
      </c>
      <c r="AL410" s="80" t="b">
        <v>0</v>
      </c>
      <c r="AM410" s="80">
        <v>166</v>
      </c>
      <c r="AN410" s="88" t="s">
        <v>3051</v>
      </c>
      <c r="AO410" s="80" t="s">
        <v>3113</v>
      </c>
      <c r="AP410" s="80" t="b">
        <v>0</v>
      </c>
      <c r="AQ410" s="88" t="s">
        <v>3051</v>
      </c>
      <c r="AR410" s="80" t="s">
        <v>178</v>
      </c>
      <c r="AS410" s="80">
        <v>0</v>
      </c>
      <c r="AT410" s="80">
        <v>0</v>
      </c>
      <c r="AU410" s="80"/>
      <c r="AV410" s="80"/>
      <c r="AW410" s="80"/>
      <c r="AX410" s="80"/>
      <c r="AY410" s="80"/>
      <c r="AZ410" s="80"/>
      <c r="BA410" s="80"/>
      <c r="BB410" s="80"/>
      <c r="BC410" s="79" t="str">
        <f>REPLACE(INDEX(GroupVertices[Group],MATCH(Edges[[#This Row],[Vertex 1]],GroupVertices[Vertex],0)),1,1,"")</f>
        <v>4</v>
      </c>
      <c r="BD410" s="79" t="str">
        <f>REPLACE(INDEX(GroupVertices[Group],MATCH(Edges[[#This Row],[Vertex 2]],GroupVertices[Vertex],0)),1,1,"")</f>
        <v>7</v>
      </c>
    </row>
    <row r="411" spans="1:56" ht="15">
      <c r="A411" s="65" t="s">
        <v>567</v>
      </c>
      <c r="B411" s="65" t="s">
        <v>723</v>
      </c>
      <c r="C411" s="66"/>
      <c r="D411" s="67"/>
      <c r="E411" s="68"/>
      <c r="F411" s="69"/>
      <c r="G411" s="66"/>
      <c r="H411" s="70"/>
      <c r="I411" s="71"/>
      <c r="J411" s="71"/>
      <c r="K411" s="34"/>
      <c r="L411" s="78">
        <v>411</v>
      </c>
      <c r="M411" s="78"/>
      <c r="N411" s="73"/>
      <c r="O411" s="80" t="s">
        <v>772</v>
      </c>
      <c r="P411" s="82">
        <v>43657.72145833333</v>
      </c>
      <c r="Q411" s="80" t="s">
        <v>891</v>
      </c>
      <c r="R411" s="80"/>
      <c r="S411" s="80"/>
      <c r="T411" s="80" t="s">
        <v>1062</v>
      </c>
      <c r="U411" s="83" t="s">
        <v>1206</v>
      </c>
      <c r="V411" s="83" t="s">
        <v>1206</v>
      </c>
      <c r="W411" s="82">
        <v>43657.72145833333</v>
      </c>
      <c r="X411" s="86">
        <v>43657</v>
      </c>
      <c r="Y411" s="88" t="s">
        <v>1831</v>
      </c>
      <c r="Z411" s="83" t="s">
        <v>2359</v>
      </c>
      <c r="AA411" s="80"/>
      <c r="AB411" s="80"/>
      <c r="AC411" s="88" t="s">
        <v>2909</v>
      </c>
      <c r="AD411" s="80"/>
      <c r="AE411" s="80" t="b">
        <v>0</v>
      </c>
      <c r="AF411" s="80">
        <v>0</v>
      </c>
      <c r="AG411" s="88" t="s">
        <v>3090</v>
      </c>
      <c r="AH411" s="80" t="b">
        <v>0</v>
      </c>
      <c r="AI411" s="80" t="s">
        <v>3099</v>
      </c>
      <c r="AJ411" s="80"/>
      <c r="AK411" s="88" t="s">
        <v>3090</v>
      </c>
      <c r="AL411" s="80" t="b">
        <v>0</v>
      </c>
      <c r="AM411" s="80">
        <v>50</v>
      </c>
      <c r="AN411" s="88" t="s">
        <v>3083</v>
      </c>
      <c r="AO411" s="80" t="s">
        <v>3113</v>
      </c>
      <c r="AP411" s="80" t="b">
        <v>0</v>
      </c>
      <c r="AQ411" s="88" t="s">
        <v>3083</v>
      </c>
      <c r="AR411" s="80" t="s">
        <v>178</v>
      </c>
      <c r="AS411" s="80">
        <v>0</v>
      </c>
      <c r="AT411" s="80">
        <v>0</v>
      </c>
      <c r="AU411" s="80"/>
      <c r="AV411" s="80"/>
      <c r="AW411" s="80"/>
      <c r="AX411" s="80"/>
      <c r="AY411" s="80"/>
      <c r="AZ411" s="80"/>
      <c r="BA411" s="80"/>
      <c r="BB411" s="80"/>
      <c r="BC411" s="79" t="str">
        <f>REPLACE(INDEX(GroupVertices[Group],MATCH(Edges[[#This Row],[Vertex 1]],GroupVertices[Vertex],0)),1,1,"")</f>
        <v>4</v>
      </c>
      <c r="BD411" s="79" t="str">
        <f>REPLACE(INDEX(GroupVertices[Group],MATCH(Edges[[#This Row],[Vertex 2]],GroupVertices[Vertex],0)),1,1,"")</f>
        <v>4</v>
      </c>
    </row>
    <row r="412" spans="1:56" ht="15">
      <c r="A412" s="65" t="s">
        <v>568</v>
      </c>
      <c r="B412" s="65" t="s">
        <v>714</v>
      </c>
      <c r="C412" s="66"/>
      <c r="D412" s="67"/>
      <c r="E412" s="68"/>
      <c r="F412" s="69"/>
      <c r="G412" s="66"/>
      <c r="H412" s="70"/>
      <c r="I412" s="71"/>
      <c r="J412" s="71"/>
      <c r="K412" s="34"/>
      <c r="L412" s="78">
        <v>412</v>
      </c>
      <c r="M412" s="78"/>
      <c r="N412" s="73"/>
      <c r="O412" s="80" t="s">
        <v>772</v>
      </c>
      <c r="P412" s="82">
        <v>43657.72149305556</v>
      </c>
      <c r="Q412" s="80" t="s">
        <v>782</v>
      </c>
      <c r="R412" s="80"/>
      <c r="S412" s="80"/>
      <c r="T412" s="80" t="s">
        <v>1062</v>
      </c>
      <c r="U412" s="83" t="s">
        <v>1146</v>
      </c>
      <c r="V412" s="83" t="s">
        <v>1146</v>
      </c>
      <c r="W412" s="82">
        <v>43657.72149305556</v>
      </c>
      <c r="X412" s="86">
        <v>43657</v>
      </c>
      <c r="Y412" s="88" t="s">
        <v>1832</v>
      </c>
      <c r="Z412" s="83" t="s">
        <v>2360</v>
      </c>
      <c r="AA412" s="80"/>
      <c r="AB412" s="80"/>
      <c r="AC412" s="88" t="s">
        <v>2910</v>
      </c>
      <c r="AD412" s="80"/>
      <c r="AE412" s="80" t="b">
        <v>0</v>
      </c>
      <c r="AF412" s="80">
        <v>0</v>
      </c>
      <c r="AG412" s="88" t="s">
        <v>3090</v>
      </c>
      <c r="AH412" s="80" t="b">
        <v>0</v>
      </c>
      <c r="AI412" s="80" t="s">
        <v>3099</v>
      </c>
      <c r="AJ412" s="80"/>
      <c r="AK412" s="88" t="s">
        <v>3090</v>
      </c>
      <c r="AL412" s="80" t="b">
        <v>0</v>
      </c>
      <c r="AM412" s="80">
        <v>15</v>
      </c>
      <c r="AN412" s="88" t="s">
        <v>3070</v>
      </c>
      <c r="AO412" s="80" t="s">
        <v>3113</v>
      </c>
      <c r="AP412" s="80" t="b">
        <v>0</v>
      </c>
      <c r="AQ412" s="88" t="s">
        <v>3070</v>
      </c>
      <c r="AR412" s="80" t="s">
        <v>178</v>
      </c>
      <c r="AS412" s="80">
        <v>0</v>
      </c>
      <c r="AT412" s="80">
        <v>0</v>
      </c>
      <c r="AU412" s="80"/>
      <c r="AV412" s="80"/>
      <c r="AW412" s="80"/>
      <c r="AX412" s="80"/>
      <c r="AY412" s="80"/>
      <c r="AZ412" s="80"/>
      <c r="BA412" s="80"/>
      <c r="BB412" s="80"/>
      <c r="BC412" s="79" t="str">
        <f>REPLACE(INDEX(GroupVertices[Group],MATCH(Edges[[#This Row],[Vertex 1]],GroupVertices[Vertex],0)),1,1,"")</f>
        <v>4</v>
      </c>
      <c r="BD412" s="79" t="str">
        <f>REPLACE(INDEX(GroupVertices[Group],MATCH(Edges[[#This Row],[Vertex 2]],GroupVertices[Vertex],0)),1,1,"")</f>
        <v>4</v>
      </c>
    </row>
    <row r="413" spans="1:56" ht="15">
      <c r="A413" s="65" t="s">
        <v>569</v>
      </c>
      <c r="B413" s="65" t="s">
        <v>725</v>
      </c>
      <c r="C413" s="66"/>
      <c r="D413" s="67"/>
      <c r="E413" s="68"/>
      <c r="F413" s="69"/>
      <c r="G413" s="66"/>
      <c r="H413" s="70"/>
      <c r="I413" s="71"/>
      <c r="J413" s="71"/>
      <c r="K413" s="34"/>
      <c r="L413" s="78">
        <v>413</v>
      </c>
      <c r="M413" s="78"/>
      <c r="N413" s="73"/>
      <c r="O413" s="80" t="s">
        <v>772</v>
      </c>
      <c r="P413" s="82">
        <v>43657.72152777778</v>
      </c>
      <c r="Q413" s="80" t="s">
        <v>778</v>
      </c>
      <c r="R413" s="80"/>
      <c r="S413" s="80"/>
      <c r="T413" s="80" t="s">
        <v>1062</v>
      </c>
      <c r="U413" s="80"/>
      <c r="V413" s="83" t="s">
        <v>1437</v>
      </c>
      <c r="W413" s="82">
        <v>43657.72152777778</v>
      </c>
      <c r="X413" s="86">
        <v>43657</v>
      </c>
      <c r="Y413" s="88" t="s">
        <v>1833</v>
      </c>
      <c r="Z413" s="83" t="s">
        <v>2361</v>
      </c>
      <c r="AA413" s="80"/>
      <c r="AB413" s="80"/>
      <c r="AC413" s="88" t="s">
        <v>2911</v>
      </c>
      <c r="AD413" s="80"/>
      <c r="AE413" s="80" t="b">
        <v>0</v>
      </c>
      <c r="AF413" s="80">
        <v>0</v>
      </c>
      <c r="AG413" s="88" t="s">
        <v>3090</v>
      </c>
      <c r="AH413" s="80" t="b">
        <v>0</v>
      </c>
      <c r="AI413" s="80" t="s">
        <v>3099</v>
      </c>
      <c r="AJ413" s="80"/>
      <c r="AK413" s="88" t="s">
        <v>3090</v>
      </c>
      <c r="AL413" s="80" t="b">
        <v>0</v>
      </c>
      <c r="AM413" s="80">
        <v>1187</v>
      </c>
      <c r="AN413" s="88" t="s">
        <v>3085</v>
      </c>
      <c r="AO413" s="80" t="s">
        <v>3113</v>
      </c>
      <c r="AP413" s="80" t="b">
        <v>0</v>
      </c>
      <c r="AQ413" s="88" t="s">
        <v>3085</v>
      </c>
      <c r="AR413" s="80" t="s">
        <v>178</v>
      </c>
      <c r="AS413" s="80">
        <v>0</v>
      </c>
      <c r="AT413" s="80">
        <v>0</v>
      </c>
      <c r="AU413" s="80"/>
      <c r="AV413" s="80"/>
      <c r="AW413" s="80"/>
      <c r="AX413" s="80"/>
      <c r="AY413" s="80"/>
      <c r="AZ413" s="80"/>
      <c r="BA413" s="80"/>
      <c r="BB413" s="80"/>
      <c r="BC413" s="79" t="str">
        <f>REPLACE(INDEX(GroupVertices[Group],MATCH(Edges[[#This Row],[Vertex 1]],GroupVertices[Vertex],0)),1,1,"")</f>
        <v>1</v>
      </c>
      <c r="BD413" s="79" t="str">
        <f>REPLACE(INDEX(GroupVertices[Group],MATCH(Edges[[#This Row],[Vertex 2]],GroupVertices[Vertex],0)),1,1,"")</f>
        <v>1</v>
      </c>
    </row>
    <row r="414" spans="1:56" ht="15">
      <c r="A414" s="65" t="s">
        <v>570</v>
      </c>
      <c r="B414" s="65" t="s">
        <v>588</v>
      </c>
      <c r="C414" s="66"/>
      <c r="D414" s="67"/>
      <c r="E414" s="68"/>
      <c r="F414" s="69"/>
      <c r="G414" s="66"/>
      <c r="H414" s="70"/>
      <c r="I414" s="71"/>
      <c r="J414" s="71"/>
      <c r="K414" s="34"/>
      <c r="L414" s="78">
        <v>414</v>
      </c>
      <c r="M414" s="78"/>
      <c r="N414" s="73"/>
      <c r="O414" s="80" t="s">
        <v>772</v>
      </c>
      <c r="P414" s="82">
        <v>43657.72164351852</v>
      </c>
      <c r="Q414" s="80" t="s">
        <v>934</v>
      </c>
      <c r="R414" s="80"/>
      <c r="S414" s="80"/>
      <c r="T414" s="80" t="s">
        <v>1062</v>
      </c>
      <c r="U414" s="80"/>
      <c r="V414" s="83" t="s">
        <v>1438</v>
      </c>
      <c r="W414" s="82">
        <v>43657.72164351852</v>
      </c>
      <c r="X414" s="86">
        <v>43657</v>
      </c>
      <c r="Y414" s="88" t="s">
        <v>1834</v>
      </c>
      <c r="Z414" s="83" t="s">
        <v>2362</v>
      </c>
      <c r="AA414" s="80"/>
      <c r="AB414" s="80"/>
      <c r="AC414" s="88" t="s">
        <v>2912</v>
      </c>
      <c r="AD414" s="80"/>
      <c r="AE414" s="80" t="b">
        <v>0</v>
      </c>
      <c r="AF414" s="80">
        <v>0</v>
      </c>
      <c r="AG414" s="88" t="s">
        <v>3090</v>
      </c>
      <c r="AH414" s="80" t="b">
        <v>1</v>
      </c>
      <c r="AI414" s="80" t="s">
        <v>3099</v>
      </c>
      <c r="AJ414" s="80"/>
      <c r="AK414" s="88" t="s">
        <v>3066</v>
      </c>
      <c r="AL414" s="80" t="b">
        <v>0</v>
      </c>
      <c r="AM414" s="80">
        <v>3</v>
      </c>
      <c r="AN414" s="88" t="s">
        <v>2930</v>
      </c>
      <c r="AO414" s="80" t="s">
        <v>3113</v>
      </c>
      <c r="AP414" s="80" t="b">
        <v>0</v>
      </c>
      <c r="AQ414" s="88" t="s">
        <v>2930</v>
      </c>
      <c r="AR414" s="80" t="s">
        <v>178</v>
      </c>
      <c r="AS414" s="80">
        <v>0</v>
      </c>
      <c r="AT414" s="80">
        <v>0</v>
      </c>
      <c r="AU414" s="80"/>
      <c r="AV414" s="80"/>
      <c r="AW414" s="80"/>
      <c r="AX414" s="80"/>
      <c r="AY414" s="80"/>
      <c r="AZ414" s="80"/>
      <c r="BA414" s="80"/>
      <c r="BB414" s="80"/>
      <c r="BC414" s="79" t="str">
        <f>REPLACE(INDEX(GroupVertices[Group],MATCH(Edges[[#This Row],[Vertex 1]],GroupVertices[Vertex],0)),1,1,"")</f>
        <v>2</v>
      </c>
      <c r="BD414" s="79" t="str">
        <f>REPLACE(INDEX(GroupVertices[Group],MATCH(Edges[[#This Row],[Vertex 2]],GroupVertices[Vertex],0)),1,1,"")</f>
        <v>2</v>
      </c>
    </row>
    <row r="415" spans="1:56" ht="15">
      <c r="A415" s="65" t="s">
        <v>570</v>
      </c>
      <c r="B415" s="65" t="s">
        <v>728</v>
      </c>
      <c r="C415" s="66"/>
      <c r="D415" s="67"/>
      <c r="E415" s="68"/>
      <c r="F415" s="69"/>
      <c r="G415" s="66"/>
      <c r="H415" s="70"/>
      <c r="I415" s="71"/>
      <c r="J415" s="71"/>
      <c r="K415" s="34"/>
      <c r="L415" s="78">
        <v>415</v>
      </c>
      <c r="M415" s="78"/>
      <c r="N415" s="73"/>
      <c r="O415" s="80" t="s">
        <v>774</v>
      </c>
      <c r="P415" s="82">
        <v>43657.72164351852</v>
      </c>
      <c r="Q415" s="80" t="s">
        <v>934</v>
      </c>
      <c r="R415" s="80"/>
      <c r="S415" s="80"/>
      <c r="T415" s="80" t="s">
        <v>1062</v>
      </c>
      <c r="U415" s="80"/>
      <c r="V415" s="83" t="s">
        <v>1438</v>
      </c>
      <c r="W415" s="82">
        <v>43657.72164351852</v>
      </c>
      <c r="X415" s="86">
        <v>43657</v>
      </c>
      <c r="Y415" s="88" t="s">
        <v>1834</v>
      </c>
      <c r="Z415" s="83" t="s">
        <v>2362</v>
      </c>
      <c r="AA415" s="80"/>
      <c r="AB415" s="80"/>
      <c r="AC415" s="88" t="s">
        <v>2912</v>
      </c>
      <c r="AD415" s="80"/>
      <c r="AE415" s="80" t="b">
        <v>0</v>
      </c>
      <c r="AF415" s="80">
        <v>0</v>
      </c>
      <c r="AG415" s="88" t="s">
        <v>3090</v>
      </c>
      <c r="AH415" s="80" t="b">
        <v>1</v>
      </c>
      <c r="AI415" s="80" t="s">
        <v>3099</v>
      </c>
      <c r="AJ415" s="80"/>
      <c r="AK415" s="88" t="s">
        <v>3066</v>
      </c>
      <c r="AL415" s="80" t="b">
        <v>0</v>
      </c>
      <c r="AM415" s="80">
        <v>3</v>
      </c>
      <c r="AN415" s="88" t="s">
        <v>2930</v>
      </c>
      <c r="AO415" s="80" t="s">
        <v>3113</v>
      </c>
      <c r="AP415" s="80" t="b">
        <v>0</v>
      </c>
      <c r="AQ415" s="88" t="s">
        <v>2930</v>
      </c>
      <c r="AR415" s="80" t="s">
        <v>178</v>
      </c>
      <c r="AS415" s="80">
        <v>0</v>
      </c>
      <c r="AT415" s="80">
        <v>0</v>
      </c>
      <c r="AU415" s="80"/>
      <c r="AV415" s="80"/>
      <c r="AW415" s="80"/>
      <c r="AX415" s="80"/>
      <c r="AY415" s="80"/>
      <c r="AZ415" s="80"/>
      <c r="BA415" s="80"/>
      <c r="BB415" s="80"/>
      <c r="BC415" s="79" t="str">
        <f>REPLACE(INDEX(GroupVertices[Group],MATCH(Edges[[#This Row],[Vertex 1]],GroupVertices[Vertex],0)),1,1,"")</f>
        <v>2</v>
      </c>
      <c r="BD415" s="79" t="str">
        <f>REPLACE(INDEX(GroupVertices[Group],MATCH(Edges[[#This Row],[Vertex 2]],GroupVertices[Vertex],0)),1,1,"")</f>
        <v>2</v>
      </c>
    </row>
    <row r="416" spans="1:56" ht="15">
      <c r="A416" s="65" t="s">
        <v>571</v>
      </c>
      <c r="B416" s="65" t="s">
        <v>725</v>
      </c>
      <c r="C416" s="66"/>
      <c r="D416" s="67"/>
      <c r="E416" s="68"/>
      <c r="F416" s="69"/>
      <c r="G416" s="66"/>
      <c r="H416" s="70"/>
      <c r="I416" s="71"/>
      <c r="J416" s="71"/>
      <c r="K416" s="34"/>
      <c r="L416" s="78">
        <v>416</v>
      </c>
      <c r="M416" s="78"/>
      <c r="N416" s="73"/>
      <c r="O416" s="80" t="s">
        <v>772</v>
      </c>
      <c r="P416" s="82">
        <v>43657.721655092595</v>
      </c>
      <c r="Q416" s="80" t="s">
        <v>778</v>
      </c>
      <c r="R416" s="80"/>
      <c r="S416" s="80"/>
      <c r="T416" s="80" t="s">
        <v>1062</v>
      </c>
      <c r="U416" s="80"/>
      <c r="V416" s="83" t="s">
        <v>1346</v>
      </c>
      <c r="W416" s="82">
        <v>43657.721655092595</v>
      </c>
      <c r="X416" s="86">
        <v>43657</v>
      </c>
      <c r="Y416" s="88" t="s">
        <v>1835</v>
      </c>
      <c r="Z416" s="83" t="s">
        <v>2363</v>
      </c>
      <c r="AA416" s="80"/>
      <c r="AB416" s="80"/>
      <c r="AC416" s="88" t="s">
        <v>2913</v>
      </c>
      <c r="AD416" s="80"/>
      <c r="AE416" s="80" t="b">
        <v>0</v>
      </c>
      <c r="AF416" s="80">
        <v>0</v>
      </c>
      <c r="AG416" s="88" t="s">
        <v>3090</v>
      </c>
      <c r="AH416" s="80" t="b">
        <v>0</v>
      </c>
      <c r="AI416" s="80" t="s">
        <v>3099</v>
      </c>
      <c r="AJ416" s="80"/>
      <c r="AK416" s="88" t="s">
        <v>3090</v>
      </c>
      <c r="AL416" s="80" t="b">
        <v>0</v>
      </c>
      <c r="AM416" s="80">
        <v>1187</v>
      </c>
      <c r="AN416" s="88" t="s">
        <v>3085</v>
      </c>
      <c r="AO416" s="80" t="s">
        <v>3115</v>
      </c>
      <c r="AP416" s="80" t="b">
        <v>0</v>
      </c>
      <c r="AQ416" s="88" t="s">
        <v>3085</v>
      </c>
      <c r="AR416" s="80" t="s">
        <v>178</v>
      </c>
      <c r="AS416" s="80">
        <v>0</v>
      </c>
      <c r="AT416" s="80">
        <v>0</v>
      </c>
      <c r="AU416" s="80"/>
      <c r="AV416" s="80"/>
      <c r="AW416" s="80"/>
      <c r="AX416" s="80"/>
      <c r="AY416" s="80"/>
      <c r="AZ416" s="80"/>
      <c r="BA416" s="80"/>
      <c r="BB416" s="80"/>
      <c r="BC416" s="79" t="str">
        <f>REPLACE(INDEX(GroupVertices[Group],MATCH(Edges[[#This Row],[Vertex 1]],GroupVertices[Vertex],0)),1,1,"")</f>
        <v>1</v>
      </c>
      <c r="BD416" s="79" t="str">
        <f>REPLACE(INDEX(GroupVertices[Group],MATCH(Edges[[#This Row],[Vertex 2]],GroupVertices[Vertex],0)),1,1,"")</f>
        <v>1</v>
      </c>
    </row>
    <row r="417" spans="1:56" ht="15">
      <c r="A417" s="65" t="s">
        <v>572</v>
      </c>
      <c r="B417" s="65" t="s">
        <v>725</v>
      </c>
      <c r="C417" s="66"/>
      <c r="D417" s="67"/>
      <c r="E417" s="68"/>
      <c r="F417" s="69"/>
      <c r="G417" s="66"/>
      <c r="H417" s="70"/>
      <c r="I417" s="71"/>
      <c r="J417" s="71"/>
      <c r="K417" s="34"/>
      <c r="L417" s="78">
        <v>417</v>
      </c>
      <c r="M417" s="78"/>
      <c r="N417" s="73"/>
      <c r="O417" s="80" t="s">
        <v>772</v>
      </c>
      <c r="P417" s="82">
        <v>43657.72188657407</v>
      </c>
      <c r="Q417" s="80" t="s">
        <v>778</v>
      </c>
      <c r="R417" s="80"/>
      <c r="S417" s="80"/>
      <c r="T417" s="80" t="s">
        <v>1062</v>
      </c>
      <c r="U417" s="80"/>
      <c r="V417" s="83" t="s">
        <v>1439</v>
      </c>
      <c r="W417" s="82">
        <v>43657.72188657407</v>
      </c>
      <c r="X417" s="86">
        <v>43657</v>
      </c>
      <c r="Y417" s="88" t="s">
        <v>1836</v>
      </c>
      <c r="Z417" s="83" t="s">
        <v>2364</v>
      </c>
      <c r="AA417" s="80"/>
      <c r="AB417" s="80"/>
      <c r="AC417" s="88" t="s">
        <v>2914</v>
      </c>
      <c r="AD417" s="80"/>
      <c r="AE417" s="80" t="b">
        <v>0</v>
      </c>
      <c r="AF417" s="80">
        <v>0</v>
      </c>
      <c r="AG417" s="88" t="s">
        <v>3090</v>
      </c>
      <c r="AH417" s="80" t="b">
        <v>0</v>
      </c>
      <c r="AI417" s="80" t="s">
        <v>3099</v>
      </c>
      <c r="AJ417" s="80"/>
      <c r="AK417" s="88" t="s">
        <v>3090</v>
      </c>
      <c r="AL417" s="80" t="b">
        <v>0</v>
      </c>
      <c r="AM417" s="80">
        <v>1187</v>
      </c>
      <c r="AN417" s="88" t="s">
        <v>3085</v>
      </c>
      <c r="AO417" s="80" t="s">
        <v>3113</v>
      </c>
      <c r="AP417" s="80" t="b">
        <v>0</v>
      </c>
      <c r="AQ417" s="88" t="s">
        <v>3085</v>
      </c>
      <c r="AR417" s="80" t="s">
        <v>178</v>
      </c>
      <c r="AS417" s="80">
        <v>0</v>
      </c>
      <c r="AT417" s="80">
        <v>0</v>
      </c>
      <c r="AU417" s="80"/>
      <c r="AV417" s="80"/>
      <c r="AW417" s="80"/>
      <c r="AX417" s="80"/>
      <c r="AY417" s="80"/>
      <c r="AZ417" s="80"/>
      <c r="BA417" s="80"/>
      <c r="BB417" s="80"/>
      <c r="BC417" s="79" t="str">
        <f>REPLACE(INDEX(GroupVertices[Group],MATCH(Edges[[#This Row],[Vertex 1]],GroupVertices[Vertex],0)),1,1,"")</f>
        <v>1</v>
      </c>
      <c r="BD417" s="79" t="str">
        <f>REPLACE(INDEX(GroupVertices[Group],MATCH(Edges[[#This Row],[Vertex 2]],GroupVertices[Vertex],0)),1,1,"")</f>
        <v>1</v>
      </c>
    </row>
    <row r="418" spans="1:56" ht="15">
      <c r="A418" s="65" t="s">
        <v>573</v>
      </c>
      <c r="B418" s="65" t="s">
        <v>573</v>
      </c>
      <c r="C418" s="66"/>
      <c r="D418" s="67"/>
      <c r="E418" s="68"/>
      <c r="F418" s="69"/>
      <c r="G418" s="66"/>
      <c r="H418" s="70"/>
      <c r="I418" s="71"/>
      <c r="J418" s="71"/>
      <c r="K418" s="34"/>
      <c r="L418" s="78">
        <v>418</v>
      </c>
      <c r="M418" s="78"/>
      <c r="N418" s="73"/>
      <c r="O418" s="80" t="s">
        <v>178</v>
      </c>
      <c r="P418" s="82">
        <v>43657.72200231482</v>
      </c>
      <c r="Q418" s="80" t="s">
        <v>935</v>
      </c>
      <c r="R418" s="80"/>
      <c r="S418" s="80"/>
      <c r="T418" s="80" t="s">
        <v>1062</v>
      </c>
      <c r="U418" s="80"/>
      <c r="V418" s="83" t="s">
        <v>1440</v>
      </c>
      <c r="W418" s="82">
        <v>43657.72200231482</v>
      </c>
      <c r="X418" s="86">
        <v>43657</v>
      </c>
      <c r="Y418" s="88" t="s">
        <v>1837</v>
      </c>
      <c r="Z418" s="83" t="s">
        <v>2365</v>
      </c>
      <c r="AA418" s="80"/>
      <c r="AB418" s="80"/>
      <c r="AC418" s="88" t="s">
        <v>2915</v>
      </c>
      <c r="AD418" s="88" t="s">
        <v>3088</v>
      </c>
      <c r="AE418" s="80" t="b">
        <v>0</v>
      </c>
      <c r="AF418" s="80">
        <v>0</v>
      </c>
      <c r="AG418" s="88" t="s">
        <v>3095</v>
      </c>
      <c r="AH418" s="80" t="b">
        <v>0</v>
      </c>
      <c r="AI418" s="80" t="s">
        <v>3099</v>
      </c>
      <c r="AJ418" s="80"/>
      <c r="AK418" s="88" t="s">
        <v>3090</v>
      </c>
      <c r="AL418" s="80" t="b">
        <v>0</v>
      </c>
      <c r="AM418" s="80">
        <v>0</v>
      </c>
      <c r="AN418" s="88" t="s">
        <v>3090</v>
      </c>
      <c r="AO418" s="80" t="s">
        <v>3115</v>
      </c>
      <c r="AP418" s="80" t="b">
        <v>0</v>
      </c>
      <c r="AQ418" s="88" t="s">
        <v>3088</v>
      </c>
      <c r="AR418" s="80" t="s">
        <v>178</v>
      </c>
      <c r="AS418" s="80">
        <v>0</v>
      </c>
      <c r="AT418" s="80">
        <v>0</v>
      </c>
      <c r="AU418" s="80"/>
      <c r="AV418" s="80"/>
      <c r="AW418" s="80"/>
      <c r="AX418" s="80"/>
      <c r="AY418" s="80"/>
      <c r="AZ418" s="80"/>
      <c r="BA418" s="80"/>
      <c r="BB418" s="80"/>
      <c r="BC418" s="79" t="str">
        <f>REPLACE(INDEX(GroupVertices[Group],MATCH(Edges[[#This Row],[Vertex 1]],GroupVertices[Vertex],0)),1,1,"")</f>
        <v>94</v>
      </c>
      <c r="BD418" s="79" t="str">
        <f>REPLACE(INDEX(GroupVertices[Group],MATCH(Edges[[#This Row],[Vertex 2]],GroupVertices[Vertex],0)),1,1,"")</f>
        <v>94</v>
      </c>
    </row>
    <row r="419" spans="1:56" ht="15">
      <c r="A419" s="65" t="s">
        <v>574</v>
      </c>
      <c r="B419" s="65" t="s">
        <v>725</v>
      </c>
      <c r="C419" s="66"/>
      <c r="D419" s="67"/>
      <c r="E419" s="68"/>
      <c r="F419" s="69"/>
      <c r="G419" s="66"/>
      <c r="H419" s="70"/>
      <c r="I419" s="71"/>
      <c r="J419" s="71"/>
      <c r="K419" s="34"/>
      <c r="L419" s="78">
        <v>419</v>
      </c>
      <c r="M419" s="78"/>
      <c r="N419" s="73"/>
      <c r="O419" s="80" t="s">
        <v>772</v>
      </c>
      <c r="P419" s="82">
        <v>43657.72210648148</v>
      </c>
      <c r="Q419" s="80" t="s">
        <v>778</v>
      </c>
      <c r="R419" s="80"/>
      <c r="S419" s="80"/>
      <c r="T419" s="80" t="s">
        <v>1062</v>
      </c>
      <c r="U419" s="80"/>
      <c r="V419" s="83" t="s">
        <v>1441</v>
      </c>
      <c r="W419" s="82">
        <v>43657.72210648148</v>
      </c>
      <c r="X419" s="86">
        <v>43657</v>
      </c>
      <c r="Y419" s="88" t="s">
        <v>1838</v>
      </c>
      <c r="Z419" s="83" t="s">
        <v>2366</v>
      </c>
      <c r="AA419" s="80"/>
      <c r="AB419" s="80"/>
      <c r="AC419" s="88" t="s">
        <v>2916</v>
      </c>
      <c r="AD419" s="80"/>
      <c r="AE419" s="80" t="b">
        <v>0</v>
      </c>
      <c r="AF419" s="80">
        <v>0</v>
      </c>
      <c r="AG419" s="88" t="s">
        <v>3090</v>
      </c>
      <c r="AH419" s="80" t="b">
        <v>0</v>
      </c>
      <c r="AI419" s="80" t="s">
        <v>3099</v>
      </c>
      <c r="AJ419" s="80"/>
      <c r="AK419" s="88" t="s">
        <v>3090</v>
      </c>
      <c r="AL419" s="80" t="b">
        <v>0</v>
      </c>
      <c r="AM419" s="80">
        <v>1187</v>
      </c>
      <c r="AN419" s="88" t="s">
        <v>3085</v>
      </c>
      <c r="AO419" s="80" t="s">
        <v>3113</v>
      </c>
      <c r="AP419" s="80" t="b">
        <v>0</v>
      </c>
      <c r="AQ419" s="88" t="s">
        <v>3085</v>
      </c>
      <c r="AR419" s="80" t="s">
        <v>178</v>
      </c>
      <c r="AS419" s="80">
        <v>0</v>
      </c>
      <c r="AT419" s="80">
        <v>0</v>
      </c>
      <c r="AU419" s="80"/>
      <c r="AV419" s="80"/>
      <c r="AW419" s="80"/>
      <c r="AX419" s="80"/>
      <c r="AY419" s="80"/>
      <c r="AZ419" s="80"/>
      <c r="BA419" s="80"/>
      <c r="BB419" s="80"/>
      <c r="BC419" s="79" t="str">
        <f>REPLACE(INDEX(GroupVertices[Group],MATCH(Edges[[#This Row],[Vertex 1]],GroupVertices[Vertex],0)),1,1,"")</f>
        <v>1</v>
      </c>
      <c r="BD419" s="79" t="str">
        <f>REPLACE(INDEX(GroupVertices[Group],MATCH(Edges[[#This Row],[Vertex 2]],GroupVertices[Vertex],0)),1,1,"")</f>
        <v>1</v>
      </c>
    </row>
    <row r="420" spans="1:56" ht="15">
      <c r="A420" s="65" t="s">
        <v>575</v>
      </c>
      <c r="B420" s="65" t="s">
        <v>708</v>
      </c>
      <c r="C420" s="66"/>
      <c r="D420" s="67"/>
      <c r="E420" s="68"/>
      <c r="F420" s="69"/>
      <c r="G420" s="66"/>
      <c r="H420" s="70"/>
      <c r="I420" s="71"/>
      <c r="J420" s="71"/>
      <c r="K420" s="34"/>
      <c r="L420" s="78">
        <v>420</v>
      </c>
      <c r="M420" s="78"/>
      <c r="N420" s="73"/>
      <c r="O420" s="80" t="s">
        <v>772</v>
      </c>
      <c r="P420" s="82">
        <v>43657.72212962963</v>
      </c>
      <c r="Q420" s="80" t="s">
        <v>791</v>
      </c>
      <c r="R420" s="80"/>
      <c r="S420" s="80"/>
      <c r="T420" s="80" t="s">
        <v>1062</v>
      </c>
      <c r="U420" s="83" t="s">
        <v>1149</v>
      </c>
      <c r="V420" s="83" t="s">
        <v>1149</v>
      </c>
      <c r="W420" s="82">
        <v>43657.72212962963</v>
      </c>
      <c r="X420" s="86">
        <v>43657</v>
      </c>
      <c r="Y420" s="88" t="s">
        <v>1839</v>
      </c>
      <c r="Z420" s="83" t="s">
        <v>2367</v>
      </c>
      <c r="AA420" s="80"/>
      <c r="AB420" s="80"/>
      <c r="AC420" s="88" t="s">
        <v>2917</v>
      </c>
      <c r="AD420" s="80"/>
      <c r="AE420" s="80" t="b">
        <v>0</v>
      </c>
      <c r="AF420" s="80">
        <v>0</v>
      </c>
      <c r="AG420" s="88" t="s">
        <v>3090</v>
      </c>
      <c r="AH420" s="80" t="b">
        <v>0</v>
      </c>
      <c r="AI420" s="80" t="s">
        <v>3099</v>
      </c>
      <c r="AJ420" s="80"/>
      <c r="AK420" s="88" t="s">
        <v>3090</v>
      </c>
      <c r="AL420" s="80" t="b">
        <v>0</v>
      </c>
      <c r="AM420" s="80">
        <v>361</v>
      </c>
      <c r="AN420" s="88" t="s">
        <v>3060</v>
      </c>
      <c r="AO420" s="80" t="s">
        <v>3113</v>
      </c>
      <c r="AP420" s="80" t="b">
        <v>0</v>
      </c>
      <c r="AQ420" s="88" t="s">
        <v>3060</v>
      </c>
      <c r="AR420" s="80" t="s">
        <v>178</v>
      </c>
      <c r="AS420" s="80">
        <v>0</v>
      </c>
      <c r="AT420" s="80">
        <v>0</v>
      </c>
      <c r="AU420" s="80"/>
      <c r="AV420" s="80"/>
      <c r="AW420" s="80"/>
      <c r="AX420" s="80"/>
      <c r="AY420" s="80"/>
      <c r="AZ420" s="80"/>
      <c r="BA420" s="80"/>
      <c r="BB420" s="80"/>
      <c r="BC420" s="79" t="str">
        <f>REPLACE(INDEX(GroupVertices[Group],MATCH(Edges[[#This Row],[Vertex 1]],GroupVertices[Vertex],0)),1,1,"")</f>
        <v>5</v>
      </c>
      <c r="BD420" s="79" t="str">
        <f>REPLACE(INDEX(GroupVertices[Group],MATCH(Edges[[#This Row],[Vertex 2]],GroupVertices[Vertex],0)),1,1,"")</f>
        <v>5</v>
      </c>
    </row>
    <row r="421" spans="1:56" ht="15">
      <c r="A421" s="65" t="s">
        <v>576</v>
      </c>
      <c r="B421" s="65" t="s">
        <v>712</v>
      </c>
      <c r="C421" s="66"/>
      <c r="D421" s="67"/>
      <c r="E421" s="68"/>
      <c r="F421" s="69"/>
      <c r="G421" s="66"/>
      <c r="H421" s="70"/>
      <c r="I421" s="71"/>
      <c r="J421" s="71"/>
      <c r="K421" s="34"/>
      <c r="L421" s="78">
        <v>421</v>
      </c>
      <c r="M421" s="78"/>
      <c r="N421" s="73"/>
      <c r="O421" s="80" t="s">
        <v>772</v>
      </c>
      <c r="P421" s="82">
        <v>43657.7221412037</v>
      </c>
      <c r="Q421" s="80" t="s">
        <v>780</v>
      </c>
      <c r="R421" s="80"/>
      <c r="S421" s="80"/>
      <c r="T421" s="80" t="s">
        <v>1062</v>
      </c>
      <c r="U421" s="83" t="s">
        <v>1144</v>
      </c>
      <c r="V421" s="83" t="s">
        <v>1144</v>
      </c>
      <c r="W421" s="82">
        <v>43657.7221412037</v>
      </c>
      <c r="X421" s="86">
        <v>43657</v>
      </c>
      <c r="Y421" s="88" t="s">
        <v>1840</v>
      </c>
      <c r="Z421" s="83" t="s">
        <v>2368</v>
      </c>
      <c r="AA421" s="80"/>
      <c r="AB421" s="80"/>
      <c r="AC421" s="88" t="s">
        <v>2918</v>
      </c>
      <c r="AD421" s="80"/>
      <c r="AE421" s="80" t="b">
        <v>0</v>
      </c>
      <c r="AF421" s="80">
        <v>0</v>
      </c>
      <c r="AG421" s="88" t="s">
        <v>3090</v>
      </c>
      <c r="AH421" s="80" t="b">
        <v>0</v>
      </c>
      <c r="AI421" s="80" t="s">
        <v>3099</v>
      </c>
      <c r="AJ421" s="80"/>
      <c r="AK421" s="88" t="s">
        <v>3090</v>
      </c>
      <c r="AL421" s="80" t="b">
        <v>0</v>
      </c>
      <c r="AM421" s="80">
        <v>497</v>
      </c>
      <c r="AN421" s="88" t="s">
        <v>3066</v>
      </c>
      <c r="AO421" s="80" t="s">
        <v>3115</v>
      </c>
      <c r="AP421" s="80" t="b">
        <v>0</v>
      </c>
      <c r="AQ421" s="88" t="s">
        <v>3066</v>
      </c>
      <c r="AR421" s="80" t="s">
        <v>178</v>
      </c>
      <c r="AS421" s="80">
        <v>0</v>
      </c>
      <c r="AT421" s="80">
        <v>0</v>
      </c>
      <c r="AU421" s="80"/>
      <c r="AV421" s="80"/>
      <c r="AW421" s="80"/>
      <c r="AX421" s="80"/>
      <c r="AY421" s="80"/>
      <c r="AZ421" s="80"/>
      <c r="BA421" s="80"/>
      <c r="BB421" s="80"/>
      <c r="BC421" s="79" t="str">
        <f>REPLACE(INDEX(GroupVertices[Group],MATCH(Edges[[#This Row],[Vertex 1]],GroupVertices[Vertex],0)),1,1,"")</f>
        <v>3</v>
      </c>
      <c r="BD421" s="79" t="str">
        <f>REPLACE(INDEX(GroupVertices[Group],MATCH(Edges[[#This Row],[Vertex 2]],GroupVertices[Vertex],0)),1,1,"")</f>
        <v>3</v>
      </c>
    </row>
    <row r="422" spans="1:56" ht="15">
      <c r="A422" s="65" t="s">
        <v>577</v>
      </c>
      <c r="B422" s="65" t="s">
        <v>725</v>
      </c>
      <c r="C422" s="66"/>
      <c r="D422" s="67"/>
      <c r="E422" s="68"/>
      <c r="F422" s="69"/>
      <c r="G422" s="66"/>
      <c r="H422" s="70"/>
      <c r="I422" s="71"/>
      <c r="J422" s="71"/>
      <c r="K422" s="34"/>
      <c r="L422" s="78">
        <v>422</v>
      </c>
      <c r="M422" s="78"/>
      <c r="N422" s="73"/>
      <c r="O422" s="80" t="s">
        <v>772</v>
      </c>
      <c r="P422" s="82">
        <v>43657.72216435185</v>
      </c>
      <c r="Q422" s="80" t="s">
        <v>778</v>
      </c>
      <c r="R422" s="80"/>
      <c r="S422" s="80"/>
      <c r="T422" s="80" t="s">
        <v>1062</v>
      </c>
      <c r="U422" s="80"/>
      <c r="V422" s="83" t="s">
        <v>1442</v>
      </c>
      <c r="W422" s="82">
        <v>43657.72216435185</v>
      </c>
      <c r="X422" s="86">
        <v>43657</v>
      </c>
      <c r="Y422" s="88" t="s">
        <v>1841</v>
      </c>
      <c r="Z422" s="83" t="s">
        <v>2369</v>
      </c>
      <c r="AA422" s="80"/>
      <c r="AB422" s="80"/>
      <c r="AC422" s="88" t="s">
        <v>2919</v>
      </c>
      <c r="AD422" s="80"/>
      <c r="AE422" s="80" t="b">
        <v>0</v>
      </c>
      <c r="AF422" s="80">
        <v>0</v>
      </c>
      <c r="AG422" s="88" t="s">
        <v>3090</v>
      </c>
      <c r="AH422" s="80" t="b">
        <v>0</v>
      </c>
      <c r="AI422" s="80" t="s">
        <v>3099</v>
      </c>
      <c r="AJ422" s="80"/>
      <c r="AK422" s="88" t="s">
        <v>3090</v>
      </c>
      <c r="AL422" s="80" t="b">
        <v>0</v>
      </c>
      <c r="AM422" s="80">
        <v>1187</v>
      </c>
      <c r="AN422" s="88" t="s">
        <v>3085</v>
      </c>
      <c r="AO422" s="80" t="s">
        <v>3114</v>
      </c>
      <c r="AP422" s="80" t="b">
        <v>0</v>
      </c>
      <c r="AQ422" s="88" t="s">
        <v>3085</v>
      </c>
      <c r="AR422" s="80" t="s">
        <v>178</v>
      </c>
      <c r="AS422" s="80">
        <v>0</v>
      </c>
      <c r="AT422" s="80">
        <v>0</v>
      </c>
      <c r="AU422" s="80"/>
      <c r="AV422" s="80"/>
      <c r="AW422" s="80"/>
      <c r="AX422" s="80"/>
      <c r="AY422" s="80"/>
      <c r="AZ422" s="80"/>
      <c r="BA422" s="80"/>
      <c r="BB422" s="80"/>
      <c r="BC422" s="79" t="str">
        <f>REPLACE(INDEX(GroupVertices[Group],MATCH(Edges[[#This Row],[Vertex 1]],GroupVertices[Vertex],0)),1,1,"")</f>
        <v>1</v>
      </c>
      <c r="BD422" s="79" t="str">
        <f>REPLACE(INDEX(GroupVertices[Group],MATCH(Edges[[#This Row],[Vertex 2]],GroupVertices[Vertex],0)),1,1,"")</f>
        <v>1</v>
      </c>
    </row>
    <row r="423" spans="1:56" ht="15">
      <c r="A423" s="65" t="s">
        <v>578</v>
      </c>
      <c r="B423" s="65" t="s">
        <v>578</v>
      </c>
      <c r="C423" s="66"/>
      <c r="D423" s="67"/>
      <c r="E423" s="68"/>
      <c r="F423" s="69"/>
      <c r="G423" s="66"/>
      <c r="H423" s="70"/>
      <c r="I423" s="71"/>
      <c r="J423" s="71"/>
      <c r="K423" s="34"/>
      <c r="L423" s="78">
        <v>423</v>
      </c>
      <c r="M423" s="78"/>
      <c r="N423" s="73"/>
      <c r="O423" s="80" t="s">
        <v>178</v>
      </c>
      <c r="P423" s="82">
        <v>43657.7221875</v>
      </c>
      <c r="Q423" s="80" t="s">
        <v>936</v>
      </c>
      <c r="R423" s="83" t="s">
        <v>1029</v>
      </c>
      <c r="S423" s="80" t="s">
        <v>1046</v>
      </c>
      <c r="T423" s="80" t="s">
        <v>1112</v>
      </c>
      <c r="U423" s="80"/>
      <c r="V423" s="83" t="s">
        <v>1443</v>
      </c>
      <c r="W423" s="82">
        <v>43657.7221875</v>
      </c>
      <c r="X423" s="86">
        <v>43657</v>
      </c>
      <c r="Y423" s="88" t="s">
        <v>1842</v>
      </c>
      <c r="Z423" s="83" t="s">
        <v>2370</v>
      </c>
      <c r="AA423" s="80"/>
      <c r="AB423" s="80"/>
      <c r="AC423" s="88" t="s">
        <v>2920</v>
      </c>
      <c r="AD423" s="80"/>
      <c r="AE423" s="80" t="b">
        <v>0</v>
      </c>
      <c r="AF423" s="80">
        <v>0</v>
      </c>
      <c r="AG423" s="88" t="s">
        <v>3090</v>
      </c>
      <c r="AH423" s="80" t="b">
        <v>0</v>
      </c>
      <c r="AI423" s="80" t="s">
        <v>3099</v>
      </c>
      <c r="AJ423" s="80"/>
      <c r="AK423" s="88" t="s">
        <v>3090</v>
      </c>
      <c r="AL423" s="80" t="b">
        <v>0</v>
      </c>
      <c r="AM423" s="80">
        <v>0</v>
      </c>
      <c r="AN423" s="88" t="s">
        <v>3090</v>
      </c>
      <c r="AO423" s="80" t="s">
        <v>3131</v>
      </c>
      <c r="AP423" s="80" t="b">
        <v>0</v>
      </c>
      <c r="AQ423" s="88" t="s">
        <v>2920</v>
      </c>
      <c r="AR423" s="80" t="s">
        <v>178</v>
      </c>
      <c r="AS423" s="80">
        <v>0</v>
      </c>
      <c r="AT423" s="80">
        <v>0</v>
      </c>
      <c r="AU423" s="80"/>
      <c r="AV423" s="80"/>
      <c r="AW423" s="80"/>
      <c r="AX423" s="80"/>
      <c r="AY423" s="80"/>
      <c r="AZ423" s="80"/>
      <c r="BA423" s="80"/>
      <c r="BB423" s="80"/>
      <c r="BC423" s="79" t="str">
        <f>REPLACE(INDEX(GroupVertices[Group],MATCH(Edges[[#This Row],[Vertex 1]],GroupVertices[Vertex],0)),1,1,"")</f>
        <v>93</v>
      </c>
      <c r="BD423" s="79" t="str">
        <f>REPLACE(INDEX(GroupVertices[Group],MATCH(Edges[[#This Row],[Vertex 2]],GroupVertices[Vertex],0)),1,1,"")</f>
        <v>93</v>
      </c>
    </row>
    <row r="424" spans="1:56" ht="15">
      <c r="A424" s="65" t="s">
        <v>579</v>
      </c>
      <c r="B424" s="65" t="s">
        <v>725</v>
      </c>
      <c r="C424" s="66"/>
      <c r="D424" s="67"/>
      <c r="E424" s="68"/>
      <c r="F424" s="69"/>
      <c r="G424" s="66"/>
      <c r="H424" s="70"/>
      <c r="I424" s="71"/>
      <c r="J424" s="71"/>
      <c r="K424" s="34"/>
      <c r="L424" s="78">
        <v>424</v>
      </c>
      <c r="M424" s="78"/>
      <c r="N424" s="73"/>
      <c r="O424" s="80" t="s">
        <v>772</v>
      </c>
      <c r="P424" s="82">
        <v>43657.72222222222</v>
      </c>
      <c r="Q424" s="80" t="s">
        <v>778</v>
      </c>
      <c r="R424" s="80"/>
      <c r="S424" s="80"/>
      <c r="T424" s="80" t="s">
        <v>1062</v>
      </c>
      <c r="U424" s="80"/>
      <c r="V424" s="83" t="s">
        <v>1444</v>
      </c>
      <c r="W424" s="82">
        <v>43657.72222222222</v>
      </c>
      <c r="X424" s="86">
        <v>43657</v>
      </c>
      <c r="Y424" s="88" t="s">
        <v>1843</v>
      </c>
      <c r="Z424" s="83" t="s">
        <v>2371</v>
      </c>
      <c r="AA424" s="80"/>
      <c r="AB424" s="80"/>
      <c r="AC424" s="88" t="s">
        <v>2921</v>
      </c>
      <c r="AD424" s="80"/>
      <c r="AE424" s="80" t="b">
        <v>0</v>
      </c>
      <c r="AF424" s="80">
        <v>0</v>
      </c>
      <c r="AG424" s="88" t="s">
        <v>3090</v>
      </c>
      <c r="AH424" s="80" t="b">
        <v>0</v>
      </c>
      <c r="AI424" s="80" t="s">
        <v>3099</v>
      </c>
      <c r="AJ424" s="80"/>
      <c r="AK424" s="88" t="s">
        <v>3090</v>
      </c>
      <c r="AL424" s="80" t="b">
        <v>0</v>
      </c>
      <c r="AM424" s="80">
        <v>1187</v>
      </c>
      <c r="AN424" s="88" t="s">
        <v>3085</v>
      </c>
      <c r="AO424" s="80" t="s">
        <v>3113</v>
      </c>
      <c r="AP424" s="80" t="b">
        <v>0</v>
      </c>
      <c r="AQ424" s="88" t="s">
        <v>3085</v>
      </c>
      <c r="AR424" s="80" t="s">
        <v>178</v>
      </c>
      <c r="AS424" s="80">
        <v>0</v>
      </c>
      <c r="AT424" s="80">
        <v>0</v>
      </c>
      <c r="AU424" s="80"/>
      <c r="AV424" s="80"/>
      <c r="AW424" s="80"/>
      <c r="AX424" s="80"/>
      <c r="AY424" s="80"/>
      <c r="AZ424" s="80"/>
      <c r="BA424" s="80"/>
      <c r="BB424" s="80"/>
      <c r="BC424" s="79" t="str">
        <f>REPLACE(INDEX(GroupVertices[Group],MATCH(Edges[[#This Row],[Vertex 1]],GroupVertices[Vertex],0)),1,1,"")</f>
        <v>1</v>
      </c>
      <c r="BD424" s="79" t="str">
        <f>REPLACE(INDEX(GroupVertices[Group],MATCH(Edges[[#This Row],[Vertex 2]],GroupVertices[Vertex],0)),1,1,"")</f>
        <v>1</v>
      </c>
    </row>
    <row r="425" spans="1:56" ht="15">
      <c r="A425" s="65" t="s">
        <v>580</v>
      </c>
      <c r="B425" s="65" t="s">
        <v>712</v>
      </c>
      <c r="C425" s="66"/>
      <c r="D425" s="67"/>
      <c r="E425" s="68"/>
      <c r="F425" s="69"/>
      <c r="G425" s="66"/>
      <c r="H425" s="70"/>
      <c r="I425" s="71"/>
      <c r="J425" s="71"/>
      <c r="K425" s="34"/>
      <c r="L425" s="78">
        <v>425</v>
      </c>
      <c r="M425" s="78"/>
      <c r="N425" s="73"/>
      <c r="O425" s="80" t="s">
        <v>772</v>
      </c>
      <c r="P425" s="82">
        <v>43657.722233796296</v>
      </c>
      <c r="Q425" s="80" t="s">
        <v>780</v>
      </c>
      <c r="R425" s="80"/>
      <c r="S425" s="80"/>
      <c r="T425" s="80" t="s">
        <v>1062</v>
      </c>
      <c r="U425" s="83" t="s">
        <v>1144</v>
      </c>
      <c r="V425" s="83" t="s">
        <v>1144</v>
      </c>
      <c r="W425" s="82">
        <v>43657.722233796296</v>
      </c>
      <c r="X425" s="86">
        <v>43657</v>
      </c>
      <c r="Y425" s="88" t="s">
        <v>1844</v>
      </c>
      <c r="Z425" s="83" t="s">
        <v>2372</v>
      </c>
      <c r="AA425" s="80"/>
      <c r="AB425" s="80"/>
      <c r="AC425" s="88" t="s">
        <v>2922</v>
      </c>
      <c r="AD425" s="80"/>
      <c r="AE425" s="80" t="b">
        <v>0</v>
      </c>
      <c r="AF425" s="80">
        <v>0</v>
      </c>
      <c r="AG425" s="88" t="s">
        <v>3090</v>
      </c>
      <c r="AH425" s="80" t="b">
        <v>0</v>
      </c>
      <c r="AI425" s="80" t="s">
        <v>3099</v>
      </c>
      <c r="AJ425" s="80"/>
      <c r="AK425" s="88" t="s">
        <v>3090</v>
      </c>
      <c r="AL425" s="80" t="b">
        <v>0</v>
      </c>
      <c r="AM425" s="80">
        <v>497</v>
      </c>
      <c r="AN425" s="88" t="s">
        <v>3066</v>
      </c>
      <c r="AO425" s="80" t="s">
        <v>3113</v>
      </c>
      <c r="AP425" s="80" t="b">
        <v>0</v>
      </c>
      <c r="AQ425" s="88" t="s">
        <v>3066</v>
      </c>
      <c r="AR425" s="80" t="s">
        <v>178</v>
      </c>
      <c r="AS425" s="80">
        <v>0</v>
      </c>
      <c r="AT425" s="80">
        <v>0</v>
      </c>
      <c r="AU425" s="80"/>
      <c r="AV425" s="80"/>
      <c r="AW425" s="80"/>
      <c r="AX425" s="80"/>
      <c r="AY425" s="80"/>
      <c r="AZ425" s="80"/>
      <c r="BA425" s="80"/>
      <c r="BB425" s="80"/>
      <c r="BC425" s="79" t="str">
        <f>REPLACE(INDEX(GroupVertices[Group],MATCH(Edges[[#This Row],[Vertex 1]],GroupVertices[Vertex],0)),1,1,"")</f>
        <v>3</v>
      </c>
      <c r="BD425" s="79" t="str">
        <f>REPLACE(INDEX(GroupVertices[Group],MATCH(Edges[[#This Row],[Vertex 2]],GroupVertices[Vertex],0)),1,1,"")</f>
        <v>3</v>
      </c>
    </row>
    <row r="426" spans="1:56" ht="15">
      <c r="A426" s="65" t="s">
        <v>581</v>
      </c>
      <c r="B426" s="65" t="s">
        <v>728</v>
      </c>
      <c r="C426" s="66"/>
      <c r="D426" s="67"/>
      <c r="E426" s="68"/>
      <c r="F426" s="69"/>
      <c r="G426" s="66"/>
      <c r="H426" s="70"/>
      <c r="I426" s="71"/>
      <c r="J426" s="71"/>
      <c r="K426" s="34"/>
      <c r="L426" s="78">
        <v>426</v>
      </c>
      <c r="M426" s="78"/>
      <c r="N426" s="73"/>
      <c r="O426" s="80" t="s">
        <v>774</v>
      </c>
      <c r="P426" s="82">
        <v>43657.722280092596</v>
      </c>
      <c r="Q426" s="80" t="s">
        <v>937</v>
      </c>
      <c r="R426" s="83" t="s">
        <v>1030</v>
      </c>
      <c r="S426" s="80" t="s">
        <v>1047</v>
      </c>
      <c r="T426" s="80" t="s">
        <v>1113</v>
      </c>
      <c r="U426" s="80"/>
      <c r="V426" s="83" t="s">
        <v>1445</v>
      </c>
      <c r="W426" s="82">
        <v>43657.722280092596</v>
      </c>
      <c r="X426" s="86">
        <v>43657</v>
      </c>
      <c r="Y426" s="88" t="s">
        <v>1845</v>
      </c>
      <c r="Z426" s="83" t="s">
        <v>2373</v>
      </c>
      <c r="AA426" s="80"/>
      <c r="AB426" s="80"/>
      <c r="AC426" s="88" t="s">
        <v>2923</v>
      </c>
      <c r="AD426" s="80"/>
      <c r="AE426" s="80" t="b">
        <v>0</v>
      </c>
      <c r="AF426" s="80">
        <v>0</v>
      </c>
      <c r="AG426" s="88" t="s">
        <v>3090</v>
      </c>
      <c r="AH426" s="80" t="b">
        <v>0</v>
      </c>
      <c r="AI426" s="80" t="s">
        <v>3099</v>
      </c>
      <c r="AJ426" s="80"/>
      <c r="AK426" s="88" t="s">
        <v>3090</v>
      </c>
      <c r="AL426" s="80" t="b">
        <v>0</v>
      </c>
      <c r="AM426" s="80">
        <v>0</v>
      </c>
      <c r="AN426" s="88" t="s">
        <v>3090</v>
      </c>
      <c r="AO426" s="80" t="s">
        <v>3120</v>
      </c>
      <c r="AP426" s="80" t="b">
        <v>0</v>
      </c>
      <c r="AQ426" s="88" t="s">
        <v>2923</v>
      </c>
      <c r="AR426" s="80" t="s">
        <v>178</v>
      </c>
      <c r="AS426" s="80">
        <v>0</v>
      </c>
      <c r="AT426" s="80">
        <v>0</v>
      </c>
      <c r="AU426" s="80"/>
      <c r="AV426" s="80"/>
      <c r="AW426" s="80"/>
      <c r="AX426" s="80"/>
      <c r="AY426" s="80"/>
      <c r="AZ426" s="80"/>
      <c r="BA426" s="80"/>
      <c r="BB426" s="80"/>
      <c r="BC426" s="79" t="str">
        <f>REPLACE(INDEX(GroupVertices[Group],MATCH(Edges[[#This Row],[Vertex 1]],GroupVertices[Vertex],0)),1,1,"")</f>
        <v>2</v>
      </c>
      <c r="BD426" s="79" t="str">
        <f>REPLACE(INDEX(GroupVertices[Group],MATCH(Edges[[#This Row],[Vertex 2]],GroupVertices[Vertex],0)),1,1,"")</f>
        <v>2</v>
      </c>
    </row>
    <row r="427" spans="1:56" ht="15">
      <c r="A427" s="65" t="s">
        <v>582</v>
      </c>
      <c r="B427" s="65" t="s">
        <v>725</v>
      </c>
      <c r="C427" s="66"/>
      <c r="D427" s="67"/>
      <c r="E427" s="68"/>
      <c r="F427" s="69"/>
      <c r="G427" s="66"/>
      <c r="H427" s="70"/>
      <c r="I427" s="71"/>
      <c r="J427" s="71"/>
      <c r="K427" s="34"/>
      <c r="L427" s="78">
        <v>427</v>
      </c>
      <c r="M427" s="78"/>
      <c r="N427" s="73"/>
      <c r="O427" s="80" t="s">
        <v>772</v>
      </c>
      <c r="P427" s="82">
        <v>43657.722291666665</v>
      </c>
      <c r="Q427" s="80" t="s">
        <v>778</v>
      </c>
      <c r="R427" s="80"/>
      <c r="S427" s="80"/>
      <c r="T427" s="80" t="s">
        <v>1062</v>
      </c>
      <c r="U427" s="80"/>
      <c r="V427" s="83" t="s">
        <v>1446</v>
      </c>
      <c r="W427" s="82">
        <v>43657.722291666665</v>
      </c>
      <c r="X427" s="86">
        <v>43657</v>
      </c>
      <c r="Y427" s="88" t="s">
        <v>1846</v>
      </c>
      <c r="Z427" s="83" t="s">
        <v>2374</v>
      </c>
      <c r="AA427" s="80"/>
      <c r="AB427" s="80"/>
      <c r="AC427" s="88" t="s">
        <v>2924</v>
      </c>
      <c r="AD427" s="80"/>
      <c r="AE427" s="80" t="b">
        <v>0</v>
      </c>
      <c r="AF427" s="80">
        <v>0</v>
      </c>
      <c r="AG427" s="88" t="s">
        <v>3090</v>
      </c>
      <c r="AH427" s="80" t="b">
        <v>0</v>
      </c>
      <c r="AI427" s="80" t="s">
        <v>3099</v>
      </c>
      <c r="AJ427" s="80"/>
      <c r="AK427" s="88" t="s">
        <v>3090</v>
      </c>
      <c r="AL427" s="80" t="b">
        <v>0</v>
      </c>
      <c r="AM427" s="80">
        <v>1187</v>
      </c>
      <c r="AN427" s="88" t="s">
        <v>3085</v>
      </c>
      <c r="AO427" s="80" t="s">
        <v>3113</v>
      </c>
      <c r="AP427" s="80" t="b">
        <v>0</v>
      </c>
      <c r="AQ427" s="88" t="s">
        <v>3085</v>
      </c>
      <c r="AR427" s="80" t="s">
        <v>178</v>
      </c>
      <c r="AS427" s="80">
        <v>0</v>
      </c>
      <c r="AT427" s="80">
        <v>0</v>
      </c>
      <c r="AU427" s="80"/>
      <c r="AV427" s="80"/>
      <c r="AW427" s="80"/>
      <c r="AX427" s="80"/>
      <c r="AY427" s="80"/>
      <c r="AZ427" s="80"/>
      <c r="BA427" s="80"/>
      <c r="BB427" s="80"/>
      <c r="BC427" s="79" t="str">
        <f>REPLACE(INDEX(GroupVertices[Group],MATCH(Edges[[#This Row],[Vertex 1]],GroupVertices[Vertex],0)),1,1,"")</f>
        <v>1</v>
      </c>
      <c r="BD427" s="79" t="str">
        <f>REPLACE(INDEX(GroupVertices[Group],MATCH(Edges[[#This Row],[Vertex 2]],GroupVertices[Vertex],0)),1,1,"")</f>
        <v>1</v>
      </c>
    </row>
    <row r="428" spans="1:56" ht="15">
      <c r="A428" s="65" t="s">
        <v>583</v>
      </c>
      <c r="B428" s="65" t="s">
        <v>708</v>
      </c>
      <c r="C428" s="66"/>
      <c r="D428" s="67"/>
      <c r="E428" s="68"/>
      <c r="F428" s="69"/>
      <c r="G428" s="66"/>
      <c r="H428" s="70"/>
      <c r="I428" s="71"/>
      <c r="J428" s="71"/>
      <c r="K428" s="34"/>
      <c r="L428" s="78">
        <v>428</v>
      </c>
      <c r="M428" s="78"/>
      <c r="N428" s="73"/>
      <c r="O428" s="80" t="s">
        <v>772</v>
      </c>
      <c r="P428" s="82">
        <v>43657.722453703704</v>
      </c>
      <c r="Q428" s="80" t="s">
        <v>791</v>
      </c>
      <c r="R428" s="80"/>
      <c r="S428" s="80"/>
      <c r="T428" s="80" t="s">
        <v>1062</v>
      </c>
      <c r="U428" s="83" t="s">
        <v>1149</v>
      </c>
      <c r="V428" s="83" t="s">
        <v>1149</v>
      </c>
      <c r="W428" s="82">
        <v>43657.722453703704</v>
      </c>
      <c r="X428" s="86">
        <v>43657</v>
      </c>
      <c r="Y428" s="88" t="s">
        <v>1847</v>
      </c>
      <c r="Z428" s="83" t="s">
        <v>2375</v>
      </c>
      <c r="AA428" s="80"/>
      <c r="AB428" s="80"/>
      <c r="AC428" s="88" t="s">
        <v>2925</v>
      </c>
      <c r="AD428" s="80"/>
      <c r="AE428" s="80" t="b">
        <v>0</v>
      </c>
      <c r="AF428" s="80">
        <v>0</v>
      </c>
      <c r="AG428" s="88" t="s">
        <v>3090</v>
      </c>
      <c r="AH428" s="80" t="b">
        <v>0</v>
      </c>
      <c r="AI428" s="80" t="s">
        <v>3099</v>
      </c>
      <c r="AJ428" s="80"/>
      <c r="AK428" s="88" t="s">
        <v>3090</v>
      </c>
      <c r="AL428" s="80" t="b">
        <v>0</v>
      </c>
      <c r="AM428" s="80">
        <v>361</v>
      </c>
      <c r="AN428" s="88" t="s">
        <v>3060</v>
      </c>
      <c r="AO428" s="80" t="s">
        <v>3113</v>
      </c>
      <c r="AP428" s="80" t="b">
        <v>0</v>
      </c>
      <c r="AQ428" s="88" t="s">
        <v>3060</v>
      </c>
      <c r="AR428" s="80" t="s">
        <v>178</v>
      </c>
      <c r="AS428" s="80">
        <v>0</v>
      </c>
      <c r="AT428" s="80">
        <v>0</v>
      </c>
      <c r="AU428" s="80"/>
      <c r="AV428" s="80"/>
      <c r="AW428" s="80"/>
      <c r="AX428" s="80"/>
      <c r="AY428" s="80"/>
      <c r="AZ428" s="80"/>
      <c r="BA428" s="80"/>
      <c r="BB428" s="80"/>
      <c r="BC428" s="79" t="str">
        <f>REPLACE(INDEX(GroupVertices[Group],MATCH(Edges[[#This Row],[Vertex 1]],GroupVertices[Vertex],0)),1,1,"")</f>
        <v>5</v>
      </c>
      <c r="BD428" s="79" t="str">
        <f>REPLACE(INDEX(GroupVertices[Group],MATCH(Edges[[#This Row],[Vertex 2]],GroupVertices[Vertex],0)),1,1,"")</f>
        <v>5</v>
      </c>
    </row>
    <row r="429" spans="1:56" ht="15">
      <c r="A429" s="65" t="s">
        <v>584</v>
      </c>
      <c r="B429" s="65" t="s">
        <v>752</v>
      </c>
      <c r="C429" s="66"/>
      <c r="D429" s="67"/>
      <c r="E429" s="68"/>
      <c r="F429" s="69"/>
      <c r="G429" s="66"/>
      <c r="H429" s="70"/>
      <c r="I429" s="71"/>
      <c r="J429" s="71"/>
      <c r="K429" s="34"/>
      <c r="L429" s="78">
        <v>429</v>
      </c>
      <c r="M429" s="78"/>
      <c r="N429" s="73"/>
      <c r="O429" s="80" t="s">
        <v>774</v>
      </c>
      <c r="P429" s="82">
        <v>43657.72246527778</v>
      </c>
      <c r="Q429" s="80" t="s">
        <v>938</v>
      </c>
      <c r="R429" s="83" t="s">
        <v>1031</v>
      </c>
      <c r="S429" s="80" t="s">
        <v>1057</v>
      </c>
      <c r="T429" s="80" t="s">
        <v>1114</v>
      </c>
      <c r="U429" s="80"/>
      <c r="V429" s="83" t="s">
        <v>1447</v>
      </c>
      <c r="W429" s="82">
        <v>43657.72246527778</v>
      </c>
      <c r="X429" s="86">
        <v>43657</v>
      </c>
      <c r="Y429" s="88" t="s">
        <v>1848</v>
      </c>
      <c r="Z429" s="83" t="s">
        <v>2376</v>
      </c>
      <c r="AA429" s="80"/>
      <c r="AB429" s="80"/>
      <c r="AC429" s="88" t="s">
        <v>2926</v>
      </c>
      <c r="AD429" s="80"/>
      <c r="AE429" s="80" t="b">
        <v>0</v>
      </c>
      <c r="AF429" s="80">
        <v>0</v>
      </c>
      <c r="AG429" s="88" t="s">
        <v>3090</v>
      </c>
      <c r="AH429" s="80" t="b">
        <v>0</v>
      </c>
      <c r="AI429" s="80" t="s">
        <v>3102</v>
      </c>
      <c r="AJ429" s="80"/>
      <c r="AK429" s="88" t="s">
        <v>3090</v>
      </c>
      <c r="AL429" s="80" t="b">
        <v>0</v>
      </c>
      <c r="AM429" s="80">
        <v>0</v>
      </c>
      <c r="AN429" s="88" t="s">
        <v>3090</v>
      </c>
      <c r="AO429" s="80" t="s">
        <v>3115</v>
      </c>
      <c r="AP429" s="80" t="b">
        <v>0</v>
      </c>
      <c r="AQ429" s="88" t="s">
        <v>2926</v>
      </c>
      <c r="AR429" s="80" t="s">
        <v>178</v>
      </c>
      <c r="AS429" s="80">
        <v>0</v>
      </c>
      <c r="AT429" s="80">
        <v>0</v>
      </c>
      <c r="AU429" s="80"/>
      <c r="AV429" s="80"/>
      <c r="AW429" s="80"/>
      <c r="AX429" s="80"/>
      <c r="AY429" s="80"/>
      <c r="AZ429" s="80"/>
      <c r="BA429" s="80"/>
      <c r="BB429" s="80"/>
      <c r="BC429" s="79" t="str">
        <f>REPLACE(INDEX(GroupVertices[Group],MATCH(Edges[[#This Row],[Vertex 1]],GroupVertices[Vertex],0)),1,1,"")</f>
        <v>26</v>
      </c>
      <c r="BD429" s="79" t="str">
        <f>REPLACE(INDEX(GroupVertices[Group],MATCH(Edges[[#This Row],[Vertex 2]],GroupVertices[Vertex],0)),1,1,"")</f>
        <v>26</v>
      </c>
    </row>
    <row r="430" spans="1:56" ht="15">
      <c r="A430" s="65" t="s">
        <v>584</v>
      </c>
      <c r="B430" s="65" t="s">
        <v>753</v>
      </c>
      <c r="C430" s="66"/>
      <c r="D430" s="67"/>
      <c r="E430" s="68"/>
      <c r="F430" s="69"/>
      <c r="G430" s="66"/>
      <c r="H430" s="70"/>
      <c r="I430" s="71"/>
      <c r="J430" s="71"/>
      <c r="K430" s="34"/>
      <c r="L430" s="78">
        <v>430</v>
      </c>
      <c r="M430" s="78"/>
      <c r="N430" s="73"/>
      <c r="O430" s="80" t="s">
        <v>774</v>
      </c>
      <c r="P430" s="82">
        <v>43657.72246527778</v>
      </c>
      <c r="Q430" s="80" t="s">
        <v>938</v>
      </c>
      <c r="R430" s="83" t="s">
        <v>1031</v>
      </c>
      <c r="S430" s="80" t="s">
        <v>1057</v>
      </c>
      <c r="T430" s="80" t="s">
        <v>1114</v>
      </c>
      <c r="U430" s="80"/>
      <c r="V430" s="83" t="s">
        <v>1447</v>
      </c>
      <c r="W430" s="82">
        <v>43657.72246527778</v>
      </c>
      <c r="X430" s="86">
        <v>43657</v>
      </c>
      <c r="Y430" s="88" t="s">
        <v>1848</v>
      </c>
      <c r="Z430" s="83" t="s">
        <v>2376</v>
      </c>
      <c r="AA430" s="80"/>
      <c r="AB430" s="80"/>
      <c r="AC430" s="88" t="s">
        <v>2926</v>
      </c>
      <c r="AD430" s="80"/>
      <c r="AE430" s="80" t="b">
        <v>0</v>
      </c>
      <c r="AF430" s="80">
        <v>0</v>
      </c>
      <c r="AG430" s="88" t="s">
        <v>3090</v>
      </c>
      <c r="AH430" s="80" t="b">
        <v>0</v>
      </c>
      <c r="AI430" s="80" t="s">
        <v>3102</v>
      </c>
      <c r="AJ430" s="80"/>
      <c r="AK430" s="88" t="s">
        <v>3090</v>
      </c>
      <c r="AL430" s="80" t="b">
        <v>0</v>
      </c>
      <c r="AM430" s="80">
        <v>0</v>
      </c>
      <c r="AN430" s="88" t="s">
        <v>3090</v>
      </c>
      <c r="AO430" s="80" t="s">
        <v>3115</v>
      </c>
      <c r="AP430" s="80" t="b">
        <v>0</v>
      </c>
      <c r="AQ430" s="88" t="s">
        <v>2926</v>
      </c>
      <c r="AR430" s="80" t="s">
        <v>178</v>
      </c>
      <c r="AS430" s="80">
        <v>0</v>
      </c>
      <c r="AT430" s="80">
        <v>0</v>
      </c>
      <c r="AU430" s="80"/>
      <c r="AV430" s="80"/>
      <c r="AW430" s="80"/>
      <c r="AX430" s="80"/>
      <c r="AY430" s="80"/>
      <c r="AZ430" s="80"/>
      <c r="BA430" s="80"/>
      <c r="BB430" s="80"/>
      <c r="BC430" s="79" t="str">
        <f>REPLACE(INDEX(GroupVertices[Group],MATCH(Edges[[#This Row],[Vertex 1]],GroupVertices[Vertex],0)),1,1,"")</f>
        <v>26</v>
      </c>
      <c r="BD430" s="79" t="str">
        <f>REPLACE(INDEX(GroupVertices[Group],MATCH(Edges[[#This Row],[Vertex 2]],GroupVertices[Vertex],0)),1,1,"")</f>
        <v>26</v>
      </c>
    </row>
    <row r="431" spans="1:56" ht="15">
      <c r="A431" s="65" t="s">
        <v>585</v>
      </c>
      <c r="B431" s="65" t="s">
        <v>585</v>
      </c>
      <c r="C431" s="66"/>
      <c r="D431" s="67"/>
      <c r="E431" s="68"/>
      <c r="F431" s="69"/>
      <c r="G431" s="66"/>
      <c r="H431" s="70"/>
      <c r="I431" s="71"/>
      <c r="J431" s="71"/>
      <c r="K431" s="34"/>
      <c r="L431" s="78">
        <v>431</v>
      </c>
      <c r="M431" s="78"/>
      <c r="N431" s="73"/>
      <c r="O431" s="80" t="s">
        <v>178</v>
      </c>
      <c r="P431" s="82">
        <v>43657.722592592596</v>
      </c>
      <c r="Q431" s="80" t="s">
        <v>939</v>
      </c>
      <c r="R431" s="83" t="s">
        <v>1032</v>
      </c>
      <c r="S431" s="80" t="s">
        <v>1058</v>
      </c>
      <c r="T431" s="80" t="s">
        <v>1062</v>
      </c>
      <c r="U431" s="80"/>
      <c r="V431" s="83" t="s">
        <v>1448</v>
      </c>
      <c r="W431" s="82">
        <v>43657.722592592596</v>
      </c>
      <c r="X431" s="86">
        <v>43657</v>
      </c>
      <c r="Y431" s="88" t="s">
        <v>1849</v>
      </c>
      <c r="Z431" s="83" t="s">
        <v>2377</v>
      </c>
      <c r="AA431" s="80"/>
      <c r="AB431" s="80"/>
      <c r="AC431" s="88" t="s">
        <v>2927</v>
      </c>
      <c r="AD431" s="80"/>
      <c r="AE431" s="80" t="b">
        <v>0</v>
      </c>
      <c r="AF431" s="80">
        <v>0</v>
      </c>
      <c r="AG431" s="88" t="s">
        <v>3090</v>
      </c>
      <c r="AH431" s="80" t="b">
        <v>0</v>
      </c>
      <c r="AI431" s="80" t="s">
        <v>3101</v>
      </c>
      <c r="AJ431" s="80"/>
      <c r="AK431" s="88" t="s">
        <v>3090</v>
      </c>
      <c r="AL431" s="80" t="b">
        <v>0</v>
      </c>
      <c r="AM431" s="80">
        <v>0</v>
      </c>
      <c r="AN431" s="88" t="s">
        <v>3090</v>
      </c>
      <c r="AO431" s="80" t="s">
        <v>3114</v>
      </c>
      <c r="AP431" s="80" t="b">
        <v>0</v>
      </c>
      <c r="AQ431" s="88" t="s">
        <v>2927</v>
      </c>
      <c r="AR431" s="80" t="s">
        <v>178</v>
      </c>
      <c r="AS431" s="80">
        <v>0</v>
      </c>
      <c r="AT431" s="80">
        <v>0</v>
      </c>
      <c r="AU431" s="80"/>
      <c r="AV431" s="80"/>
      <c r="AW431" s="80"/>
      <c r="AX431" s="80"/>
      <c r="AY431" s="80"/>
      <c r="AZ431" s="80"/>
      <c r="BA431" s="80"/>
      <c r="BB431" s="80"/>
      <c r="BC431" s="79" t="str">
        <f>REPLACE(INDEX(GroupVertices[Group],MATCH(Edges[[#This Row],[Vertex 1]],GroupVertices[Vertex],0)),1,1,"")</f>
        <v>92</v>
      </c>
      <c r="BD431" s="79" t="str">
        <f>REPLACE(INDEX(GroupVertices[Group],MATCH(Edges[[#This Row],[Vertex 2]],GroupVertices[Vertex],0)),1,1,"")</f>
        <v>92</v>
      </c>
    </row>
    <row r="432" spans="1:56" ht="15">
      <c r="A432" s="65" t="s">
        <v>586</v>
      </c>
      <c r="B432" s="65" t="s">
        <v>586</v>
      </c>
      <c r="C432" s="66"/>
      <c r="D432" s="67"/>
      <c r="E432" s="68"/>
      <c r="F432" s="69"/>
      <c r="G432" s="66"/>
      <c r="H432" s="70"/>
      <c r="I432" s="71"/>
      <c r="J432" s="71"/>
      <c r="K432" s="34"/>
      <c r="L432" s="78">
        <v>432</v>
      </c>
      <c r="M432" s="78"/>
      <c r="N432" s="73"/>
      <c r="O432" s="80" t="s">
        <v>178</v>
      </c>
      <c r="P432" s="82">
        <v>43657.722604166665</v>
      </c>
      <c r="Q432" s="80" t="s">
        <v>940</v>
      </c>
      <c r="R432" s="80"/>
      <c r="S432" s="80"/>
      <c r="T432" s="80" t="s">
        <v>1062</v>
      </c>
      <c r="U432" s="83" t="s">
        <v>1230</v>
      </c>
      <c r="V432" s="83" t="s">
        <v>1230</v>
      </c>
      <c r="W432" s="82">
        <v>43657.722604166665</v>
      </c>
      <c r="X432" s="86">
        <v>43657</v>
      </c>
      <c r="Y432" s="88" t="s">
        <v>1850</v>
      </c>
      <c r="Z432" s="83" t="s">
        <v>2378</v>
      </c>
      <c r="AA432" s="80"/>
      <c r="AB432" s="80"/>
      <c r="AC432" s="88" t="s">
        <v>2928</v>
      </c>
      <c r="AD432" s="80"/>
      <c r="AE432" s="80" t="b">
        <v>0</v>
      </c>
      <c r="AF432" s="80">
        <v>0</v>
      </c>
      <c r="AG432" s="88" t="s">
        <v>3090</v>
      </c>
      <c r="AH432" s="80" t="b">
        <v>0</v>
      </c>
      <c r="AI432" s="80" t="s">
        <v>3099</v>
      </c>
      <c r="AJ432" s="80"/>
      <c r="AK432" s="88" t="s">
        <v>3090</v>
      </c>
      <c r="AL432" s="80" t="b">
        <v>0</v>
      </c>
      <c r="AM432" s="80">
        <v>0</v>
      </c>
      <c r="AN432" s="88" t="s">
        <v>3090</v>
      </c>
      <c r="AO432" s="80" t="s">
        <v>3114</v>
      </c>
      <c r="AP432" s="80" t="b">
        <v>0</v>
      </c>
      <c r="AQ432" s="88" t="s">
        <v>2928</v>
      </c>
      <c r="AR432" s="80" t="s">
        <v>178</v>
      </c>
      <c r="AS432" s="80">
        <v>0</v>
      </c>
      <c r="AT432" s="80">
        <v>0</v>
      </c>
      <c r="AU432" s="80"/>
      <c r="AV432" s="80"/>
      <c r="AW432" s="80"/>
      <c r="AX432" s="80"/>
      <c r="AY432" s="80"/>
      <c r="AZ432" s="80"/>
      <c r="BA432" s="80"/>
      <c r="BB432" s="80"/>
      <c r="BC432" s="79" t="str">
        <f>REPLACE(INDEX(GroupVertices[Group],MATCH(Edges[[#This Row],[Vertex 1]],GroupVertices[Vertex],0)),1,1,"")</f>
        <v>91</v>
      </c>
      <c r="BD432" s="79" t="str">
        <f>REPLACE(INDEX(GroupVertices[Group],MATCH(Edges[[#This Row],[Vertex 2]],GroupVertices[Vertex],0)),1,1,"")</f>
        <v>91</v>
      </c>
    </row>
    <row r="433" spans="1:56" ht="15">
      <c r="A433" s="65" t="s">
        <v>587</v>
      </c>
      <c r="B433" s="65" t="s">
        <v>708</v>
      </c>
      <c r="C433" s="66"/>
      <c r="D433" s="67"/>
      <c r="E433" s="68"/>
      <c r="F433" s="69"/>
      <c r="G433" s="66"/>
      <c r="H433" s="70"/>
      <c r="I433" s="71"/>
      <c r="J433" s="71"/>
      <c r="K433" s="34"/>
      <c r="L433" s="78">
        <v>433</v>
      </c>
      <c r="M433" s="78"/>
      <c r="N433" s="73"/>
      <c r="O433" s="80" t="s">
        <v>772</v>
      </c>
      <c r="P433" s="82">
        <v>43657.72261574074</v>
      </c>
      <c r="Q433" s="80" t="s">
        <v>791</v>
      </c>
      <c r="R433" s="80"/>
      <c r="S433" s="80"/>
      <c r="T433" s="80" t="s">
        <v>1062</v>
      </c>
      <c r="U433" s="83" t="s">
        <v>1149</v>
      </c>
      <c r="V433" s="83" t="s">
        <v>1149</v>
      </c>
      <c r="W433" s="82">
        <v>43657.72261574074</v>
      </c>
      <c r="X433" s="86">
        <v>43657</v>
      </c>
      <c r="Y433" s="88" t="s">
        <v>1851</v>
      </c>
      <c r="Z433" s="83" t="s">
        <v>2379</v>
      </c>
      <c r="AA433" s="80"/>
      <c r="AB433" s="80"/>
      <c r="AC433" s="88" t="s">
        <v>2929</v>
      </c>
      <c r="AD433" s="80"/>
      <c r="AE433" s="80" t="b">
        <v>0</v>
      </c>
      <c r="AF433" s="80">
        <v>0</v>
      </c>
      <c r="AG433" s="88" t="s">
        <v>3090</v>
      </c>
      <c r="AH433" s="80" t="b">
        <v>0</v>
      </c>
      <c r="AI433" s="80" t="s">
        <v>3099</v>
      </c>
      <c r="AJ433" s="80"/>
      <c r="AK433" s="88" t="s">
        <v>3090</v>
      </c>
      <c r="AL433" s="80" t="b">
        <v>0</v>
      </c>
      <c r="AM433" s="80">
        <v>361</v>
      </c>
      <c r="AN433" s="88" t="s">
        <v>3060</v>
      </c>
      <c r="AO433" s="80" t="s">
        <v>3113</v>
      </c>
      <c r="AP433" s="80" t="b">
        <v>0</v>
      </c>
      <c r="AQ433" s="88" t="s">
        <v>3060</v>
      </c>
      <c r="AR433" s="80" t="s">
        <v>178</v>
      </c>
      <c r="AS433" s="80">
        <v>0</v>
      </c>
      <c r="AT433" s="80">
        <v>0</v>
      </c>
      <c r="AU433" s="80"/>
      <c r="AV433" s="80"/>
      <c r="AW433" s="80"/>
      <c r="AX433" s="80"/>
      <c r="AY433" s="80"/>
      <c r="AZ433" s="80"/>
      <c r="BA433" s="80"/>
      <c r="BB433" s="80"/>
      <c r="BC433" s="79" t="str">
        <f>REPLACE(INDEX(GroupVertices[Group],MATCH(Edges[[#This Row],[Vertex 1]],GroupVertices[Vertex],0)),1,1,"")</f>
        <v>5</v>
      </c>
      <c r="BD433" s="79" t="str">
        <f>REPLACE(INDEX(GroupVertices[Group],MATCH(Edges[[#This Row],[Vertex 2]],GroupVertices[Vertex],0)),1,1,"")</f>
        <v>5</v>
      </c>
    </row>
    <row r="434" spans="1:56" ht="15">
      <c r="A434" s="65" t="s">
        <v>588</v>
      </c>
      <c r="B434" s="65" t="s">
        <v>728</v>
      </c>
      <c r="C434" s="66"/>
      <c r="D434" s="67"/>
      <c r="E434" s="68"/>
      <c r="F434" s="69"/>
      <c r="G434" s="66"/>
      <c r="H434" s="70"/>
      <c r="I434" s="71"/>
      <c r="J434" s="71"/>
      <c r="K434" s="34"/>
      <c r="L434" s="78">
        <v>434</v>
      </c>
      <c r="M434" s="78"/>
      <c r="N434" s="73"/>
      <c r="O434" s="80" t="s">
        <v>774</v>
      </c>
      <c r="P434" s="82">
        <v>43657.64861111111</v>
      </c>
      <c r="Q434" s="80" t="s">
        <v>934</v>
      </c>
      <c r="R434" s="83" t="s">
        <v>1033</v>
      </c>
      <c r="S434" s="80" t="s">
        <v>1043</v>
      </c>
      <c r="T434" s="80" t="s">
        <v>1062</v>
      </c>
      <c r="U434" s="80"/>
      <c r="V434" s="83" t="s">
        <v>1449</v>
      </c>
      <c r="W434" s="82">
        <v>43657.64861111111</v>
      </c>
      <c r="X434" s="86">
        <v>43657</v>
      </c>
      <c r="Y434" s="88" t="s">
        <v>1852</v>
      </c>
      <c r="Z434" s="83" t="s">
        <v>2380</v>
      </c>
      <c r="AA434" s="80"/>
      <c r="AB434" s="80"/>
      <c r="AC434" s="88" t="s">
        <v>2930</v>
      </c>
      <c r="AD434" s="80"/>
      <c r="AE434" s="80" t="b">
        <v>0</v>
      </c>
      <c r="AF434" s="80">
        <v>20</v>
      </c>
      <c r="AG434" s="88" t="s">
        <v>3090</v>
      </c>
      <c r="AH434" s="80" t="b">
        <v>1</v>
      </c>
      <c r="AI434" s="80" t="s">
        <v>3099</v>
      </c>
      <c r="AJ434" s="80"/>
      <c r="AK434" s="88" t="s">
        <v>3066</v>
      </c>
      <c r="AL434" s="80" t="b">
        <v>0</v>
      </c>
      <c r="AM434" s="80">
        <v>3</v>
      </c>
      <c r="AN434" s="88" t="s">
        <v>3090</v>
      </c>
      <c r="AO434" s="80" t="s">
        <v>3114</v>
      </c>
      <c r="AP434" s="80" t="b">
        <v>0</v>
      </c>
      <c r="AQ434" s="88" t="s">
        <v>2930</v>
      </c>
      <c r="AR434" s="80" t="s">
        <v>772</v>
      </c>
      <c r="AS434" s="80">
        <v>0</v>
      </c>
      <c r="AT434" s="80">
        <v>0</v>
      </c>
      <c r="AU434" s="80"/>
      <c r="AV434" s="80"/>
      <c r="AW434" s="80"/>
      <c r="AX434" s="80"/>
      <c r="AY434" s="80"/>
      <c r="AZ434" s="80"/>
      <c r="BA434" s="80"/>
      <c r="BB434" s="80"/>
      <c r="BC434" s="79" t="str">
        <f>REPLACE(INDEX(GroupVertices[Group],MATCH(Edges[[#This Row],[Vertex 1]],GroupVertices[Vertex],0)),1,1,"")</f>
        <v>2</v>
      </c>
      <c r="BD434" s="79" t="str">
        <f>REPLACE(INDEX(GroupVertices[Group],MATCH(Edges[[#This Row],[Vertex 2]],GroupVertices[Vertex],0)),1,1,"")</f>
        <v>2</v>
      </c>
    </row>
    <row r="435" spans="1:56" ht="15">
      <c r="A435" s="65" t="s">
        <v>589</v>
      </c>
      <c r="B435" s="65" t="s">
        <v>588</v>
      </c>
      <c r="C435" s="66"/>
      <c r="D435" s="67"/>
      <c r="E435" s="68"/>
      <c r="F435" s="69"/>
      <c r="G435" s="66"/>
      <c r="H435" s="70"/>
      <c r="I435" s="71"/>
      <c r="J435" s="71"/>
      <c r="K435" s="34"/>
      <c r="L435" s="78">
        <v>435</v>
      </c>
      <c r="M435" s="78"/>
      <c r="N435" s="73"/>
      <c r="O435" s="80" t="s">
        <v>772</v>
      </c>
      <c r="P435" s="82">
        <v>43657.722650462965</v>
      </c>
      <c r="Q435" s="80" t="s">
        <v>934</v>
      </c>
      <c r="R435" s="80"/>
      <c r="S435" s="80"/>
      <c r="T435" s="80" t="s">
        <v>1062</v>
      </c>
      <c r="U435" s="80"/>
      <c r="V435" s="83" t="s">
        <v>1450</v>
      </c>
      <c r="W435" s="82">
        <v>43657.722650462965</v>
      </c>
      <c r="X435" s="86">
        <v>43657</v>
      </c>
      <c r="Y435" s="88" t="s">
        <v>1853</v>
      </c>
      <c r="Z435" s="83" t="s">
        <v>2381</v>
      </c>
      <c r="AA435" s="80"/>
      <c r="AB435" s="80"/>
      <c r="AC435" s="88" t="s">
        <v>2931</v>
      </c>
      <c r="AD435" s="80"/>
      <c r="AE435" s="80" t="b">
        <v>0</v>
      </c>
      <c r="AF435" s="80">
        <v>0</v>
      </c>
      <c r="AG435" s="88" t="s">
        <v>3090</v>
      </c>
      <c r="AH435" s="80" t="b">
        <v>1</v>
      </c>
      <c r="AI435" s="80" t="s">
        <v>3099</v>
      </c>
      <c r="AJ435" s="80"/>
      <c r="AK435" s="88" t="s">
        <v>3066</v>
      </c>
      <c r="AL435" s="80" t="b">
        <v>0</v>
      </c>
      <c r="AM435" s="80">
        <v>3</v>
      </c>
      <c r="AN435" s="88" t="s">
        <v>2930</v>
      </c>
      <c r="AO435" s="80" t="s">
        <v>3113</v>
      </c>
      <c r="AP435" s="80" t="b">
        <v>0</v>
      </c>
      <c r="AQ435" s="88" t="s">
        <v>2930</v>
      </c>
      <c r="AR435" s="80" t="s">
        <v>178</v>
      </c>
      <c r="AS435" s="80">
        <v>0</v>
      </c>
      <c r="AT435" s="80">
        <v>0</v>
      </c>
      <c r="AU435" s="80"/>
      <c r="AV435" s="80"/>
      <c r="AW435" s="80"/>
      <c r="AX435" s="80"/>
      <c r="AY435" s="80"/>
      <c r="AZ435" s="80"/>
      <c r="BA435" s="80"/>
      <c r="BB435" s="80"/>
      <c r="BC435" s="79" t="str">
        <f>REPLACE(INDEX(GroupVertices[Group],MATCH(Edges[[#This Row],[Vertex 1]],GroupVertices[Vertex],0)),1,1,"")</f>
        <v>2</v>
      </c>
      <c r="BD435" s="79" t="str">
        <f>REPLACE(INDEX(GroupVertices[Group],MATCH(Edges[[#This Row],[Vertex 2]],GroupVertices[Vertex],0)),1,1,"")</f>
        <v>2</v>
      </c>
    </row>
    <row r="436" spans="1:56" ht="15">
      <c r="A436" s="65" t="s">
        <v>589</v>
      </c>
      <c r="B436" s="65" t="s">
        <v>728</v>
      </c>
      <c r="C436" s="66"/>
      <c r="D436" s="67"/>
      <c r="E436" s="68"/>
      <c r="F436" s="69"/>
      <c r="G436" s="66"/>
      <c r="H436" s="70"/>
      <c r="I436" s="71"/>
      <c r="J436" s="71"/>
      <c r="K436" s="34"/>
      <c r="L436" s="78">
        <v>436</v>
      </c>
      <c r="M436" s="78"/>
      <c r="N436" s="73"/>
      <c r="O436" s="80" t="s">
        <v>774</v>
      </c>
      <c r="P436" s="82">
        <v>43657.722650462965</v>
      </c>
      <c r="Q436" s="80" t="s">
        <v>934</v>
      </c>
      <c r="R436" s="80"/>
      <c r="S436" s="80"/>
      <c r="T436" s="80" t="s">
        <v>1062</v>
      </c>
      <c r="U436" s="80"/>
      <c r="V436" s="83" t="s">
        <v>1450</v>
      </c>
      <c r="W436" s="82">
        <v>43657.722650462965</v>
      </c>
      <c r="X436" s="86">
        <v>43657</v>
      </c>
      <c r="Y436" s="88" t="s">
        <v>1853</v>
      </c>
      <c r="Z436" s="83" t="s">
        <v>2381</v>
      </c>
      <c r="AA436" s="80"/>
      <c r="AB436" s="80"/>
      <c r="AC436" s="88" t="s">
        <v>2931</v>
      </c>
      <c r="AD436" s="80"/>
      <c r="AE436" s="80" t="b">
        <v>0</v>
      </c>
      <c r="AF436" s="80">
        <v>0</v>
      </c>
      <c r="AG436" s="88" t="s">
        <v>3090</v>
      </c>
      <c r="AH436" s="80" t="b">
        <v>1</v>
      </c>
      <c r="AI436" s="80" t="s">
        <v>3099</v>
      </c>
      <c r="AJ436" s="80"/>
      <c r="AK436" s="88" t="s">
        <v>3066</v>
      </c>
      <c r="AL436" s="80" t="b">
        <v>0</v>
      </c>
      <c r="AM436" s="80">
        <v>3</v>
      </c>
      <c r="AN436" s="88" t="s">
        <v>2930</v>
      </c>
      <c r="AO436" s="80" t="s">
        <v>3113</v>
      </c>
      <c r="AP436" s="80" t="b">
        <v>0</v>
      </c>
      <c r="AQ436" s="88" t="s">
        <v>2930</v>
      </c>
      <c r="AR436" s="80" t="s">
        <v>178</v>
      </c>
      <c r="AS436" s="80">
        <v>0</v>
      </c>
      <c r="AT436" s="80">
        <v>0</v>
      </c>
      <c r="AU436" s="80"/>
      <c r="AV436" s="80"/>
      <c r="AW436" s="80"/>
      <c r="AX436" s="80"/>
      <c r="AY436" s="80"/>
      <c r="AZ436" s="80"/>
      <c r="BA436" s="80"/>
      <c r="BB436" s="80"/>
      <c r="BC436" s="79" t="str">
        <f>REPLACE(INDEX(GroupVertices[Group],MATCH(Edges[[#This Row],[Vertex 1]],GroupVertices[Vertex],0)),1,1,"")</f>
        <v>2</v>
      </c>
      <c r="BD436" s="79" t="str">
        <f>REPLACE(INDEX(GroupVertices[Group],MATCH(Edges[[#This Row],[Vertex 2]],GroupVertices[Vertex],0)),1,1,"")</f>
        <v>2</v>
      </c>
    </row>
    <row r="437" spans="1:56" ht="15">
      <c r="A437" s="65" t="s">
        <v>590</v>
      </c>
      <c r="B437" s="65" t="s">
        <v>725</v>
      </c>
      <c r="C437" s="66"/>
      <c r="D437" s="67"/>
      <c r="E437" s="68"/>
      <c r="F437" s="69"/>
      <c r="G437" s="66"/>
      <c r="H437" s="70"/>
      <c r="I437" s="71"/>
      <c r="J437" s="71"/>
      <c r="K437" s="34"/>
      <c r="L437" s="78">
        <v>437</v>
      </c>
      <c r="M437" s="78"/>
      <c r="N437" s="73"/>
      <c r="O437" s="80" t="s">
        <v>772</v>
      </c>
      <c r="P437" s="82">
        <v>43657.722662037035</v>
      </c>
      <c r="Q437" s="80" t="s">
        <v>778</v>
      </c>
      <c r="R437" s="80"/>
      <c r="S437" s="80"/>
      <c r="T437" s="80" t="s">
        <v>1062</v>
      </c>
      <c r="U437" s="80"/>
      <c r="V437" s="83" t="s">
        <v>1451</v>
      </c>
      <c r="W437" s="82">
        <v>43657.722662037035</v>
      </c>
      <c r="X437" s="86">
        <v>43657</v>
      </c>
      <c r="Y437" s="88" t="s">
        <v>1854</v>
      </c>
      <c r="Z437" s="83" t="s">
        <v>2382</v>
      </c>
      <c r="AA437" s="80"/>
      <c r="AB437" s="80"/>
      <c r="AC437" s="88" t="s">
        <v>2932</v>
      </c>
      <c r="AD437" s="80"/>
      <c r="AE437" s="80" t="b">
        <v>0</v>
      </c>
      <c r="AF437" s="80">
        <v>0</v>
      </c>
      <c r="AG437" s="88" t="s">
        <v>3090</v>
      </c>
      <c r="AH437" s="80" t="b">
        <v>0</v>
      </c>
      <c r="AI437" s="80" t="s">
        <v>3099</v>
      </c>
      <c r="AJ437" s="80"/>
      <c r="AK437" s="88" t="s">
        <v>3090</v>
      </c>
      <c r="AL437" s="80" t="b">
        <v>0</v>
      </c>
      <c r="AM437" s="80">
        <v>1187</v>
      </c>
      <c r="AN437" s="88" t="s">
        <v>3085</v>
      </c>
      <c r="AO437" s="80" t="s">
        <v>3113</v>
      </c>
      <c r="AP437" s="80" t="b">
        <v>0</v>
      </c>
      <c r="AQ437" s="88" t="s">
        <v>3085</v>
      </c>
      <c r="AR437" s="80" t="s">
        <v>178</v>
      </c>
      <c r="AS437" s="80">
        <v>0</v>
      </c>
      <c r="AT437" s="80">
        <v>0</v>
      </c>
      <c r="AU437" s="80"/>
      <c r="AV437" s="80"/>
      <c r="AW437" s="80"/>
      <c r="AX437" s="80"/>
      <c r="AY437" s="80"/>
      <c r="AZ437" s="80"/>
      <c r="BA437" s="80"/>
      <c r="BB437" s="80"/>
      <c r="BC437" s="79" t="str">
        <f>REPLACE(INDEX(GroupVertices[Group],MATCH(Edges[[#This Row],[Vertex 1]],GroupVertices[Vertex],0)),1,1,"")</f>
        <v>1</v>
      </c>
      <c r="BD437" s="79" t="str">
        <f>REPLACE(INDEX(GroupVertices[Group],MATCH(Edges[[#This Row],[Vertex 2]],GroupVertices[Vertex],0)),1,1,"")</f>
        <v>1</v>
      </c>
    </row>
    <row r="438" spans="1:56" ht="15">
      <c r="A438" s="65" t="s">
        <v>591</v>
      </c>
      <c r="B438" s="65" t="s">
        <v>591</v>
      </c>
      <c r="C438" s="66"/>
      <c r="D438" s="67"/>
      <c r="E438" s="68"/>
      <c r="F438" s="69"/>
      <c r="G438" s="66"/>
      <c r="H438" s="70"/>
      <c r="I438" s="71"/>
      <c r="J438" s="71"/>
      <c r="K438" s="34"/>
      <c r="L438" s="78">
        <v>438</v>
      </c>
      <c r="M438" s="78"/>
      <c r="N438" s="73"/>
      <c r="O438" s="80" t="s">
        <v>178</v>
      </c>
      <c r="P438" s="82">
        <v>43657.72269675926</v>
      </c>
      <c r="Q438" s="80" t="s">
        <v>941</v>
      </c>
      <c r="R438" s="80"/>
      <c r="S438" s="80"/>
      <c r="T438" s="80" t="s">
        <v>1063</v>
      </c>
      <c r="U438" s="83" t="s">
        <v>1231</v>
      </c>
      <c r="V438" s="83" t="s">
        <v>1231</v>
      </c>
      <c r="W438" s="82">
        <v>43657.72269675926</v>
      </c>
      <c r="X438" s="86">
        <v>43657</v>
      </c>
      <c r="Y438" s="88" t="s">
        <v>1855</v>
      </c>
      <c r="Z438" s="83" t="s">
        <v>2383</v>
      </c>
      <c r="AA438" s="80"/>
      <c r="AB438" s="80"/>
      <c r="AC438" s="88" t="s">
        <v>2933</v>
      </c>
      <c r="AD438" s="80"/>
      <c r="AE438" s="80" t="b">
        <v>0</v>
      </c>
      <c r="AF438" s="80">
        <v>0</v>
      </c>
      <c r="AG438" s="88" t="s">
        <v>3090</v>
      </c>
      <c r="AH438" s="80" t="b">
        <v>0</v>
      </c>
      <c r="AI438" s="80" t="s">
        <v>3099</v>
      </c>
      <c r="AJ438" s="80"/>
      <c r="AK438" s="88" t="s">
        <v>3090</v>
      </c>
      <c r="AL438" s="80" t="b">
        <v>0</v>
      </c>
      <c r="AM438" s="80">
        <v>0</v>
      </c>
      <c r="AN438" s="88" t="s">
        <v>3090</v>
      </c>
      <c r="AO438" s="80" t="s">
        <v>3113</v>
      </c>
      <c r="AP438" s="80" t="b">
        <v>0</v>
      </c>
      <c r="AQ438" s="88" t="s">
        <v>2933</v>
      </c>
      <c r="AR438" s="80" t="s">
        <v>178</v>
      </c>
      <c r="AS438" s="80">
        <v>0</v>
      </c>
      <c r="AT438" s="80">
        <v>0</v>
      </c>
      <c r="AU438" s="80" t="s">
        <v>3144</v>
      </c>
      <c r="AV438" s="80" t="s">
        <v>3148</v>
      </c>
      <c r="AW438" s="80" t="s">
        <v>3150</v>
      </c>
      <c r="AX438" s="80" t="s">
        <v>3161</v>
      </c>
      <c r="AY438" s="80" t="s">
        <v>3173</v>
      </c>
      <c r="AZ438" s="80" t="s">
        <v>3184</v>
      </c>
      <c r="BA438" s="80" t="s">
        <v>3189</v>
      </c>
      <c r="BB438" s="83" t="s">
        <v>3200</v>
      </c>
      <c r="BC438" s="79" t="str">
        <f>REPLACE(INDEX(GroupVertices[Group],MATCH(Edges[[#This Row],[Vertex 1]],GroupVertices[Vertex],0)),1,1,"")</f>
        <v>90</v>
      </c>
      <c r="BD438" s="79" t="str">
        <f>REPLACE(INDEX(GroupVertices[Group],MATCH(Edges[[#This Row],[Vertex 2]],GroupVertices[Vertex],0)),1,1,"")</f>
        <v>90</v>
      </c>
    </row>
    <row r="439" spans="1:56" ht="15">
      <c r="A439" s="65" t="s">
        <v>592</v>
      </c>
      <c r="B439" s="65" t="s">
        <v>710</v>
      </c>
      <c r="C439" s="66"/>
      <c r="D439" s="67"/>
      <c r="E439" s="68"/>
      <c r="F439" s="69"/>
      <c r="G439" s="66"/>
      <c r="H439" s="70"/>
      <c r="I439" s="71"/>
      <c r="J439" s="71"/>
      <c r="K439" s="34"/>
      <c r="L439" s="78">
        <v>439</v>
      </c>
      <c r="M439" s="78"/>
      <c r="N439" s="73"/>
      <c r="O439" s="80" t="s">
        <v>772</v>
      </c>
      <c r="P439" s="82">
        <v>43657.722708333335</v>
      </c>
      <c r="Q439" s="80" t="s">
        <v>838</v>
      </c>
      <c r="R439" s="80"/>
      <c r="S439" s="80"/>
      <c r="T439" s="80" t="s">
        <v>1062</v>
      </c>
      <c r="U439" s="83" t="s">
        <v>1179</v>
      </c>
      <c r="V439" s="83" t="s">
        <v>1179</v>
      </c>
      <c r="W439" s="82">
        <v>43657.722708333335</v>
      </c>
      <c r="X439" s="86">
        <v>43657</v>
      </c>
      <c r="Y439" s="88" t="s">
        <v>1856</v>
      </c>
      <c r="Z439" s="83" t="s">
        <v>2384</v>
      </c>
      <c r="AA439" s="80"/>
      <c r="AB439" s="80"/>
      <c r="AC439" s="88" t="s">
        <v>2934</v>
      </c>
      <c r="AD439" s="80"/>
      <c r="AE439" s="80" t="b">
        <v>0</v>
      </c>
      <c r="AF439" s="80">
        <v>0</v>
      </c>
      <c r="AG439" s="88" t="s">
        <v>3090</v>
      </c>
      <c r="AH439" s="80" t="b">
        <v>0</v>
      </c>
      <c r="AI439" s="80" t="s">
        <v>3099</v>
      </c>
      <c r="AJ439" s="80"/>
      <c r="AK439" s="88" t="s">
        <v>3090</v>
      </c>
      <c r="AL439" s="80" t="b">
        <v>0</v>
      </c>
      <c r="AM439" s="80">
        <v>11</v>
      </c>
      <c r="AN439" s="88" t="s">
        <v>3062</v>
      </c>
      <c r="AO439" s="80" t="s">
        <v>3113</v>
      </c>
      <c r="AP439" s="80" t="b">
        <v>0</v>
      </c>
      <c r="AQ439" s="88" t="s">
        <v>3062</v>
      </c>
      <c r="AR439" s="80" t="s">
        <v>178</v>
      </c>
      <c r="AS439" s="80">
        <v>0</v>
      </c>
      <c r="AT439" s="80">
        <v>0</v>
      </c>
      <c r="AU439" s="80"/>
      <c r="AV439" s="80"/>
      <c r="AW439" s="80"/>
      <c r="AX439" s="80"/>
      <c r="AY439" s="80"/>
      <c r="AZ439" s="80"/>
      <c r="BA439" s="80"/>
      <c r="BB439" s="80"/>
      <c r="BC439" s="79" t="str">
        <f>REPLACE(INDEX(GroupVertices[Group],MATCH(Edges[[#This Row],[Vertex 1]],GroupVertices[Vertex],0)),1,1,"")</f>
        <v>4</v>
      </c>
      <c r="BD439" s="79" t="str">
        <f>REPLACE(INDEX(GroupVertices[Group],MATCH(Edges[[#This Row],[Vertex 2]],GroupVertices[Vertex],0)),1,1,"")</f>
        <v>4</v>
      </c>
    </row>
    <row r="440" spans="1:56" ht="15">
      <c r="A440" s="65" t="s">
        <v>593</v>
      </c>
      <c r="B440" s="65" t="s">
        <v>728</v>
      </c>
      <c r="C440" s="66"/>
      <c r="D440" s="67"/>
      <c r="E440" s="68"/>
      <c r="F440" s="69"/>
      <c r="G440" s="66"/>
      <c r="H440" s="70"/>
      <c r="I440" s="71"/>
      <c r="J440" s="71"/>
      <c r="K440" s="34"/>
      <c r="L440" s="78">
        <v>440</v>
      </c>
      <c r="M440" s="78"/>
      <c r="N440" s="73"/>
      <c r="O440" s="80" t="s">
        <v>774</v>
      </c>
      <c r="P440" s="82">
        <v>43657.655011574076</v>
      </c>
      <c r="Q440" s="80" t="s">
        <v>784</v>
      </c>
      <c r="R440" s="80"/>
      <c r="S440" s="80"/>
      <c r="T440" s="80" t="s">
        <v>1069</v>
      </c>
      <c r="U440" s="83" t="s">
        <v>1232</v>
      </c>
      <c r="V440" s="83" t="s">
        <v>1232</v>
      </c>
      <c r="W440" s="82">
        <v>43657.655011574076</v>
      </c>
      <c r="X440" s="86">
        <v>43657</v>
      </c>
      <c r="Y440" s="88" t="s">
        <v>1857</v>
      </c>
      <c r="Z440" s="83" t="s">
        <v>2385</v>
      </c>
      <c r="AA440" s="80"/>
      <c r="AB440" s="80"/>
      <c r="AC440" s="88" t="s">
        <v>2935</v>
      </c>
      <c r="AD440" s="80"/>
      <c r="AE440" s="80" t="b">
        <v>0</v>
      </c>
      <c r="AF440" s="80">
        <v>26</v>
      </c>
      <c r="AG440" s="88" t="s">
        <v>3090</v>
      </c>
      <c r="AH440" s="80" t="b">
        <v>0</v>
      </c>
      <c r="AI440" s="80" t="s">
        <v>3099</v>
      </c>
      <c r="AJ440" s="80"/>
      <c r="AK440" s="88" t="s">
        <v>3090</v>
      </c>
      <c r="AL440" s="80" t="b">
        <v>0</v>
      </c>
      <c r="AM440" s="80">
        <v>15</v>
      </c>
      <c r="AN440" s="88" t="s">
        <v>3090</v>
      </c>
      <c r="AO440" s="80" t="s">
        <v>3113</v>
      </c>
      <c r="AP440" s="80" t="b">
        <v>0</v>
      </c>
      <c r="AQ440" s="88" t="s">
        <v>2935</v>
      </c>
      <c r="AR440" s="80" t="s">
        <v>772</v>
      </c>
      <c r="AS440" s="80">
        <v>0</v>
      </c>
      <c r="AT440" s="80">
        <v>0</v>
      </c>
      <c r="AU440" s="80"/>
      <c r="AV440" s="80"/>
      <c r="AW440" s="80"/>
      <c r="AX440" s="80"/>
      <c r="AY440" s="80"/>
      <c r="AZ440" s="80"/>
      <c r="BA440" s="80"/>
      <c r="BB440" s="80"/>
      <c r="BC440" s="79" t="str">
        <f>REPLACE(INDEX(GroupVertices[Group],MATCH(Edges[[#This Row],[Vertex 1]],GroupVertices[Vertex],0)),1,1,"")</f>
        <v>2</v>
      </c>
      <c r="BD440" s="79" t="str">
        <f>REPLACE(INDEX(GroupVertices[Group],MATCH(Edges[[#This Row],[Vertex 2]],GroupVertices[Vertex],0)),1,1,"")</f>
        <v>2</v>
      </c>
    </row>
    <row r="441" spans="1:56" ht="15">
      <c r="A441" s="65" t="s">
        <v>593</v>
      </c>
      <c r="B441" s="65" t="s">
        <v>729</v>
      </c>
      <c r="C441" s="66"/>
      <c r="D441" s="67"/>
      <c r="E441" s="68"/>
      <c r="F441" s="69"/>
      <c r="G441" s="66"/>
      <c r="H441" s="70"/>
      <c r="I441" s="71"/>
      <c r="J441" s="71"/>
      <c r="K441" s="34"/>
      <c r="L441" s="78">
        <v>441</v>
      </c>
      <c r="M441" s="78"/>
      <c r="N441" s="73"/>
      <c r="O441" s="80" t="s">
        <v>774</v>
      </c>
      <c r="P441" s="82">
        <v>43657.655011574076</v>
      </c>
      <c r="Q441" s="80" t="s">
        <v>784</v>
      </c>
      <c r="R441" s="80"/>
      <c r="S441" s="80"/>
      <c r="T441" s="80" t="s">
        <v>1069</v>
      </c>
      <c r="U441" s="83" t="s">
        <v>1232</v>
      </c>
      <c r="V441" s="83" t="s">
        <v>1232</v>
      </c>
      <c r="W441" s="82">
        <v>43657.655011574076</v>
      </c>
      <c r="X441" s="86">
        <v>43657</v>
      </c>
      <c r="Y441" s="88" t="s">
        <v>1857</v>
      </c>
      <c r="Z441" s="83" t="s">
        <v>2385</v>
      </c>
      <c r="AA441" s="80"/>
      <c r="AB441" s="80"/>
      <c r="AC441" s="88" t="s">
        <v>2935</v>
      </c>
      <c r="AD441" s="80"/>
      <c r="AE441" s="80" t="b">
        <v>0</v>
      </c>
      <c r="AF441" s="80">
        <v>26</v>
      </c>
      <c r="AG441" s="88" t="s">
        <v>3090</v>
      </c>
      <c r="AH441" s="80" t="b">
        <v>0</v>
      </c>
      <c r="AI441" s="80" t="s">
        <v>3099</v>
      </c>
      <c r="AJ441" s="80"/>
      <c r="AK441" s="88" t="s">
        <v>3090</v>
      </c>
      <c r="AL441" s="80" t="b">
        <v>0</v>
      </c>
      <c r="AM441" s="80">
        <v>15</v>
      </c>
      <c r="AN441" s="88" t="s">
        <v>3090</v>
      </c>
      <c r="AO441" s="80" t="s">
        <v>3113</v>
      </c>
      <c r="AP441" s="80" t="b">
        <v>0</v>
      </c>
      <c r="AQ441" s="88" t="s">
        <v>2935</v>
      </c>
      <c r="AR441" s="80" t="s">
        <v>772</v>
      </c>
      <c r="AS441" s="80">
        <v>0</v>
      </c>
      <c r="AT441" s="80">
        <v>0</v>
      </c>
      <c r="AU441" s="80"/>
      <c r="AV441" s="80"/>
      <c r="AW441" s="80"/>
      <c r="AX441" s="80"/>
      <c r="AY441" s="80"/>
      <c r="AZ441" s="80"/>
      <c r="BA441" s="80"/>
      <c r="BB441" s="80"/>
      <c r="BC441" s="79" t="str">
        <f>REPLACE(INDEX(GroupVertices[Group],MATCH(Edges[[#This Row],[Vertex 1]],GroupVertices[Vertex],0)),1,1,"")</f>
        <v>2</v>
      </c>
      <c r="BD441" s="79" t="str">
        <f>REPLACE(INDEX(GroupVertices[Group],MATCH(Edges[[#This Row],[Vertex 2]],GroupVertices[Vertex],0)),1,1,"")</f>
        <v>2</v>
      </c>
    </row>
    <row r="442" spans="1:56" ht="15">
      <c r="A442" s="65" t="s">
        <v>594</v>
      </c>
      <c r="B442" s="65" t="s">
        <v>593</v>
      </c>
      <c r="C442" s="66"/>
      <c r="D442" s="67"/>
      <c r="E442" s="68"/>
      <c r="F442" s="69"/>
      <c r="G442" s="66"/>
      <c r="H442" s="70"/>
      <c r="I442" s="71"/>
      <c r="J442" s="71"/>
      <c r="K442" s="34"/>
      <c r="L442" s="78">
        <v>442</v>
      </c>
      <c r="M442" s="78"/>
      <c r="N442" s="73"/>
      <c r="O442" s="80" t="s">
        <v>772</v>
      </c>
      <c r="P442" s="82">
        <v>43657.72283564815</v>
      </c>
      <c r="Q442" s="80" t="s">
        <v>784</v>
      </c>
      <c r="R442" s="80"/>
      <c r="S442" s="80"/>
      <c r="T442" s="80"/>
      <c r="U442" s="80"/>
      <c r="V442" s="83" t="s">
        <v>1346</v>
      </c>
      <c r="W442" s="82">
        <v>43657.72283564815</v>
      </c>
      <c r="X442" s="86">
        <v>43657</v>
      </c>
      <c r="Y442" s="88" t="s">
        <v>1858</v>
      </c>
      <c r="Z442" s="83" t="s">
        <v>2386</v>
      </c>
      <c r="AA442" s="80"/>
      <c r="AB442" s="80"/>
      <c r="AC442" s="88" t="s">
        <v>2936</v>
      </c>
      <c r="AD442" s="80"/>
      <c r="AE442" s="80" t="b">
        <v>0</v>
      </c>
      <c r="AF442" s="80">
        <v>0</v>
      </c>
      <c r="AG442" s="88" t="s">
        <v>3090</v>
      </c>
      <c r="AH442" s="80" t="b">
        <v>0</v>
      </c>
      <c r="AI442" s="80" t="s">
        <v>3099</v>
      </c>
      <c r="AJ442" s="80"/>
      <c r="AK442" s="88" t="s">
        <v>3090</v>
      </c>
      <c r="AL442" s="80" t="b">
        <v>0</v>
      </c>
      <c r="AM442" s="80">
        <v>15</v>
      </c>
      <c r="AN442" s="88" t="s">
        <v>2935</v>
      </c>
      <c r="AO442" s="80" t="s">
        <v>3115</v>
      </c>
      <c r="AP442" s="80" t="b">
        <v>0</v>
      </c>
      <c r="AQ442" s="88" t="s">
        <v>2935</v>
      </c>
      <c r="AR442" s="80" t="s">
        <v>178</v>
      </c>
      <c r="AS442" s="80">
        <v>0</v>
      </c>
      <c r="AT442" s="80">
        <v>0</v>
      </c>
      <c r="AU442" s="80"/>
      <c r="AV442" s="80"/>
      <c r="AW442" s="80"/>
      <c r="AX442" s="80"/>
      <c r="AY442" s="80"/>
      <c r="AZ442" s="80"/>
      <c r="BA442" s="80"/>
      <c r="BB442" s="80"/>
      <c r="BC442" s="79" t="str">
        <f>REPLACE(INDEX(GroupVertices[Group],MATCH(Edges[[#This Row],[Vertex 1]],GroupVertices[Vertex],0)),1,1,"")</f>
        <v>2</v>
      </c>
      <c r="BD442" s="79" t="str">
        <f>REPLACE(INDEX(GroupVertices[Group],MATCH(Edges[[#This Row],[Vertex 2]],GroupVertices[Vertex],0)),1,1,"")</f>
        <v>2</v>
      </c>
    </row>
    <row r="443" spans="1:56" ht="15">
      <c r="A443" s="65" t="s">
        <v>594</v>
      </c>
      <c r="B443" s="65" t="s">
        <v>729</v>
      </c>
      <c r="C443" s="66"/>
      <c r="D443" s="67"/>
      <c r="E443" s="68"/>
      <c r="F443" s="69"/>
      <c r="G443" s="66"/>
      <c r="H443" s="70"/>
      <c r="I443" s="71"/>
      <c r="J443" s="71"/>
      <c r="K443" s="34"/>
      <c r="L443" s="78">
        <v>443</v>
      </c>
      <c r="M443" s="78"/>
      <c r="N443" s="73"/>
      <c r="O443" s="80" t="s">
        <v>774</v>
      </c>
      <c r="P443" s="82">
        <v>43657.72283564815</v>
      </c>
      <c r="Q443" s="80" t="s">
        <v>784</v>
      </c>
      <c r="R443" s="80"/>
      <c r="S443" s="80"/>
      <c r="T443" s="80"/>
      <c r="U443" s="80"/>
      <c r="V443" s="83" t="s">
        <v>1346</v>
      </c>
      <c r="W443" s="82">
        <v>43657.72283564815</v>
      </c>
      <c r="X443" s="86">
        <v>43657</v>
      </c>
      <c r="Y443" s="88" t="s">
        <v>1858</v>
      </c>
      <c r="Z443" s="83" t="s">
        <v>2386</v>
      </c>
      <c r="AA443" s="80"/>
      <c r="AB443" s="80"/>
      <c r="AC443" s="88" t="s">
        <v>2936</v>
      </c>
      <c r="AD443" s="80"/>
      <c r="AE443" s="80" t="b">
        <v>0</v>
      </c>
      <c r="AF443" s="80">
        <v>0</v>
      </c>
      <c r="AG443" s="88" t="s">
        <v>3090</v>
      </c>
      <c r="AH443" s="80" t="b">
        <v>0</v>
      </c>
      <c r="AI443" s="80" t="s">
        <v>3099</v>
      </c>
      <c r="AJ443" s="80"/>
      <c r="AK443" s="88" t="s">
        <v>3090</v>
      </c>
      <c r="AL443" s="80" t="b">
        <v>0</v>
      </c>
      <c r="AM443" s="80">
        <v>15</v>
      </c>
      <c r="AN443" s="88" t="s">
        <v>2935</v>
      </c>
      <c r="AO443" s="80" t="s">
        <v>3115</v>
      </c>
      <c r="AP443" s="80" t="b">
        <v>0</v>
      </c>
      <c r="AQ443" s="88" t="s">
        <v>2935</v>
      </c>
      <c r="AR443" s="80" t="s">
        <v>178</v>
      </c>
      <c r="AS443" s="80">
        <v>0</v>
      </c>
      <c r="AT443" s="80">
        <v>0</v>
      </c>
      <c r="AU443" s="80"/>
      <c r="AV443" s="80"/>
      <c r="AW443" s="80"/>
      <c r="AX443" s="80"/>
      <c r="AY443" s="80"/>
      <c r="AZ443" s="80"/>
      <c r="BA443" s="80"/>
      <c r="BB443" s="80"/>
      <c r="BC443" s="79" t="str">
        <f>REPLACE(INDEX(GroupVertices[Group],MATCH(Edges[[#This Row],[Vertex 1]],GroupVertices[Vertex],0)),1,1,"")</f>
        <v>2</v>
      </c>
      <c r="BD443" s="79" t="str">
        <f>REPLACE(INDEX(GroupVertices[Group],MATCH(Edges[[#This Row],[Vertex 2]],GroupVertices[Vertex],0)),1,1,"")</f>
        <v>2</v>
      </c>
    </row>
    <row r="444" spans="1:56" ht="15">
      <c r="A444" s="65" t="s">
        <v>594</v>
      </c>
      <c r="B444" s="65" t="s">
        <v>728</v>
      </c>
      <c r="C444" s="66"/>
      <c r="D444" s="67"/>
      <c r="E444" s="68"/>
      <c r="F444" s="69"/>
      <c r="G444" s="66"/>
      <c r="H444" s="70"/>
      <c r="I444" s="71"/>
      <c r="J444" s="71"/>
      <c r="K444" s="34"/>
      <c r="L444" s="78">
        <v>444</v>
      </c>
      <c r="M444" s="78"/>
      <c r="N444" s="73"/>
      <c r="O444" s="80" t="s">
        <v>774</v>
      </c>
      <c r="P444" s="82">
        <v>43657.72283564815</v>
      </c>
      <c r="Q444" s="80" t="s">
        <v>784</v>
      </c>
      <c r="R444" s="80"/>
      <c r="S444" s="80"/>
      <c r="T444" s="80"/>
      <c r="U444" s="80"/>
      <c r="V444" s="83" t="s">
        <v>1346</v>
      </c>
      <c r="W444" s="82">
        <v>43657.72283564815</v>
      </c>
      <c r="X444" s="86">
        <v>43657</v>
      </c>
      <c r="Y444" s="88" t="s">
        <v>1858</v>
      </c>
      <c r="Z444" s="83" t="s">
        <v>2386</v>
      </c>
      <c r="AA444" s="80"/>
      <c r="AB444" s="80"/>
      <c r="AC444" s="88" t="s">
        <v>2936</v>
      </c>
      <c r="AD444" s="80"/>
      <c r="AE444" s="80" t="b">
        <v>0</v>
      </c>
      <c r="AF444" s="80">
        <v>0</v>
      </c>
      <c r="AG444" s="88" t="s">
        <v>3090</v>
      </c>
      <c r="AH444" s="80" t="b">
        <v>0</v>
      </c>
      <c r="AI444" s="80" t="s">
        <v>3099</v>
      </c>
      <c r="AJ444" s="80"/>
      <c r="AK444" s="88" t="s">
        <v>3090</v>
      </c>
      <c r="AL444" s="80" t="b">
        <v>0</v>
      </c>
      <c r="AM444" s="80">
        <v>15</v>
      </c>
      <c r="AN444" s="88" t="s">
        <v>2935</v>
      </c>
      <c r="AO444" s="80" t="s">
        <v>3115</v>
      </c>
      <c r="AP444" s="80" t="b">
        <v>0</v>
      </c>
      <c r="AQ444" s="88" t="s">
        <v>2935</v>
      </c>
      <c r="AR444" s="80" t="s">
        <v>178</v>
      </c>
      <c r="AS444" s="80">
        <v>0</v>
      </c>
      <c r="AT444" s="80">
        <v>0</v>
      </c>
      <c r="AU444" s="80"/>
      <c r="AV444" s="80"/>
      <c r="AW444" s="80"/>
      <c r="AX444" s="80"/>
      <c r="AY444" s="80"/>
      <c r="AZ444" s="80"/>
      <c r="BA444" s="80"/>
      <c r="BB444" s="80"/>
      <c r="BC444" s="79" t="str">
        <f>REPLACE(INDEX(GroupVertices[Group],MATCH(Edges[[#This Row],[Vertex 1]],GroupVertices[Vertex],0)),1,1,"")</f>
        <v>2</v>
      </c>
      <c r="BD444" s="79" t="str">
        <f>REPLACE(INDEX(GroupVertices[Group],MATCH(Edges[[#This Row],[Vertex 2]],GroupVertices[Vertex],0)),1,1,"")</f>
        <v>2</v>
      </c>
    </row>
    <row r="445" spans="1:56" ht="15">
      <c r="A445" s="65" t="s">
        <v>595</v>
      </c>
      <c r="B445" s="65" t="s">
        <v>595</v>
      </c>
      <c r="C445" s="66"/>
      <c r="D445" s="67"/>
      <c r="E445" s="68"/>
      <c r="F445" s="69"/>
      <c r="G445" s="66"/>
      <c r="H445" s="70"/>
      <c r="I445" s="71"/>
      <c r="J445" s="71"/>
      <c r="K445" s="34"/>
      <c r="L445" s="78">
        <v>445</v>
      </c>
      <c r="M445" s="78"/>
      <c r="N445" s="73"/>
      <c r="O445" s="80" t="s">
        <v>178</v>
      </c>
      <c r="P445" s="82">
        <v>43657.57828703704</v>
      </c>
      <c r="Q445" s="80" t="s">
        <v>890</v>
      </c>
      <c r="R445" s="80"/>
      <c r="S445" s="80"/>
      <c r="T445" s="80" t="s">
        <v>1062</v>
      </c>
      <c r="U445" s="83" t="s">
        <v>1233</v>
      </c>
      <c r="V445" s="83" t="s">
        <v>1233</v>
      </c>
      <c r="W445" s="82">
        <v>43657.57828703704</v>
      </c>
      <c r="X445" s="86">
        <v>43657</v>
      </c>
      <c r="Y445" s="88" t="s">
        <v>1859</v>
      </c>
      <c r="Z445" s="83" t="s">
        <v>2387</v>
      </c>
      <c r="AA445" s="80"/>
      <c r="AB445" s="80"/>
      <c r="AC445" s="88" t="s">
        <v>2937</v>
      </c>
      <c r="AD445" s="80"/>
      <c r="AE445" s="80" t="b">
        <v>0</v>
      </c>
      <c r="AF445" s="80">
        <v>82</v>
      </c>
      <c r="AG445" s="88" t="s">
        <v>3090</v>
      </c>
      <c r="AH445" s="80" t="b">
        <v>0</v>
      </c>
      <c r="AI445" s="80" t="s">
        <v>3099</v>
      </c>
      <c r="AJ445" s="80"/>
      <c r="AK445" s="88" t="s">
        <v>3090</v>
      </c>
      <c r="AL445" s="80" t="b">
        <v>0</v>
      </c>
      <c r="AM445" s="80">
        <v>26</v>
      </c>
      <c r="AN445" s="88" t="s">
        <v>3090</v>
      </c>
      <c r="AO445" s="80" t="s">
        <v>3113</v>
      </c>
      <c r="AP445" s="80" t="b">
        <v>0</v>
      </c>
      <c r="AQ445" s="88" t="s">
        <v>2937</v>
      </c>
      <c r="AR445" s="80" t="s">
        <v>772</v>
      </c>
      <c r="AS445" s="80">
        <v>0</v>
      </c>
      <c r="AT445" s="80">
        <v>0</v>
      </c>
      <c r="AU445" s="80"/>
      <c r="AV445" s="80"/>
      <c r="AW445" s="80"/>
      <c r="AX445" s="80"/>
      <c r="AY445" s="80"/>
      <c r="AZ445" s="80"/>
      <c r="BA445" s="80"/>
      <c r="BB445" s="80"/>
      <c r="BC445" s="79" t="str">
        <f>REPLACE(INDEX(GroupVertices[Group],MATCH(Edges[[#This Row],[Vertex 1]],GroupVertices[Vertex],0)),1,1,"")</f>
        <v>25</v>
      </c>
      <c r="BD445" s="79" t="str">
        <f>REPLACE(INDEX(GroupVertices[Group],MATCH(Edges[[#This Row],[Vertex 2]],GroupVertices[Vertex],0)),1,1,"")</f>
        <v>25</v>
      </c>
    </row>
    <row r="446" spans="1:56" ht="15">
      <c r="A446" s="65" t="s">
        <v>596</v>
      </c>
      <c r="B446" s="65" t="s">
        <v>595</v>
      </c>
      <c r="C446" s="66"/>
      <c r="D446" s="67"/>
      <c r="E446" s="68"/>
      <c r="F446" s="69"/>
      <c r="G446" s="66"/>
      <c r="H446" s="70"/>
      <c r="I446" s="71"/>
      <c r="J446" s="71"/>
      <c r="K446" s="34"/>
      <c r="L446" s="78">
        <v>446</v>
      </c>
      <c r="M446" s="78"/>
      <c r="N446" s="73"/>
      <c r="O446" s="80" t="s">
        <v>772</v>
      </c>
      <c r="P446" s="82">
        <v>43657.72283564815</v>
      </c>
      <c r="Q446" s="80" t="s">
        <v>890</v>
      </c>
      <c r="R446" s="80"/>
      <c r="S446" s="80"/>
      <c r="T446" s="80" t="s">
        <v>1062</v>
      </c>
      <c r="U446" s="80"/>
      <c r="V446" s="83" t="s">
        <v>1452</v>
      </c>
      <c r="W446" s="82">
        <v>43657.72283564815</v>
      </c>
      <c r="X446" s="86">
        <v>43657</v>
      </c>
      <c r="Y446" s="88" t="s">
        <v>1858</v>
      </c>
      <c r="Z446" s="83" t="s">
        <v>2388</v>
      </c>
      <c r="AA446" s="80"/>
      <c r="AB446" s="80"/>
      <c r="AC446" s="88" t="s">
        <v>2938</v>
      </c>
      <c r="AD446" s="80"/>
      <c r="AE446" s="80" t="b">
        <v>0</v>
      </c>
      <c r="AF446" s="80">
        <v>0</v>
      </c>
      <c r="AG446" s="88" t="s">
        <v>3090</v>
      </c>
      <c r="AH446" s="80" t="b">
        <v>0</v>
      </c>
      <c r="AI446" s="80" t="s">
        <v>3099</v>
      </c>
      <c r="AJ446" s="80"/>
      <c r="AK446" s="88" t="s">
        <v>3090</v>
      </c>
      <c r="AL446" s="80" t="b">
        <v>0</v>
      </c>
      <c r="AM446" s="80">
        <v>26</v>
      </c>
      <c r="AN446" s="88" t="s">
        <v>2937</v>
      </c>
      <c r="AO446" s="80" t="s">
        <v>3113</v>
      </c>
      <c r="AP446" s="80" t="b">
        <v>0</v>
      </c>
      <c r="AQ446" s="88" t="s">
        <v>2937</v>
      </c>
      <c r="AR446" s="80" t="s">
        <v>178</v>
      </c>
      <c r="AS446" s="80">
        <v>0</v>
      </c>
      <c r="AT446" s="80">
        <v>0</v>
      </c>
      <c r="AU446" s="80"/>
      <c r="AV446" s="80"/>
      <c r="AW446" s="80"/>
      <c r="AX446" s="80"/>
      <c r="AY446" s="80"/>
      <c r="AZ446" s="80"/>
      <c r="BA446" s="80"/>
      <c r="BB446" s="80"/>
      <c r="BC446" s="79" t="str">
        <f>REPLACE(INDEX(GroupVertices[Group],MATCH(Edges[[#This Row],[Vertex 1]],GroupVertices[Vertex],0)),1,1,"")</f>
        <v>25</v>
      </c>
      <c r="BD446" s="79" t="str">
        <f>REPLACE(INDEX(GroupVertices[Group],MATCH(Edges[[#This Row],[Vertex 2]],GroupVertices[Vertex],0)),1,1,"")</f>
        <v>25</v>
      </c>
    </row>
    <row r="447" spans="1:56" ht="15">
      <c r="A447" s="65" t="s">
        <v>597</v>
      </c>
      <c r="B447" s="65" t="s">
        <v>597</v>
      </c>
      <c r="C447" s="66"/>
      <c r="D447" s="67"/>
      <c r="E447" s="68"/>
      <c r="F447" s="69"/>
      <c r="G447" s="66"/>
      <c r="H447" s="70"/>
      <c r="I447" s="71"/>
      <c r="J447" s="71"/>
      <c r="K447" s="34"/>
      <c r="L447" s="78">
        <v>447</v>
      </c>
      <c r="M447" s="78"/>
      <c r="N447" s="73"/>
      <c r="O447" s="80" t="s">
        <v>178</v>
      </c>
      <c r="P447" s="82">
        <v>43657.704351851855</v>
      </c>
      <c r="Q447" s="80" t="s">
        <v>895</v>
      </c>
      <c r="R447" s="80"/>
      <c r="S447" s="80"/>
      <c r="T447" s="80" t="s">
        <v>1062</v>
      </c>
      <c r="U447" s="80"/>
      <c r="V447" s="83" t="s">
        <v>1453</v>
      </c>
      <c r="W447" s="82">
        <v>43657.704351851855</v>
      </c>
      <c r="X447" s="86">
        <v>43657</v>
      </c>
      <c r="Y447" s="88" t="s">
        <v>1860</v>
      </c>
      <c r="Z447" s="83" t="s">
        <v>2389</v>
      </c>
      <c r="AA447" s="80"/>
      <c r="AB447" s="80"/>
      <c r="AC447" s="88" t="s">
        <v>2939</v>
      </c>
      <c r="AD447" s="80"/>
      <c r="AE447" s="80" t="b">
        <v>0</v>
      </c>
      <c r="AF447" s="80">
        <v>114</v>
      </c>
      <c r="AG447" s="88" t="s">
        <v>3090</v>
      </c>
      <c r="AH447" s="80" t="b">
        <v>0</v>
      </c>
      <c r="AI447" s="80" t="s">
        <v>3099</v>
      </c>
      <c r="AJ447" s="80"/>
      <c r="AK447" s="88" t="s">
        <v>3090</v>
      </c>
      <c r="AL447" s="80" t="b">
        <v>0</v>
      </c>
      <c r="AM447" s="80">
        <v>25</v>
      </c>
      <c r="AN447" s="88" t="s">
        <v>3090</v>
      </c>
      <c r="AO447" s="80" t="s">
        <v>3114</v>
      </c>
      <c r="AP447" s="80" t="b">
        <v>0</v>
      </c>
      <c r="AQ447" s="88" t="s">
        <v>2939</v>
      </c>
      <c r="AR447" s="80" t="s">
        <v>772</v>
      </c>
      <c r="AS447" s="80">
        <v>0</v>
      </c>
      <c r="AT447" s="80">
        <v>0</v>
      </c>
      <c r="AU447" s="80"/>
      <c r="AV447" s="80"/>
      <c r="AW447" s="80"/>
      <c r="AX447" s="80"/>
      <c r="AY447" s="80"/>
      <c r="AZ447" s="80"/>
      <c r="BA447" s="80"/>
      <c r="BB447" s="80"/>
      <c r="BC447" s="79" t="str">
        <f>REPLACE(INDEX(GroupVertices[Group],MATCH(Edges[[#This Row],[Vertex 1]],GroupVertices[Vertex],0)),1,1,"")</f>
        <v>19</v>
      </c>
      <c r="BD447" s="79" t="str">
        <f>REPLACE(INDEX(GroupVertices[Group],MATCH(Edges[[#This Row],[Vertex 2]],GroupVertices[Vertex],0)),1,1,"")</f>
        <v>19</v>
      </c>
    </row>
    <row r="448" spans="1:56" ht="15">
      <c r="A448" s="65" t="s">
        <v>598</v>
      </c>
      <c r="B448" s="65" t="s">
        <v>597</v>
      </c>
      <c r="C448" s="66"/>
      <c r="D448" s="67"/>
      <c r="E448" s="68"/>
      <c r="F448" s="69"/>
      <c r="G448" s="66"/>
      <c r="H448" s="70"/>
      <c r="I448" s="71"/>
      <c r="J448" s="71"/>
      <c r="K448" s="34"/>
      <c r="L448" s="78">
        <v>448</v>
      </c>
      <c r="M448" s="78"/>
      <c r="N448" s="73"/>
      <c r="O448" s="80" t="s">
        <v>772</v>
      </c>
      <c r="P448" s="82">
        <v>43657.722858796296</v>
      </c>
      <c r="Q448" s="80" t="s">
        <v>895</v>
      </c>
      <c r="R448" s="80"/>
      <c r="S448" s="80"/>
      <c r="T448" s="80" t="s">
        <v>1062</v>
      </c>
      <c r="U448" s="80"/>
      <c r="V448" s="83" t="s">
        <v>1454</v>
      </c>
      <c r="W448" s="82">
        <v>43657.722858796296</v>
      </c>
      <c r="X448" s="86">
        <v>43657</v>
      </c>
      <c r="Y448" s="88" t="s">
        <v>1861</v>
      </c>
      <c r="Z448" s="83" t="s">
        <v>2390</v>
      </c>
      <c r="AA448" s="80"/>
      <c r="AB448" s="80"/>
      <c r="AC448" s="88" t="s">
        <v>2940</v>
      </c>
      <c r="AD448" s="80"/>
      <c r="AE448" s="80" t="b">
        <v>0</v>
      </c>
      <c r="AF448" s="80">
        <v>0</v>
      </c>
      <c r="AG448" s="88" t="s">
        <v>3090</v>
      </c>
      <c r="AH448" s="80" t="b">
        <v>0</v>
      </c>
      <c r="AI448" s="80" t="s">
        <v>3099</v>
      </c>
      <c r="AJ448" s="80"/>
      <c r="AK448" s="88" t="s">
        <v>3090</v>
      </c>
      <c r="AL448" s="80" t="b">
        <v>0</v>
      </c>
      <c r="AM448" s="80">
        <v>25</v>
      </c>
      <c r="AN448" s="88" t="s">
        <v>2939</v>
      </c>
      <c r="AO448" s="80" t="s">
        <v>3114</v>
      </c>
      <c r="AP448" s="80" t="b">
        <v>0</v>
      </c>
      <c r="AQ448" s="88" t="s">
        <v>2939</v>
      </c>
      <c r="AR448" s="80" t="s">
        <v>178</v>
      </c>
      <c r="AS448" s="80">
        <v>0</v>
      </c>
      <c r="AT448" s="80">
        <v>0</v>
      </c>
      <c r="AU448" s="80"/>
      <c r="AV448" s="80"/>
      <c r="AW448" s="80"/>
      <c r="AX448" s="80"/>
      <c r="AY448" s="80"/>
      <c r="AZ448" s="80"/>
      <c r="BA448" s="80"/>
      <c r="BB448" s="80"/>
      <c r="BC448" s="79" t="str">
        <f>REPLACE(INDEX(GroupVertices[Group],MATCH(Edges[[#This Row],[Vertex 1]],GroupVertices[Vertex],0)),1,1,"")</f>
        <v>19</v>
      </c>
      <c r="BD448" s="79" t="str">
        <f>REPLACE(INDEX(GroupVertices[Group],MATCH(Edges[[#This Row],[Vertex 2]],GroupVertices[Vertex],0)),1,1,"")</f>
        <v>19</v>
      </c>
    </row>
    <row r="449" spans="1:56" ht="15">
      <c r="A449" s="65" t="s">
        <v>599</v>
      </c>
      <c r="B449" s="65" t="s">
        <v>711</v>
      </c>
      <c r="C449" s="66"/>
      <c r="D449" s="67"/>
      <c r="E449" s="68"/>
      <c r="F449" s="69"/>
      <c r="G449" s="66"/>
      <c r="H449" s="70"/>
      <c r="I449" s="71"/>
      <c r="J449" s="71"/>
      <c r="K449" s="34"/>
      <c r="L449" s="78">
        <v>449</v>
      </c>
      <c r="M449" s="78"/>
      <c r="N449" s="73"/>
      <c r="O449" s="80" t="s">
        <v>772</v>
      </c>
      <c r="P449" s="82">
        <v>43657.72305555556</v>
      </c>
      <c r="Q449" s="80" t="s">
        <v>781</v>
      </c>
      <c r="R449" s="80"/>
      <c r="S449" s="80"/>
      <c r="T449" s="80" t="s">
        <v>1063</v>
      </c>
      <c r="U449" s="83" t="s">
        <v>1145</v>
      </c>
      <c r="V449" s="83" t="s">
        <v>1145</v>
      </c>
      <c r="W449" s="82">
        <v>43657.72305555556</v>
      </c>
      <c r="X449" s="86">
        <v>43657</v>
      </c>
      <c r="Y449" s="88" t="s">
        <v>1862</v>
      </c>
      <c r="Z449" s="83" t="s">
        <v>2391</v>
      </c>
      <c r="AA449" s="80"/>
      <c r="AB449" s="80"/>
      <c r="AC449" s="88" t="s">
        <v>2941</v>
      </c>
      <c r="AD449" s="80"/>
      <c r="AE449" s="80" t="b">
        <v>0</v>
      </c>
      <c r="AF449" s="80">
        <v>0</v>
      </c>
      <c r="AG449" s="88" t="s">
        <v>3090</v>
      </c>
      <c r="AH449" s="80" t="b">
        <v>0</v>
      </c>
      <c r="AI449" s="80" t="s">
        <v>3099</v>
      </c>
      <c r="AJ449" s="80"/>
      <c r="AK449" s="88" t="s">
        <v>3090</v>
      </c>
      <c r="AL449" s="80" t="b">
        <v>0</v>
      </c>
      <c r="AM449" s="80">
        <v>470</v>
      </c>
      <c r="AN449" s="88" t="s">
        <v>3064</v>
      </c>
      <c r="AO449" s="80" t="s">
        <v>3113</v>
      </c>
      <c r="AP449" s="80" t="b">
        <v>0</v>
      </c>
      <c r="AQ449" s="88" t="s">
        <v>3064</v>
      </c>
      <c r="AR449" s="80" t="s">
        <v>178</v>
      </c>
      <c r="AS449" s="80">
        <v>0</v>
      </c>
      <c r="AT449" s="80">
        <v>0</v>
      </c>
      <c r="AU449" s="80"/>
      <c r="AV449" s="80"/>
      <c r="AW449" s="80"/>
      <c r="AX449" s="80"/>
      <c r="AY449" s="80"/>
      <c r="AZ449" s="80"/>
      <c r="BA449" s="80"/>
      <c r="BB449" s="80"/>
      <c r="BC449" s="79" t="str">
        <f>REPLACE(INDEX(GroupVertices[Group],MATCH(Edges[[#This Row],[Vertex 1]],GroupVertices[Vertex],0)),1,1,"")</f>
        <v>4</v>
      </c>
      <c r="BD449" s="79" t="str">
        <f>REPLACE(INDEX(GroupVertices[Group],MATCH(Edges[[#This Row],[Vertex 2]],GroupVertices[Vertex],0)),1,1,"")</f>
        <v>4</v>
      </c>
    </row>
    <row r="450" spans="1:56" ht="15">
      <c r="A450" s="65" t="s">
        <v>600</v>
      </c>
      <c r="B450" s="65" t="s">
        <v>754</v>
      </c>
      <c r="C450" s="66"/>
      <c r="D450" s="67"/>
      <c r="E450" s="68"/>
      <c r="F450" s="69"/>
      <c r="G450" s="66"/>
      <c r="H450" s="70"/>
      <c r="I450" s="71"/>
      <c r="J450" s="71"/>
      <c r="K450" s="34"/>
      <c r="L450" s="78">
        <v>450</v>
      </c>
      <c r="M450" s="78"/>
      <c r="N450" s="73"/>
      <c r="O450" s="80" t="s">
        <v>774</v>
      </c>
      <c r="P450" s="82">
        <v>43657.723125</v>
      </c>
      <c r="Q450" s="80" t="s">
        <v>942</v>
      </c>
      <c r="R450" s="80"/>
      <c r="S450" s="80"/>
      <c r="T450" s="80" t="s">
        <v>1062</v>
      </c>
      <c r="U450" s="83" t="s">
        <v>1234</v>
      </c>
      <c r="V450" s="83" t="s">
        <v>1234</v>
      </c>
      <c r="W450" s="82">
        <v>43657.723125</v>
      </c>
      <c r="X450" s="86">
        <v>43657</v>
      </c>
      <c r="Y450" s="88" t="s">
        <v>1863</v>
      </c>
      <c r="Z450" s="83" t="s">
        <v>2392</v>
      </c>
      <c r="AA450" s="80"/>
      <c r="AB450" s="80"/>
      <c r="AC450" s="88" t="s">
        <v>2942</v>
      </c>
      <c r="AD450" s="80"/>
      <c r="AE450" s="80" t="b">
        <v>0</v>
      </c>
      <c r="AF450" s="80">
        <v>0</v>
      </c>
      <c r="AG450" s="88" t="s">
        <v>3090</v>
      </c>
      <c r="AH450" s="80" t="b">
        <v>0</v>
      </c>
      <c r="AI450" s="80" t="s">
        <v>3099</v>
      </c>
      <c r="AJ450" s="80"/>
      <c r="AK450" s="88" t="s">
        <v>3090</v>
      </c>
      <c r="AL450" s="80" t="b">
        <v>0</v>
      </c>
      <c r="AM450" s="80">
        <v>0</v>
      </c>
      <c r="AN450" s="88" t="s">
        <v>3090</v>
      </c>
      <c r="AO450" s="80" t="s">
        <v>3114</v>
      </c>
      <c r="AP450" s="80" t="b">
        <v>0</v>
      </c>
      <c r="AQ450" s="88" t="s">
        <v>2942</v>
      </c>
      <c r="AR450" s="80" t="s">
        <v>178</v>
      </c>
      <c r="AS450" s="80">
        <v>0</v>
      </c>
      <c r="AT450" s="80">
        <v>0</v>
      </c>
      <c r="AU450" s="80"/>
      <c r="AV450" s="80"/>
      <c r="AW450" s="80"/>
      <c r="AX450" s="80"/>
      <c r="AY450" s="80"/>
      <c r="AZ450" s="80"/>
      <c r="BA450" s="80"/>
      <c r="BB450" s="80"/>
      <c r="BC450" s="79" t="str">
        <f>REPLACE(INDEX(GroupVertices[Group],MATCH(Edges[[#This Row],[Vertex 1]],GroupVertices[Vertex],0)),1,1,"")</f>
        <v>11</v>
      </c>
      <c r="BD450" s="79" t="str">
        <f>REPLACE(INDEX(GroupVertices[Group],MATCH(Edges[[#This Row],[Vertex 2]],GroupVertices[Vertex],0)),1,1,"")</f>
        <v>11</v>
      </c>
    </row>
    <row r="451" spans="1:56" ht="15">
      <c r="A451" s="65" t="s">
        <v>600</v>
      </c>
      <c r="B451" s="65" t="s">
        <v>755</v>
      </c>
      <c r="C451" s="66"/>
      <c r="D451" s="67"/>
      <c r="E451" s="68"/>
      <c r="F451" s="69"/>
      <c r="G451" s="66"/>
      <c r="H451" s="70"/>
      <c r="I451" s="71"/>
      <c r="J451" s="71"/>
      <c r="K451" s="34"/>
      <c r="L451" s="78">
        <v>451</v>
      </c>
      <c r="M451" s="78"/>
      <c r="N451" s="73"/>
      <c r="O451" s="80" t="s">
        <v>774</v>
      </c>
      <c r="P451" s="82">
        <v>43657.723125</v>
      </c>
      <c r="Q451" s="80" t="s">
        <v>942</v>
      </c>
      <c r="R451" s="80"/>
      <c r="S451" s="80"/>
      <c r="T451" s="80" t="s">
        <v>1062</v>
      </c>
      <c r="U451" s="83" t="s">
        <v>1234</v>
      </c>
      <c r="V451" s="83" t="s">
        <v>1234</v>
      </c>
      <c r="W451" s="82">
        <v>43657.723125</v>
      </c>
      <c r="X451" s="86">
        <v>43657</v>
      </c>
      <c r="Y451" s="88" t="s">
        <v>1863</v>
      </c>
      <c r="Z451" s="83" t="s">
        <v>2392</v>
      </c>
      <c r="AA451" s="80"/>
      <c r="AB451" s="80"/>
      <c r="AC451" s="88" t="s">
        <v>2942</v>
      </c>
      <c r="AD451" s="80"/>
      <c r="AE451" s="80" t="b">
        <v>0</v>
      </c>
      <c r="AF451" s="80">
        <v>0</v>
      </c>
      <c r="AG451" s="88" t="s">
        <v>3090</v>
      </c>
      <c r="AH451" s="80" t="b">
        <v>0</v>
      </c>
      <c r="AI451" s="80" t="s">
        <v>3099</v>
      </c>
      <c r="AJ451" s="80"/>
      <c r="AK451" s="88" t="s">
        <v>3090</v>
      </c>
      <c r="AL451" s="80" t="b">
        <v>0</v>
      </c>
      <c r="AM451" s="80">
        <v>0</v>
      </c>
      <c r="AN451" s="88" t="s">
        <v>3090</v>
      </c>
      <c r="AO451" s="80" t="s">
        <v>3114</v>
      </c>
      <c r="AP451" s="80" t="b">
        <v>0</v>
      </c>
      <c r="AQ451" s="88" t="s">
        <v>2942</v>
      </c>
      <c r="AR451" s="80" t="s">
        <v>178</v>
      </c>
      <c r="AS451" s="80">
        <v>0</v>
      </c>
      <c r="AT451" s="80">
        <v>0</v>
      </c>
      <c r="AU451" s="80"/>
      <c r="AV451" s="80"/>
      <c r="AW451" s="80"/>
      <c r="AX451" s="80"/>
      <c r="AY451" s="80"/>
      <c r="AZ451" s="80"/>
      <c r="BA451" s="80"/>
      <c r="BB451" s="80"/>
      <c r="BC451" s="79" t="str">
        <f>REPLACE(INDEX(GroupVertices[Group],MATCH(Edges[[#This Row],[Vertex 1]],GroupVertices[Vertex],0)),1,1,"")</f>
        <v>11</v>
      </c>
      <c r="BD451" s="79" t="str">
        <f>REPLACE(INDEX(GroupVertices[Group],MATCH(Edges[[#This Row],[Vertex 2]],GroupVertices[Vertex],0)),1,1,"")</f>
        <v>11</v>
      </c>
    </row>
    <row r="452" spans="1:56" ht="15">
      <c r="A452" s="65" t="s">
        <v>600</v>
      </c>
      <c r="B452" s="65" t="s">
        <v>756</v>
      </c>
      <c r="C452" s="66"/>
      <c r="D452" s="67"/>
      <c r="E452" s="68"/>
      <c r="F452" s="69"/>
      <c r="G452" s="66"/>
      <c r="H452" s="70"/>
      <c r="I452" s="71"/>
      <c r="J452" s="71"/>
      <c r="K452" s="34"/>
      <c r="L452" s="78">
        <v>452</v>
      </c>
      <c r="M452" s="78"/>
      <c r="N452" s="73"/>
      <c r="O452" s="80" t="s">
        <v>774</v>
      </c>
      <c r="P452" s="82">
        <v>43657.723125</v>
      </c>
      <c r="Q452" s="80" t="s">
        <v>942</v>
      </c>
      <c r="R452" s="80"/>
      <c r="S452" s="80"/>
      <c r="T452" s="80" t="s">
        <v>1062</v>
      </c>
      <c r="U452" s="83" t="s">
        <v>1234</v>
      </c>
      <c r="V452" s="83" t="s">
        <v>1234</v>
      </c>
      <c r="W452" s="82">
        <v>43657.723125</v>
      </c>
      <c r="X452" s="86">
        <v>43657</v>
      </c>
      <c r="Y452" s="88" t="s">
        <v>1863</v>
      </c>
      <c r="Z452" s="83" t="s">
        <v>2392</v>
      </c>
      <c r="AA452" s="80"/>
      <c r="AB452" s="80"/>
      <c r="AC452" s="88" t="s">
        <v>2942</v>
      </c>
      <c r="AD452" s="80"/>
      <c r="AE452" s="80" t="b">
        <v>0</v>
      </c>
      <c r="AF452" s="80">
        <v>0</v>
      </c>
      <c r="AG452" s="88" t="s">
        <v>3090</v>
      </c>
      <c r="AH452" s="80" t="b">
        <v>0</v>
      </c>
      <c r="AI452" s="80" t="s">
        <v>3099</v>
      </c>
      <c r="AJ452" s="80"/>
      <c r="AK452" s="88" t="s">
        <v>3090</v>
      </c>
      <c r="AL452" s="80" t="b">
        <v>0</v>
      </c>
      <c r="AM452" s="80">
        <v>0</v>
      </c>
      <c r="AN452" s="88" t="s">
        <v>3090</v>
      </c>
      <c r="AO452" s="80" t="s">
        <v>3114</v>
      </c>
      <c r="AP452" s="80" t="b">
        <v>0</v>
      </c>
      <c r="AQ452" s="88" t="s">
        <v>2942</v>
      </c>
      <c r="AR452" s="80" t="s">
        <v>178</v>
      </c>
      <c r="AS452" s="80">
        <v>0</v>
      </c>
      <c r="AT452" s="80">
        <v>0</v>
      </c>
      <c r="AU452" s="80"/>
      <c r="AV452" s="80"/>
      <c r="AW452" s="80"/>
      <c r="AX452" s="80"/>
      <c r="AY452" s="80"/>
      <c r="AZ452" s="80"/>
      <c r="BA452" s="80"/>
      <c r="BB452" s="80"/>
      <c r="BC452" s="79" t="str">
        <f>REPLACE(INDEX(GroupVertices[Group],MATCH(Edges[[#This Row],[Vertex 1]],GroupVertices[Vertex],0)),1,1,"")</f>
        <v>11</v>
      </c>
      <c r="BD452" s="79" t="str">
        <f>REPLACE(INDEX(GroupVertices[Group],MATCH(Edges[[#This Row],[Vertex 2]],GroupVertices[Vertex],0)),1,1,"")</f>
        <v>11</v>
      </c>
    </row>
    <row r="453" spans="1:56" ht="15">
      <c r="A453" s="65" t="s">
        <v>600</v>
      </c>
      <c r="B453" s="65" t="s">
        <v>757</v>
      </c>
      <c r="C453" s="66"/>
      <c r="D453" s="67"/>
      <c r="E453" s="68"/>
      <c r="F453" s="69"/>
      <c r="G453" s="66"/>
      <c r="H453" s="70"/>
      <c r="I453" s="71"/>
      <c r="J453" s="71"/>
      <c r="K453" s="34"/>
      <c r="L453" s="78">
        <v>453</v>
      </c>
      <c r="M453" s="78"/>
      <c r="N453" s="73"/>
      <c r="O453" s="80" t="s">
        <v>774</v>
      </c>
      <c r="P453" s="82">
        <v>43657.723125</v>
      </c>
      <c r="Q453" s="80" t="s">
        <v>942</v>
      </c>
      <c r="R453" s="80"/>
      <c r="S453" s="80"/>
      <c r="T453" s="80" t="s">
        <v>1062</v>
      </c>
      <c r="U453" s="83" t="s">
        <v>1234</v>
      </c>
      <c r="V453" s="83" t="s">
        <v>1234</v>
      </c>
      <c r="W453" s="82">
        <v>43657.723125</v>
      </c>
      <c r="X453" s="86">
        <v>43657</v>
      </c>
      <c r="Y453" s="88" t="s">
        <v>1863</v>
      </c>
      <c r="Z453" s="83" t="s">
        <v>2392</v>
      </c>
      <c r="AA453" s="80"/>
      <c r="AB453" s="80"/>
      <c r="AC453" s="88" t="s">
        <v>2942</v>
      </c>
      <c r="AD453" s="80"/>
      <c r="AE453" s="80" t="b">
        <v>0</v>
      </c>
      <c r="AF453" s="80">
        <v>0</v>
      </c>
      <c r="AG453" s="88" t="s">
        <v>3090</v>
      </c>
      <c r="AH453" s="80" t="b">
        <v>0</v>
      </c>
      <c r="AI453" s="80" t="s">
        <v>3099</v>
      </c>
      <c r="AJ453" s="80"/>
      <c r="AK453" s="88" t="s">
        <v>3090</v>
      </c>
      <c r="AL453" s="80" t="b">
        <v>0</v>
      </c>
      <c r="AM453" s="80">
        <v>0</v>
      </c>
      <c r="AN453" s="88" t="s">
        <v>3090</v>
      </c>
      <c r="AO453" s="80" t="s">
        <v>3114</v>
      </c>
      <c r="AP453" s="80" t="b">
        <v>0</v>
      </c>
      <c r="AQ453" s="88" t="s">
        <v>2942</v>
      </c>
      <c r="AR453" s="80" t="s">
        <v>178</v>
      </c>
      <c r="AS453" s="80">
        <v>0</v>
      </c>
      <c r="AT453" s="80">
        <v>0</v>
      </c>
      <c r="AU453" s="80"/>
      <c r="AV453" s="80"/>
      <c r="AW453" s="80"/>
      <c r="AX453" s="80"/>
      <c r="AY453" s="80"/>
      <c r="AZ453" s="80"/>
      <c r="BA453" s="80"/>
      <c r="BB453" s="80"/>
      <c r="BC453" s="79" t="str">
        <f>REPLACE(INDEX(GroupVertices[Group],MATCH(Edges[[#This Row],[Vertex 1]],GroupVertices[Vertex],0)),1,1,"")</f>
        <v>11</v>
      </c>
      <c r="BD453" s="79" t="str">
        <f>REPLACE(INDEX(GroupVertices[Group],MATCH(Edges[[#This Row],[Vertex 2]],GroupVertices[Vertex],0)),1,1,"")</f>
        <v>11</v>
      </c>
    </row>
    <row r="454" spans="1:56" ht="15">
      <c r="A454" s="65" t="s">
        <v>600</v>
      </c>
      <c r="B454" s="65" t="s">
        <v>758</v>
      </c>
      <c r="C454" s="66"/>
      <c r="D454" s="67"/>
      <c r="E454" s="68"/>
      <c r="F454" s="69"/>
      <c r="G454" s="66"/>
      <c r="H454" s="70"/>
      <c r="I454" s="71"/>
      <c r="J454" s="71"/>
      <c r="K454" s="34"/>
      <c r="L454" s="78">
        <v>454</v>
      </c>
      <c r="M454" s="78"/>
      <c r="N454" s="73"/>
      <c r="O454" s="80" t="s">
        <v>774</v>
      </c>
      <c r="P454" s="82">
        <v>43657.723125</v>
      </c>
      <c r="Q454" s="80" t="s">
        <v>942</v>
      </c>
      <c r="R454" s="80"/>
      <c r="S454" s="80"/>
      <c r="T454" s="80" t="s">
        <v>1062</v>
      </c>
      <c r="U454" s="83" t="s">
        <v>1234</v>
      </c>
      <c r="V454" s="83" t="s">
        <v>1234</v>
      </c>
      <c r="W454" s="82">
        <v>43657.723125</v>
      </c>
      <c r="X454" s="86">
        <v>43657</v>
      </c>
      <c r="Y454" s="88" t="s">
        <v>1863</v>
      </c>
      <c r="Z454" s="83" t="s">
        <v>2392</v>
      </c>
      <c r="AA454" s="80"/>
      <c r="AB454" s="80"/>
      <c r="AC454" s="88" t="s">
        <v>2942</v>
      </c>
      <c r="AD454" s="80"/>
      <c r="AE454" s="80" t="b">
        <v>0</v>
      </c>
      <c r="AF454" s="80">
        <v>0</v>
      </c>
      <c r="AG454" s="88" t="s">
        <v>3090</v>
      </c>
      <c r="AH454" s="80" t="b">
        <v>0</v>
      </c>
      <c r="AI454" s="80" t="s">
        <v>3099</v>
      </c>
      <c r="AJ454" s="80"/>
      <c r="AK454" s="88" t="s">
        <v>3090</v>
      </c>
      <c r="AL454" s="80" t="b">
        <v>0</v>
      </c>
      <c r="AM454" s="80">
        <v>0</v>
      </c>
      <c r="AN454" s="88" t="s">
        <v>3090</v>
      </c>
      <c r="AO454" s="80" t="s">
        <v>3114</v>
      </c>
      <c r="AP454" s="80" t="b">
        <v>0</v>
      </c>
      <c r="AQ454" s="88" t="s">
        <v>2942</v>
      </c>
      <c r="AR454" s="80" t="s">
        <v>178</v>
      </c>
      <c r="AS454" s="80">
        <v>0</v>
      </c>
      <c r="AT454" s="80">
        <v>0</v>
      </c>
      <c r="AU454" s="80"/>
      <c r="AV454" s="80"/>
      <c r="AW454" s="80"/>
      <c r="AX454" s="80"/>
      <c r="AY454" s="80"/>
      <c r="AZ454" s="80"/>
      <c r="BA454" s="80"/>
      <c r="BB454" s="80"/>
      <c r="BC454" s="79" t="str">
        <f>REPLACE(INDEX(GroupVertices[Group],MATCH(Edges[[#This Row],[Vertex 1]],GroupVertices[Vertex],0)),1,1,"")</f>
        <v>11</v>
      </c>
      <c r="BD454" s="79" t="str">
        <f>REPLACE(INDEX(GroupVertices[Group],MATCH(Edges[[#This Row],[Vertex 2]],GroupVertices[Vertex],0)),1,1,"")</f>
        <v>11</v>
      </c>
    </row>
    <row r="455" spans="1:56" ht="15">
      <c r="A455" s="65" t="s">
        <v>600</v>
      </c>
      <c r="B455" s="65" t="s">
        <v>728</v>
      </c>
      <c r="C455" s="66"/>
      <c r="D455" s="67"/>
      <c r="E455" s="68"/>
      <c r="F455" s="69"/>
      <c r="G455" s="66"/>
      <c r="H455" s="70"/>
      <c r="I455" s="71"/>
      <c r="J455" s="71"/>
      <c r="K455" s="34"/>
      <c r="L455" s="78">
        <v>455</v>
      </c>
      <c r="M455" s="78"/>
      <c r="N455" s="73"/>
      <c r="O455" s="80" t="s">
        <v>774</v>
      </c>
      <c r="P455" s="82">
        <v>43657.723125</v>
      </c>
      <c r="Q455" s="80" t="s">
        <v>942</v>
      </c>
      <c r="R455" s="80"/>
      <c r="S455" s="80"/>
      <c r="T455" s="80" t="s">
        <v>1062</v>
      </c>
      <c r="U455" s="83" t="s">
        <v>1234</v>
      </c>
      <c r="V455" s="83" t="s">
        <v>1234</v>
      </c>
      <c r="W455" s="82">
        <v>43657.723125</v>
      </c>
      <c r="X455" s="86">
        <v>43657</v>
      </c>
      <c r="Y455" s="88" t="s">
        <v>1863</v>
      </c>
      <c r="Z455" s="83" t="s">
        <v>2392</v>
      </c>
      <c r="AA455" s="80"/>
      <c r="AB455" s="80"/>
      <c r="AC455" s="88" t="s">
        <v>2942</v>
      </c>
      <c r="AD455" s="80"/>
      <c r="AE455" s="80" t="b">
        <v>0</v>
      </c>
      <c r="AF455" s="80">
        <v>0</v>
      </c>
      <c r="AG455" s="88" t="s">
        <v>3090</v>
      </c>
      <c r="AH455" s="80" t="b">
        <v>0</v>
      </c>
      <c r="AI455" s="80" t="s">
        <v>3099</v>
      </c>
      <c r="AJ455" s="80"/>
      <c r="AK455" s="88" t="s">
        <v>3090</v>
      </c>
      <c r="AL455" s="80" t="b">
        <v>0</v>
      </c>
      <c r="AM455" s="80">
        <v>0</v>
      </c>
      <c r="AN455" s="88" t="s">
        <v>3090</v>
      </c>
      <c r="AO455" s="80" t="s">
        <v>3114</v>
      </c>
      <c r="AP455" s="80" t="b">
        <v>0</v>
      </c>
      <c r="AQ455" s="88" t="s">
        <v>2942</v>
      </c>
      <c r="AR455" s="80" t="s">
        <v>178</v>
      </c>
      <c r="AS455" s="80">
        <v>0</v>
      </c>
      <c r="AT455" s="80">
        <v>0</v>
      </c>
      <c r="AU455" s="80"/>
      <c r="AV455" s="80"/>
      <c r="AW455" s="80"/>
      <c r="AX455" s="80"/>
      <c r="AY455" s="80"/>
      <c r="AZ455" s="80"/>
      <c r="BA455" s="80"/>
      <c r="BB455" s="80"/>
      <c r="BC455" s="79" t="str">
        <f>REPLACE(INDEX(GroupVertices[Group],MATCH(Edges[[#This Row],[Vertex 1]],GroupVertices[Vertex],0)),1,1,"")</f>
        <v>11</v>
      </c>
      <c r="BD455" s="79" t="str">
        <f>REPLACE(INDEX(GroupVertices[Group],MATCH(Edges[[#This Row],[Vertex 2]],GroupVertices[Vertex],0)),1,1,"")</f>
        <v>2</v>
      </c>
    </row>
    <row r="456" spans="1:56" ht="15">
      <c r="A456" s="65" t="s">
        <v>601</v>
      </c>
      <c r="B456" s="65" t="s">
        <v>601</v>
      </c>
      <c r="C456" s="66"/>
      <c r="D456" s="67"/>
      <c r="E456" s="68"/>
      <c r="F456" s="69"/>
      <c r="G456" s="66"/>
      <c r="H456" s="70"/>
      <c r="I456" s="71"/>
      <c r="J456" s="71"/>
      <c r="K456" s="34"/>
      <c r="L456" s="78">
        <v>456</v>
      </c>
      <c r="M456" s="78"/>
      <c r="N456" s="73"/>
      <c r="O456" s="80" t="s">
        <v>178</v>
      </c>
      <c r="P456" s="82">
        <v>43657.7231712963</v>
      </c>
      <c r="Q456" s="80" t="s">
        <v>943</v>
      </c>
      <c r="R456" s="80"/>
      <c r="S456" s="80"/>
      <c r="T456" s="80" t="s">
        <v>1062</v>
      </c>
      <c r="U456" s="83" t="s">
        <v>1235</v>
      </c>
      <c r="V456" s="83" t="s">
        <v>1235</v>
      </c>
      <c r="W456" s="82">
        <v>43657.7231712963</v>
      </c>
      <c r="X456" s="86">
        <v>43657</v>
      </c>
      <c r="Y456" s="88" t="s">
        <v>1864</v>
      </c>
      <c r="Z456" s="83" t="s">
        <v>2393</v>
      </c>
      <c r="AA456" s="80"/>
      <c r="AB456" s="80"/>
      <c r="AC456" s="88" t="s">
        <v>2943</v>
      </c>
      <c r="AD456" s="80"/>
      <c r="AE456" s="80" t="b">
        <v>0</v>
      </c>
      <c r="AF456" s="80">
        <v>1</v>
      </c>
      <c r="AG456" s="88" t="s">
        <v>3090</v>
      </c>
      <c r="AH456" s="80" t="b">
        <v>0</v>
      </c>
      <c r="AI456" s="80" t="s">
        <v>3099</v>
      </c>
      <c r="AJ456" s="80"/>
      <c r="AK456" s="88" t="s">
        <v>3090</v>
      </c>
      <c r="AL456" s="80" t="b">
        <v>0</v>
      </c>
      <c r="AM456" s="80">
        <v>0</v>
      </c>
      <c r="AN456" s="88" t="s">
        <v>3090</v>
      </c>
      <c r="AO456" s="80" t="s">
        <v>3115</v>
      </c>
      <c r="AP456" s="80" t="b">
        <v>0</v>
      </c>
      <c r="AQ456" s="88" t="s">
        <v>2943</v>
      </c>
      <c r="AR456" s="80" t="s">
        <v>178</v>
      </c>
      <c r="AS456" s="80">
        <v>0</v>
      </c>
      <c r="AT456" s="80">
        <v>0</v>
      </c>
      <c r="AU456" s="80"/>
      <c r="AV456" s="80"/>
      <c r="AW456" s="80"/>
      <c r="AX456" s="80"/>
      <c r="AY456" s="80"/>
      <c r="AZ456" s="80"/>
      <c r="BA456" s="80"/>
      <c r="BB456" s="80"/>
      <c r="BC456" s="79" t="str">
        <f>REPLACE(INDEX(GroupVertices[Group],MATCH(Edges[[#This Row],[Vertex 1]],GroupVertices[Vertex],0)),1,1,"")</f>
        <v>89</v>
      </c>
      <c r="BD456" s="79" t="str">
        <f>REPLACE(INDEX(GroupVertices[Group],MATCH(Edges[[#This Row],[Vertex 2]],GroupVertices[Vertex],0)),1,1,"")</f>
        <v>89</v>
      </c>
    </row>
    <row r="457" spans="1:56" ht="15">
      <c r="A457" s="65" t="s">
        <v>602</v>
      </c>
      <c r="B457" s="65" t="s">
        <v>612</v>
      </c>
      <c r="C457" s="66"/>
      <c r="D457" s="67"/>
      <c r="E457" s="68"/>
      <c r="F457" s="69"/>
      <c r="G457" s="66"/>
      <c r="H457" s="70"/>
      <c r="I457" s="71"/>
      <c r="J457" s="71"/>
      <c r="K457" s="34"/>
      <c r="L457" s="78">
        <v>457</v>
      </c>
      <c r="M457" s="78"/>
      <c r="N457" s="73"/>
      <c r="O457" s="80" t="s">
        <v>772</v>
      </c>
      <c r="P457" s="82">
        <v>43657.7231712963</v>
      </c>
      <c r="Q457" s="80" t="s">
        <v>927</v>
      </c>
      <c r="R457" s="80"/>
      <c r="S457" s="80"/>
      <c r="T457" s="80" t="s">
        <v>1062</v>
      </c>
      <c r="U457" s="83" t="s">
        <v>1224</v>
      </c>
      <c r="V457" s="83" t="s">
        <v>1224</v>
      </c>
      <c r="W457" s="82">
        <v>43657.7231712963</v>
      </c>
      <c r="X457" s="86">
        <v>43657</v>
      </c>
      <c r="Y457" s="88" t="s">
        <v>1864</v>
      </c>
      <c r="Z457" s="83" t="s">
        <v>2394</v>
      </c>
      <c r="AA457" s="80"/>
      <c r="AB457" s="80"/>
      <c r="AC457" s="88" t="s">
        <v>2944</v>
      </c>
      <c r="AD457" s="80"/>
      <c r="AE457" s="80" t="b">
        <v>0</v>
      </c>
      <c r="AF457" s="80">
        <v>0</v>
      </c>
      <c r="AG457" s="88" t="s">
        <v>3090</v>
      </c>
      <c r="AH457" s="80" t="b">
        <v>0</v>
      </c>
      <c r="AI457" s="80" t="s">
        <v>3099</v>
      </c>
      <c r="AJ457" s="80"/>
      <c r="AK457" s="88" t="s">
        <v>3090</v>
      </c>
      <c r="AL457" s="80" t="b">
        <v>0</v>
      </c>
      <c r="AM457" s="80">
        <v>67</v>
      </c>
      <c r="AN457" s="88" t="s">
        <v>2954</v>
      </c>
      <c r="AO457" s="80" t="s">
        <v>3113</v>
      </c>
      <c r="AP457" s="80" t="b">
        <v>0</v>
      </c>
      <c r="AQ457" s="88" t="s">
        <v>2954</v>
      </c>
      <c r="AR457" s="80" t="s">
        <v>178</v>
      </c>
      <c r="AS457" s="80">
        <v>0</v>
      </c>
      <c r="AT457" s="80">
        <v>0</v>
      </c>
      <c r="AU457" s="80"/>
      <c r="AV457" s="80"/>
      <c r="AW457" s="80"/>
      <c r="AX457" s="80"/>
      <c r="AY457" s="80"/>
      <c r="AZ457" s="80"/>
      <c r="BA457" s="80"/>
      <c r="BB457" s="80"/>
      <c r="BC457" s="79" t="str">
        <f>REPLACE(INDEX(GroupVertices[Group],MATCH(Edges[[#This Row],[Vertex 1]],GroupVertices[Vertex],0)),1,1,"")</f>
        <v>17</v>
      </c>
      <c r="BD457" s="79" t="str">
        <f>REPLACE(INDEX(GroupVertices[Group],MATCH(Edges[[#This Row],[Vertex 2]],GroupVertices[Vertex],0)),1,1,"")</f>
        <v>17</v>
      </c>
    </row>
    <row r="458" spans="1:56" ht="15">
      <c r="A458" s="65" t="s">
        <v>603</v>
      </c>
      <c r="B458" s="65" t="s">
        <v>603</v>
      </c>
      <c r="C458" s="66"/>
      <c r="D458" s="67"/>
      <c r="E458" s="68"/>
      <c r="F458" s="69"/>
      <c r="G458" s="66"/>
      <c r="H458" s="70"/>
      <c r="I458" s="71"/>
      <c r="J458" s="71"/>
      <c r="K458" s="34"/>
      <c r="L458" s="78">
        <v>458</v>
      </c>
      <c r="M458" s="78"/>
      <c r="N458" s="73"/>
      <c r="O458" s="80" t="s">
        <v>178</v>
      </c>
      <c r="P458" s="82">
        <v>43657.70905092593</v>
      </c>
      <c r="Q458" s="80" t="s">
        <v>795</v>
      </c>
      <c r="R458" s="83" t="s">
        <v>1001</v>
      </c>
      <c r="S458" s="80" t="s">
        <v>1042</v>
      </c>
      <c r="T458" s="80" t="s">
        <v>1062</v>
      </c>
      <c r="U458" s="83" t="s">
        <v>1153</v>
      </c>
      <c r="V458" s="83" t="s">
        <v>1153</v>
      </c>
      <c r="W458" s="82">
        <v>43657.70905092593</v>
      </c>
      <c r="X458" s="86">
        <v>43657</v>
      </c>
      <c r="Y458" s="88" t="s">
        <v>1865</v>
      </c>
      <c r="Z458" s="83" t="s">
        <v>2395</v>
      </c>
      <c r="AA458" s="80"/>
      <c r="AB458" s="80"/>
      <c r="AC458" s="88" t="s">
        <v>2945</v>
      </c>
      <c r="AD458" s="80"/>
      <c r="AE458" s="80" t="b">
        <v>0</v>
      </c>
      <c r="AF458" s="80">
        <v>4</v>
      </c>
      <c r="AG458" s="88" t="s">
        <v>3090</v>
      </c>
      <c r="AH458" s="80" t="b">
        <v>0</v>
      </c>
      <c r="AI458" s="80" t="s">
        <v>3099</v>
      </c>
      <c r="AJ458" s="80"/>
      <c r="AK458" s="88" t="s">
        <v>3090</v>
      </c>
      <c r="AL458" s="80" t="b">
        <v>0</v>
      </c>
      <c r="AM458" s="80">
        <v>3</v>
      </c>
      <c r="AN458" s="88" t="s">
        <v>3090</v>
      </c>
      <c r="AO458" s="80" t="s">
        <v>3122</v>
      </c>
      <c r="AP458" s="80" t="b">
        <v>0</v>
      </c>
      <c r="AQ458" s="88" t="s">
        <v>2945</v>
      </c>
      <c r="AR458" s="80" t="s">
        <v>178</v>
      </c>
      <c r="AS458" s="80">
        <v>0</v>
      </c>
      <c r="AT458" s="80">
        <v>0</v>
      </c>
      <c r="AU458" s="80"/>
      <c r="AV458" s="80"/>
      <c r="AW458" s="80"/>
      <c r="AX458" s="80"/>
      <c r="AY458" s="80"/>
      <c r="AZ458" s="80"/>
      <c r="BA458" s="80"/>
      <c r="BB458" s="80"/>
      <c r="BC458" s="79" t="str">
        <f>REPLACE(INDEX(GroupVertices[Group],MATCH(Edges[[#This Row],[Vertex 1]],GroupVertices[Vertex],0)),1,1,"")</f>
        <v>18</v>
      </c>
      <c r="BD458" s="79" t="str">
        <f>REPLACE(INDEX(GroupVertices[Group],MATCH(Edges[[#This Row],[Vertex 2]],GroupVertices[Vertex],0)),1,1,"")</f>
        <v>18</v>
      </c>
    </row>
    <row r="459" spans="1:56" ht="15">
      <c r="A459" s="65" t="s">
        <v>604</v>
      </c>
      <c r="B459" s="65" t="s">
        <v>603</v>
      </c>
      <c r="C459" s="66"/>
      <c r="D459" s="67"/>
      <c r="E459" s="68"/>
      <c r="F459" s="69"/>
      <c r="G459" s="66"/>
      <c r="H459" s="70"/>
      <c r="I459" s="71"/>
      <c r="J459" s="71"/>
      <c r="K459" s="34"/>
      <c r="L459" s="78">
        <v>459</v>
      </c>
      <c r="M459" s="78"/>
      <c r="N459" s="73"/>
      <c r="O459" s="80" t="s">
        <v>772</v>
      </c>
      <c r="P459" s="82">
        <v>43657.72319444444</v>
      </c>
      <c r="Q459" s="80" t="s">
        <v>795</v>
      </c>
      <c r="R459" s="83" t="s">
        <v>1001</v>
      </c>
      <c r="S459" s="80" t="s">
        <v>1042</v>
      </c>
      <c r="T459" s="80" t="s">
        <v>1062</v>
      </c>
      <c r="U459" s="83" t="s">
        <v>1153</v>
      </c>
      <c r="V459" s="83" t="s">
        <v>1153</v>
      </c>
      <c r="W459" s="82">
        <v>43657.72319444444</v>
      </c>
      <c r="X459" s="86">
        <v>43657</v>
      </c>
      <c r="Y459" s="88" t="s">
        <v>1866</v>
      </c>
      <c r="Z459" s="83" t="s">
        <v>2396</v>
      </c>
      <c r="AA459" s="80"/>
      <c r="AB459" s="80"/>
      <c r="AC459" s="88" t="s">
        <v>2946</v>
      </c>
      <c r="AD459" s="80"/>
      <c r="AE459" s="80" t="b">
        <v>0</v>
      </c>
      <c r="AF459" s="80">
        <v>0</v>
      </c>
      <c r="AG459" s="88" t="s">
        <v>3090</v>
      </c>
      <c r="AH459" s="80" t="b">
        <v>0</v>
      </c>
      <c r="AI459" s="80" t="s">
        <v>3099</v>
      </c>
      <c r="AJ459" s="80"/>
      <c r="AK459" s="88" t="s">
        <v>3090</v>
      </c>
      <c r="AL459" s="80" t="b">
        <v>0</v>
      </c>
      <c r="AM459" s="80">
        <v>3</v>
      </c>
      <c r="AN459" s="88" t="s">
        <v>2945</v>
      </c>
      <c r="AO459" s="80" t="s">
        <v>3113</v>
      </c>
      <c r="AP459" s="80" t="b">
        <v>0</v>
      </c>
      <c r="AQ459" s="88" t="s">
        <v>2945</v>
      </c>
      <c r="AR459" s="80" t="s">
        <v>178</v>
      </c>
      <c r="AS459" s="80">
        <v>0</v>
      </c>
      <c r="AT459" s="80">
        <v>0</v>
      </c>
      <c r="AU459" s="80"/>
      <c r="AV459" s="80"/>
      <c r="AW459" s="80"/>
      <c r="AX459" s="80"/>
      <c r="AY459" s="80"/>
      <c r="AZ459" s="80"/>
      <c r="BA459" s="80"/>
      <c r="BB459" s="80"/>
      <c r="BC459" s="79" t="str">
        <f>REPLACE(INDEX(GroupVertices[Group],MATCH(Edges[[#This Row],[Vertex 1]],GroupVertices[Vertex],0)),1,1,"")</f>
        <v>18</v>
      </c>
      <c r="BD459" s="79" t="str">
        <f>REPLACE(INDEX(GroupVertices[Group],MATCH(Edges[[#This Row],[Vertex 2]],GroupVertices[Vertex],0)),1,1,"")</f>
        <v>18</v>
      </c>
    </row>
    <row r="460" spans="1:56" ht="15">
      <c r="A460" s="65" t="s">
        <v>605</v>
      </c>
      <c r="B460" s="65" t="s">
        <v>711</v>
      </c>
      <c r="C460" s="66"/>
      <c r="D460" s="67"/>
      <c r="E460" s="68"/>
      <c r="F460" s="69"/>
      <c r="G460" s="66"/>
      <c r="H460" s="70"/>
      <c r="I460" s="71"/>
      <c r="J460" s="71"/>
      <c r="K460" s="34"/>
      <c r="L460" s="78">
        <v>460</v>
      </c>
      <c r="M460" s="78"/>
      <c r="N460" s="73"/>
      <c r="O460" s="80" t="s">
        <v>772</v>
      </c>
      <c r="P460" s="82">
        <v>43657.72320601852</v>
      </c>
      <c r="Q460" s="80" t="s">
        <v>781</v>
      </c>
      <c r="R460" s="80"/>
      <c r="S460" s="80"/>
      <c r="T460" s="80" t="s">
        <v>1063</v>
      </c>
      <c r="U460" s="83" t="s">
        <v>1145</v>
      </c>
      <c r="V460" s="83" t="s">
        <v>1145</v>
      </c>
      <c r="W460" s="82">
        <v>43657.72320601852</v>
      </c>
      <c r="X460" s="86">
        <v>43657</v>
      </c>
      <c r="Y460" s="88" t="s">
        <v>1867</v>
      </c>
      <c r="Z460" s="83" t="s">
        <v>2397</v>
      </c>
      <c r="AA460" s="80"/>
      <c r="AB460" s="80"/>
      <c r="AC460" s="88" t="s">
        <v>2947</v>
      </c>
      <c r="AD460" s="80"/>
      <c r="AE460" s="80" t="b">
        <v>0</v>
      </c>
      <c r="AF460" s="80">
        <v>0</v>
      </c>
      <c r="AG460" s="88" t="s">
        <v>3090</v>
      </c>
      <c r="AH460" s="80" t="b">
        <v>0</v>
      </c>
      <c r="AI460" s="80" t="s">
        <v>3099</v>
      </c>
      <c r="AJ460" s="80"/>
      <c r="AK460" s="88" t="s">
        <v>3090</v>
      </c>
      <c r="AL460" s="80" t="b">
        <v>0</v>
      </c>
      <c r="AM460" s="80">
        <v>470</v>
      </c>
      <c r="AN460" s="88" t="s">
        <v>3064</v>
      </c>
      <c r="AO460" s="80" t="s">
        <v>3113</v>
      </c>
      <c r="AP460" s="80" t="b">
        <v>0</v>
      </c>
      <c r="AQ460" s="88" t="s">
        <v>3064</v>
      </c>
      <c r="AR460" s="80" t="s">
        <v>178</v>
      </c>
      <c r="AS460" s="80">
        <v>0</v>
      </c>
      <c r="AT460" s="80">
        <v>0</v>
      </c>
      <c r="AU460" s="80"/>
      <c r="AV460" s="80"/>
      <c r="AW460" s="80"/>
      <c r="AX460" s="80"/>
      <c r="AY460" s="80"/>
      <c r="AZ460" s="80"/>
      <c r="BA460" s="80"/>
      <c r="BB460" s="80"/>
      <c r="BC460" s="79" t="str">
        <f>REPLACE(INDEX(GroupVertices[Group],MATCH(Edges[[#This Row],[Vertex 1]],GroupVertices[Vertex],0)),1,1,"")</f>
        <v>4</v>
      </c>
      <c r="BD460" s="79" t="str">
        <f>REPLACE(INDEX(GroupVertices[Group],MATCH(Edges[[#This Row],[Vertex 2]],GroupVertices[Vertex],0)),1,1,"")</f>
        <v>4</v>
      </c>
    </row>
    <row r="461" spans="1:56" ht="15">
      <c r="A461" s="65" t="s">
        <v>606</v>
      </c>
      <c r="B461" s="65" t="s">
        <v>606</v>
      </c>
      <c r="C461" s="66"/>
      <c r="D461" s="67"/>
      <c r="E461" s="68"/>
      <c r="F461" s="69"/>
      <c r="G461" s="66"/>
      <c r="H461" s="70"/>
      <c r="I461" s="71"/>
      <c r="J461" s="71"/>
      <c r="K461" s="34"/>
      <c r="L461" s="78">
        <v>461</v>
      </c>
      <c r="M461" s="78"/>
      <c r="N461" s="73"/>
      <c r="O461" s="80" t="s">
        <v>178</v>
      </c>
      <c r="P461" s="82">
        <v>43657.723229166666</v>
      </c>
      <c r="Q461" s="80" t="s">
        <v>944</v>
      </c>
      <c r="R461" s="83" t="s">
        <v>1034</v>
      </c>
      <c r="S461" s="80" t="s">
        <v>1043</v>
      </c>
      <c r="T461" s="80" t="s">
        <v>1062</v>
      </c>
      <c r="U461" s="80"/>
      <c r="V461" s="83" t="s">
        <v>1455</v>
      </c>
      <c r="W461" s="82">
        <v>43657.723229166666</v>
      </c>
      <c r="X461" s="86">
        <v>43657</v>
      </c>
      <c r="Y461" s="88" t="s">
        <v>1868</v>
      </c>
      <c r="Z461" s="83" t="s">
        <v>2398</v>
      </c>
      <c r="AA461" s="80"/>
      <c r="AB461" s="80"/>
      <c r="AC461" s="88" t="s">
        <v>2948</v>
      </c>
      <c r="AD461" s="80"/>
      <c r="AE461" s="80" t="b">
        <v>0</v>
      </c>
      <c r="AF461" s="80">
        <v>0</v>
      </c>
      <c r="AG461" s="88" t="s">
        <v>3090</v>
      </c>
      <c r="AH461" s="80" t="b">
        <v>1</v>
      </c>
      <c r="AI461" s="80" t="s">
        <v>3101</v>
      </c>
      <c r="AJ461" s="80"/>
      <c r="AK461" s="88" t="s">
        <v>3111</v>
      </c>
      <c r="AL461" s="80" t="b">
        <v>0</v>
      </c>
      <c r="AM461" s="80">
        <v>0</v>
      </c>
      <c r="AN461" s="88" t="s">
        <v>3090</v>
      </c>
      <c r="AO461" s="80" t="s">
        <v>3113</v>
      </c>
      <c r="AP461" s="80" t="b">
        <v>0</v>
      </c>
      <c r="AQ461" s="88" t="s">
        <v>2948</v>
      </c>
      <c r="AR461" s="80" t="s">
        <v>178</v>
      </c>
      <c r="AS461" s="80">
        <v>0</v>
      </c>
      <c r="AT461" s="80">
        <v>0</v>
      </c>
      <c r="AU461" s="80"/>
      <c r="AV461" s="80"/>
      <c r="AW461" s="80"/>
      <c r="AX461" s="80"/>
      <c r="AY461" s="80"/>
      <c r="AZ461" s="80"/>
      <c r="BA461" s="80"/>
      <c r="BB461" s="80"/>
      <c r="BC461" s="79" t="str">
        <f>REPLACE(INDEX(GroupVertices[Group],MATCH(Edges[[#This Row],[Vertex 1]],GroupVertices[Vertex],0)),1,1,"")</f>
        <v>88</v>
      </c>
      <c r="BD461" s="79" t="str">
        <f>REPLACE(INDEX(GroupVertices[Group],MATCH(Edges[[#This Row],[Vertex 2]],GroupVertices[Vertex],0)),1,1,"")</f>
        <v>88</v>
      </c>
    </row>
    <row r="462" spans="1:56" ht="15">
      <c r="A462" s="65" t="s">
        <v>607</v>
      </c>
      <c r="B462" s="65" t="s">
        <v>712</v>
      </c>
      <c r="C462" s="66"/>
      <c r="D462" s="67"/>
      <c r="E462" s="68"/>
      <c r="F462" s="69"/>
      <c r="G462" s="66"/>
      <c r="H462" s="70"/>
      <c r="I462" s="71"/>
      <c r="J462" s="71"/>
      <c r="K462" s="34"/>
      <c r="L462" s="78">
        <v>462</v>
      </c>
      <c r="M462" s="78"/>
      <c r="N462" s="73"/>
      <c r="O462" s="80" t="s">
        <v>772</v>
      </c>
      <c r="P462" s="82">
        <v>43657.72325231481</v>
      </c>
      <c r="Q462" s="80" t="s">
        <v>780</v>
      </c>
      <c r="R462" s="80"/>
      <c r="S462" s="80"/>
      <c r="T462" s="80" t="s">
        <v>1062</v>
      </c>
      <c r="U462" s="83" t="s">
        <v>1144</v>
      </c>
      <c r="V462" s="83" t="s">
        <v>1144</v>
      </c>
      <c r="W462" s="82">
        <v>43657.72325231481</v>
      </c>
      <c r="X462" s="86">
        <v>43657</v>
      </c>
      <c r="Y462" s="88" t="s">
        <v>1869</v>
      </c>
      <c r="Z462" s="83" t="s">
        <v>2399</v>
      </c>
      <c r="AA462" s="80"/>
      <c r="AB462" s="80"/>
      <c r="AC462" s="88" t="s">
        <v>2949</v>
      </c>
      <c r="AD462" s="80"/>
      <c r="AE462" s="80" t="b">
        <v>0</v>
      </c>
      <c r="AF462" s="80">
        <v>0</v>
      </c>
      <c r="AG462" s="88" t="s">
        <v>3090</v>
      </c>
      <c r="AH462" s="80" t="b">
        <v>0</v>
      </c>
      <c r="AI462" s="80" t="s">
        <v>3099</v>
      </c>
      <c r="AJ462" s="80"/>
      <c r="AK462" s="88" t="s">
        <v>3090</v>
      </c>
      <c r="AL462" s="80" t="b">
        <v>0</v>
      </c>
      <c r="AM462" s="80">
        <v>497</v>
      </c>
      <c r="AN462" s="88" t="s">
        <v>3066</v>
      </c>
      <c r="AO462" s="80" t="s">
        <v>3113</v>
      </c>
      <c r="AP462" s="80" t="b">
        <v>0</v>
      </c>
      <c r="AQ462" s="88" t="s">
        <v>3066</v>
      </c>
      <c r="AR462" s="80" t="s">
        <v>178</v>
      </c>
      <c r="AS462" s="80">
        <v>0</v>
      </c>
      <c r="AT462" s="80">
        <v>0</v>
      </c>
      <c r="AU462" s="80"/>
      <c r="AV462" s="80"/>
      <c r="AW462" s="80"/>
      <c r="AX462" s="80"/>
      <c r="AY462" s="80"/>
      <c r="AZ462" s="80"/>
      <c r="BA462" s="80"/>
      <c r="BB462" s="80"/>
      <c r="BC462" s="79" t="str">
        <f>REPLACE(INDEX(GroupVertices[Group],MATCH(Edges[[#This Row],[Vertex 1]],GroupVertices[Vertex],0)),1,1,"")</f>
        <v>3</v>
      </c>
      <c r="BD462" s="79" t="str">
        <f>REPLACE(INDEX(GroupVertices[Group],MATCH(Edges[[#This Row],[Vertex 2]],GroupVertices[Vertex],0)),1,1,"")</f>
        <v>3</v>
      </c>
    </row>
    <row r="463" spans="1:56" ht="15">
      <c r="A463" s="65" t="s">
        <v>608</v>
      </c>
      <c r="B463" s="65" t="s">
        <v>723</v>
      </c>
      <c r="C463" s="66"/>
      <c r="D463" s="67"/>
      <c r="E463" s="68"/>
      <c r="F463" s="69"/>
      <c r="G463" s="66"/>
      <c r="H463" s="70"/>
      <c r="I463" s="71"/>
      <c r="J463" s="71"/>
      <c r="K463" s="34"/>
      <c r="L463" s="78">
        <v>463</v>
      </c>
      <c r="M463" s="78"/>
      <c r="N463" s="73"/>
      <c r="O463" s="80" t="s">
        <v>772</v>
      </c>
      <c r="P463" s="82">
        <v>43657.723287037035</v>
      </c>
      <c r="Q463" s="80" t="s">
        <v>891</v>
      </c>
      <c r="R463" s="80"/>
      <c r="S463" s="80"/>
      <c r="T463" s="80" t="s">
        <v>1062</v>
      </c>
      <c r="U463" s="83" t="s">
        <v>1206</v>
      </c>
      <c r="V463" s="83" t="s">
        <v>1206</v>
      </c>
      <c r="W463" s="82">
        <v>43657.723287037035</v>
      </c>
      <c r="X463" s="86">
        <v>43657</v>
      </c>
      <c r="Y463" s="88" t="s">
        <v>1870</v>
      </c>
      <c r="Z463" s="83" t="s">
        <v>2400</v>
      </c>
      <c r="AA463" s="80"/>
      <c r="AB463" s="80"/>
      <c r="AC463" s="88" t="s">
        <v>2950</v>
      </c>
      <c r="AD463" s="80"/>
      <c r="AE463" s="80" t="b">
        <v>0</v>
      </c>
      <c r="AF463" s="80">
        <v>0</v>
      </c>
      <c r="AG463" s="88" t="s">
        <v>3090</v>
      </c>
      <c r="AH463" s="80" t="b">
        <v>0</v>
      </c>
      <c r="AI463" s="80" t="s">
        <v>3099</v>
      </c>
      <c r="AJ463" s="80"/>
      <c r="AK463" s="88" t="s">
        <v>3090</v>
      </c>
      <c r="AL463" s="80" t="b">
        <v>0</v>
      </c>
      <c r="AM463" s="80">
        <v>50</v>
      </c>
      <c r="AN463" s="88" t="s">
        <v>3083</v>
      </c>
      <c r="AO463" s="80" t="s">
        <v>3113</v>
      </c>
      <c r="AP463" s="80" t="b">
        <v>0</v>
      </c>
      <c r="AQ463" s="88" t="s">
        <v>3083</v>
      </c>
      <c r="AR463" s="80" t="s">
        <v>178</v>
      </c>
      <c r="AS463" s="80">
        <v>0</v>
      </c>
      <c r="AT463" s="80">
        <v>0</v>
      </c>
      <c r="AU463" s="80"/>
      <c r="AV463" s="80"/>
      <c r="AW463" s="80"/>
      <c r="AX463" s="80"/>
      <c r="AY463" s="80"/>
      <c r="AZ463" s="80"/>
      <c r="BA463" s="80"/>
      <c r="BB463" s="80"/>
      <c r="BC463" s="79" t="str">
        <f>REPLACE(INDEX(GroupVertices[Group],MATCH(Edges[[#This Row],[Vertex 1]],GroupVertices[Vertex],0)),1,1,"")</f>
        <v>4</v>
      </c>
      <c r="BD463" s="79" t="str">
        <f>REPLACE(INDEX(GroupVertices[Group],MATCH(Edges[[#This Row],[Vertex 2]],GroupVertices[Vertex],0)),1,1,"")</f>
        <v>4</v>
      </c>
    </row>
    <row r="464" spans="1:56" ht="15">
      <c r="A464" s="65" t="s">
        <v>609</v>
      </c>
      <c r="B464" s="65" t="s">
        <v>728</v>
      </c>
      <c r="C464" s="66"/>
      <c r="D464" s="67"/>
      <c r="E464" s="68"/>
      <c r="F464" s="69"/>
      <c r="G464" s="66"/>
      <c r="H464" s="70"/>
      <c r="I464" s="71"/>
      <c r="J464" s="71"/>
      <c r="K464" s="34"/>
      <c r="L464" s="78">
        <v>464</v>
      </c>
      <c r="M464" s="78"/>
      <c r="N464" s="73"/>
      <c r="O464" s="80" t="s">
        <v>774</v>
      </c>
      <c r="P464" s="82">
        <v>43657.64969907407</v>
      </c>
      <c r="Q464" s="80" t="s">
        <v>831</v>
      </c>
      <c r="R464" s="80"/>
      <c r="S464" s="80"/>
      <c r="T464" s="80" t="s">
        <v>1115</v>
      </c>
      <c r="U464" s="83" t="s">
        <v>1236</v>
      </c>
      <c r="V464" s="83" t="s">
        <v>1236</v>
      </c>
      <c r="W464" s="82">
        <v>43657.64969907407</v>
      </c>
      <c r="X464" s="86">
        <v>43657</v>
      </c>
      <c r="Y464" s="88" t="s">
        <v>1871</v>
      </c>
      <c r="Z464" s="83" t="s">
        <v>2401</v>
      </c>
      <c r="AA464" s="80"/>
      <c r="AB464" s="80"/>
      <c r="AC464" s="88" t="s">
        <v>2951</v>
      </c>
      <c r="AD464" s="80"/>
      <c r="AE464" s="80" t="b">
        <v>0</v>
      </c>
      <c r="AF464" s="80">
        <v>36</v>
      </c>
      <c r="AG464" s="88" t="s">
        <v>3090</v>
      </c>
      <c r="AH464" s="80" t="b">
        <v>0</v>
      </c>
      <c r="AI464" s="80" t="s">
        <v>3099</v>
      </c>
      <c r="AJ464" s="80"/>
      <c r="AK464" s="88" t="s">
        <v>3090</v>
      </c>
      <c r="AL464" s="80" t="b">
        <v>0</v>
      </c>
      <c r="AM464" s="80">
        <v>14</v>
      </c>
      <c r="AN464" s="88" t="s">
        <v>3090</v>
      </c>
      <c r="AO464" s="80" t="s">
        <v>3114</v>
      </c>
      <c r="AP464" s="80" t="b">
        <v>0</v>
      </c>
      <c r="AQ464" s="88" t="s">
        <v>2951</v>
      </c>
      <c r="AR464" s="80" t="s">
        <v>772</v>
      </c>
      <c r="AS464" s="80">
        <v>0</v>
      </c>
      <c r="AT464" s="80">
        <v>0</v>
      </c>
      <c r="AU464" s="80"/>
      <c r="AV464" s="80"/>
      <c r="AW464" s="80"/>
      <c r="AX464" s="80"/>
      <c r="AY464" s="80"/>
      <c r="AZ464" s="80"/>
      <c r="BA464" s="80"/>
      <c r="BB464" s="80"/>
      <c r="BC464" s="79" t="str">
        <f>REPLACE(INDEX(GroupVertices[Group],MATCH(Edges[[#This Row],[Vertex 1]],GroupVertices[Vertex],0)),1,1,"")</f>
        <v>2</v>
      </c>
      <c r="BD464" s="79" t="str">
        <f>REPLACE(INDEX(GroupVertices[Group],MATCH(Edges[[#This Row],[Vertex 2]],GroupVertices[Vertex],0)),1,1,"")</f>
        <v>2</v>
      </c>
    </row>
    <row r="465" spans="1:56" ht="15">
      <c r="A465" s="65" t="s">
        <v>610</v>
      </c>
      <c r="B465" s="65" t="s">
        <v>609</v>
      </c>
      <c r="C465" s="66"/>
      <c r="D465" s="67"/>
      <c r="E465" s="68"/>
      <c r="F465" s="69"/>
      <c r="G465" s="66"/>
      <c r="H465" s="70"/>
      <c r="I465" s="71"/>
      <c r="J465" s="71"/>
      <c r="K465" s="34"/>
      <c r="L465" s="78">
        <v>465</v>
      </c>
      <c r="M465" s="78"/>
      <c r="N465" s="73"/>
      <c r="O465" s="80" t="s">
        <v>772</v>
      </c>
      <c r="P465" s="82">
        <v>43657.72335648148</v>
      </c>
      <c r="Q465" s="80" t="s">
        <v>831</v>
      </c>
      <c r="R465" s="80"/>
      <c r="S465" s="80"/>
      <c r="T465" s="80" t="s">
        <v>1082</v>
      </c>
      <c r="U465" s="80"/>
      <c r="V465" s="83" t="s">
        <v>1456</v>
      </c>
      <c r="W465" s="82">
        <v>43657.72335648148</v>
      </c>
      <c r="X465" s="86">
        <v>43657</v>
      </c>
      <c r="Y465" s="88" t="s">
        <v>1872</v>
      </c>
      <c r="Z465" s="83" t="s">
        <v>2402</v>
      </c>
      <c r="AA465" s="80"/>
      <c r="AB465" s="80"/>
      <c r="AC465" s="88" t="s">
        <v>2952</v>
      </c>
      <c r="AD465" s="80"/>
      <c r="AE465" s="80" t="b">
        <v>0</v>
      </c>
      <c r="AF465" s="80">
        <v>0</v>
      </c>
      <c r="AG465" s="88" t="s">
        <v>3090</v>
      </c>
      <c r="AH465" s="80" t="b">
        <v>0</v>
      </c>
      <c r="AI465" s="80" t="s">
        <v>3099</v>
      </c>
      <c r="AJ465" s="80"/>
      <c r="AK465" s="88" t="s">
        <v>3090</v>
      </c>
      <c r="AL465" s="80" t="b">
        <v>0</v>
      </c>
      <c r="AM465" s="80">
        <v>14</v>
      </c>
      <c r="AN465" s="88" t="s">
        <v>2951</v>
      </c>
      <c r="AO465" s="80" t="s">
        <v>3113</v>
      </c>
      <c r="AP465" s="80" t="b">
        <v>0</v>
      </c>
      <c r="AQ465" s="88" t="s">
        <v>2951</v>
      </c>
      <c r="AR465" s="80" t="s">
        <v>178</v>
      </c>
      <c r="AS465" s="80">
        <v>0</v>
      </c>
      <c r="AT465" s="80">
        <v>0</v>
      </c>
      <c r="AU465" s="80"/>
      <c r="AV465" s="80"/>
      <c r="AW465" s="80"/>
      <c r="AX465" s="80"/>
      <c r="AY465" s="80"/>
      <c r="AZ465" s="80"/>
      <c r="BA465" s="80"/>
      <c r="BB465" s="80"/>
      <c r="BC465" s="79" t="str">
        <f>REPLACE(INDEX(GroupVertices[Group],MATCH(Edges[[#This Row],[Vertex 1]],GroupVertices[Vertex],0)),1,1,"")</f>
        <v>2</v>
      </c>
      <c r="BD465" s="79" t="str">
        <f>REPLACE(INDEX(GroupVertices[Group],MATCH(Edges[[#This Row],[Vertex 2]],GroupVertices[Vertex],0)),1,1,"")</f>
        <v>2</v>
      </c>
    </row>
    <row r="466" spans="1:56" ht="15">
      <c r="A466" s="65" t="s">
        <v>610</v>
      </c>
      <c r="B466" s="65" t="s">
        <v>728</v>
      </c>
      <c r="C466" s="66"/>
      <c r="D466" s="67"/>
      <c r="E466" s="68"/>
      <c r="F466" s="69"/>
      <c r="G466" s="66"/>
      <c r="H466" s="70"/>
      <c r="I466" s="71"/>
      <c r="J466" s="71"/>
      <c r="K466" s="34"/>
      <c r="L466" s="78">
        <v>466</v>
      </c>
      <c r="M466" s="78"/>
      <c r="N466" s="73"/>
      <c r="O466" s="80" t="s">
        <v>774</v>
      </c>
      <c r="P466" s="82">
        <v>43657.72335648148</v>
      </c>
      <c r="Q466" s="80" t="s">
        <v>831</v>
      </c>
      <c r="R466" s="80"/>
      <c r="S466" s="80"/>
      <c r="T466" s="80" t="s">
        <v>1082</v>
      </c>
      <c r="U466" s="80"/>
      <c r="V466" s="83" t="s">
        <v>1456</v>
      </c>
      <c r="W466" s="82">
        <v>43657.72335648148</v>
      </c>
      <c r="X466" s="86">
        <v>43657</v>
      </c>
      <c r="Y466" s="88" t="s">
        <v>1872</v>
      </c>
      <c r="Z466" s="83" t="s">
        <v>2402</v>
      </c>
      <c r="AA466" s="80"/>
      <c r="AB466" s="80"/>
      <c r="AC466" s="88" t="s">
        <v>2952</v>
      </c>
      <c r="AD466" s="80"/>
      <c r="AE466" s="80" t="b">
        <v>0</v>
      </c>
      <c r="AF466" s="80">
        <v>0</v>
      </c>
      <c r="AG466" s="88" t="s">
        <v>3090</v>
      </c>
      <c r="AH466" s="80" t="b">
        <v>0</v>
      </c>
      <c r="AI466" s="80" t="s">
        <v>3099</v>
      </c>
      <c r="AJ466" s="80"/>
      <c r="AK466" s="88" t="s">
        <v>3090</v>
      </c>
      <c r="AL466" s="80" t="b">
        <v>0</v>
      </c>
      <c r="AM466" s="80">
        <v>14</v>
      </c>
      <c r="AN466" s="88" t="s">
        <v>2951</v>
      </c>
      <c r="AO466" s="80" t="s">
        <v>3113</v>
      </c>
      <c r="AP466" s="80" t="b">
        <v>0</v>
      </c>
      <c r="AQ466" s="88" t="s">
        <v>2951</v>
      </c>
      <c r="AR466" s="80" t="s">
        <v>178</v>
      </c>
      <c r="AS466" s="80">
        <v>0</v>
      </c>
      <c r="AT466" s="80">
        <v>0</v>
      </c>
      <c r="AU466" s="80"/>
      <c r="AV466" s="80"/>
      <c r="AW466" s="80"/>
      <c r="AX466" s="80"/>
      <c r="AY466" s="80"/>
      <c r="AZ466" s="80"/>
      <c r="BA466" s="80"/>
      <c r="BB466" s="80"/>
      <c r="BC466" s="79" t="str">
        <f>REPLACE(INDEX(GroupVertices[Group],MATCH(Edges[[#This Row],[Vertex 1]],GroupVertices[Vertex],0)),1,1,"")</f>
        <v>2</v>
      </c>
      <c r="BD466" s="79" t="str">
        <f>REPLACE(INDEX(GroupVertices[Group],MATCH(Edges[[#This Row],[Vertex 2]],GroupVertices[Vertex],0)),1,1,"")</f>
        <v>2</v>
      </c>
    </row>
    <row r="467" spans="1:56" ht="15">
      <c r="A467" s="65" t="s">
        <v>611</v>
      </c>
      <c r="B467" s="65" t="s">
        <v>611</v>
      </c>
      <c r="C467" s="66"/>
      <c r="D467" s="67"/>
      <c r="E467" s="68"/>
      <c r="F467" s="69"/>
      <c r="G467" s="66"/>
      <c r="H467" s="70"/>
      <c r="I467" s="71"/>
      <c r="J467" s="71"/>
      <c r="K467" s="34"/>
      <c r="L467" s="78">
        <v>467</v>
      </c>
      <c r="M467" s="78"/>
      <c r="N467" s="73"/>
      <c r="O467" s="80" t="s">
        <v>178</v>
      </c>
      <c r="P467" s="82">
        <v>43657.72336805556</v>
      </c>
      <c r="Q467" s="80" t="s">
        <v>945</v>
      </c>
      <c r="R467" s="80"/>
      <c r="S467" s="80"/>
      <c r="T467" s="80" t="s">
        <v>1062</v>
      </c>
      <c r="U467" s="80"/>
      <c r="V467" s="83" t="s">
        <v>1457</v>
      </c>
      <c r="W467" s="82">
        <v>43657.72336805556</v>
      </c>
      <c r="X467" s="86">
        <v>43657</v>
      </c>
      <c r="Y467" s="88" t="s">
        <v>1873</v>
      </c>
      <c r="Z467" s="83" t="s">
        <v>2403</v>
      </c>
      <c r="AA467" s="80"/>
      <c r="AB467" s="80"/>
      <c r="AC467" s="88" t="s">
        <v>2953</v>
      </c>
      <c r="AD467" s="80"/>
      <c r="AE467" s="80" t="b">
        <v>0</v>
      </c>
      <c r="AF467" s="80">
        <v>0</v>
      </c>
      <c r="AG467" s="88" t="s">
        <v>3090</v>
      </c>
      <c r="AH467" s="80" t="b">
        <v>0</v>
      </c>
      <c r="AI467" s="80" t="s">
        <v>3099</v>
      </c>
      <c r="AJ467" s="80"/>
      <c r="AK467" s="88" t="s">
        <v>3090</v>
      </c>
      <c r="AL467" s="80" t="b">
        <v>0</v>
      </c>
      <c r="AM467" s="80">
        <v>0</v>
      </c>
      <c r="AN467" s="88" t="s">
        <v>3090</v>
      </c>
      <c r="AO467" s="80" t="s">
        <v>3113</v>
      </c>
      <c r="AP467" s="80" t="b">
        <v>0</v>
      </c>
      <c r="AQ467" s="88" t="s">
        <v>2953</v>
      </c>
      <c r="AR467" s="80" t="s">
        <v>178</v>
      </c>
      <c r="AS467" s="80">
        <v>0</v>
      </c>
      <c r="AT467" s="80">
        <v>0</v>
      </c>
      <c r="AU467" s="80"/>
      <c r="AV467" s="80"/>
      <c r="AW467" s="80"/>
      <c r="AX467" s="80"/>
      <c r="AY467" s="80"/>
      <c r="AZ467" s="80"/>
      <c r="BA467" s="80"/>
      <c r="BB467" s="80"/>
      <c r="BC467" s="79" t="str">
        <f>REPLACE(INDEX(GroupVertices[Group],MATCH(Edges[[#This Row],[Vertex 1]],GroupVertices[Vertex],0)),1,1,"")</f>
        <v>87</v>
      </c>
      <c r="BD467" s="79" t="str">
        <f>REPLACE(INDEX(GroupVertices[Group],MATCH(Edges[[#This Row],[Vertex 2]],GroupVertices[Vertex],0)),1,1,"")</f>
        <v>87</v>
      </c>
    </row>
    <row r="468" spans="1:56" ht="15">
      <c r="A468" s="65" t="s">
        <v>612</v>
      </c>
      <c r="B468" s="65" t="s">
        <v>612</v>
      </c>
      <c r="C468" s="66"/>
      <c r="D468" s="67"/>
      <c r="E468" s="68"/>
      <c r="F468" s="69"/>
      <c r="G468" s="66"/>
      <c r="H468" s="70"/>
      <c r="I468" s="71"/>
      <c r="J468" s="71"/>
      <c r="K468" s="34"/>
      <c r="L468" s="78">
        <v>468</v>
      </c>
      <c r="M468" s="78"/>
      <c r="N468" s="73"/>
      <c r="O468" s="80" t="s">
        <v>178</v>
      </c>
      <c r="P468" s="82">
        <v>43657.596921296295</v>
      </c>
      <c r="Q468" s="80" t="s">
        <v>927</v>
      </c>
      <c r="R468" s="80"/>
      <c r="S468" s="80"/>
      <c r="T468" s="80" t="s">
        <v>1062</v>
      </c>
      <c r="U468" s="83" t="s">
        <v>1224</v>
      </c>
      <c r="V468" s="83" t="s">
        <v>1224</v>
      </c>
      <c r="W468" s="82">
        <v>43657.596921296295</v>
      </c>
      <c r="X468" s="86">
        <v>43657</v>
      </c>
      <c r="Y468" s="88" t="s">
        <v>1874</v>
      </c>
      <c r="Z468" s="83" t="s">
        <v>2404</v>
      </c>
      <c r="AA468" s="80"/>
      <c r="AB468" s="80"/>
      <c r="AC468" s="88" t="s">
        <v>2954</v>
      </c>
      <c r="AD468" s="80"/>
      <c r="AE468" s="80" t="b">
        <v>0</v>
      </c>
      <c r="AF468" s="80">
        <v>268</v>
      </c>
      <c r="AG468" s="88" t="s">
        <v>3090</v>
      </c>
      <c r="AH468" s="80" t="b">
        <v>0</v>
      </c>
      <c r="AI468" s="80" t="s">
        <v>3099</v>
      </c>
      <c r="AJ468" s="80"/>
      <c r="AK468" s="88" t="s">
        <v>3090</v>
      </c>
      <c r="AL468" s="80" t="b">
        <v>0</v>
      </c>
      <c r="AM468" s="80">
        <v>67</v>
      </c>
      <c r="AN468" s="88" t="s">
        <v>3090</v>
      </c>
      <c r="AO468" s="80" t="s">
        <v>3114</v>
      </c>
      <c r="AP468" s="80" t="b">
        <v>0</v>
      </c>
      <c r="AQ468" s="88" t="s">
        <v>2954</v>
      </c>
      <c r="AR468" s="80" t="s">
        <v>772</v>
      </c>
      <c r="AS468" s="80">
        <v>0</v>
      </c>
      <c r="AT468" s="80">
        <v>0</v>
      </c>
      <c r="AU468" s="80"/>
      <c r="AV468" s="80"/>
      <c r="AW468" s="80"/>
      <c r="AX468" s="80"/>
      <c r="AY468" s="80"/>
      <c r="AZ468" s="80"/>
      <c r="BA468" s="80"/>
      <c r="BB468" s="80"/>
      <c r="BC468" s="79" t="str">
        <f>REPLACE(INDEX(GroupVertices[Group],MATCH(Edges[[#This Row],[Vertex 1]],GroupVertices[Vertex],0)),1,1,"")</f>
        <v>17</v>
      </c>
      <c r="BD468" s="79" t="str">
        <f>REPLACE(INDEX(GroupVertices[Group],MATCH(Edges[[#This Row],[Vertex 2]],GroupVertices[Vertex],0)),1,1,"")</f>
        <v>17</v>
      </c>
    </row>
    <row r="469" spans="1:56" ht="15">
      <c r="A469" s="65" t="s">
        <v>613</v>
      </c>
      <c r="B469" s="65" t="s">
        <v>612</v>
      </c>
      <c r="C469" s="66"/>
      <c r="D469" s="67"/>
      <c r="E469" s="68"/>
      <c r="F469" s="69"/>
      <c r="G469" s="66"/>
      <c r="H469" s="70"/>
      <c r="I469" s="71"/>
      <c r="J469" s="71"/>
      <c r="K469" s="34"/>
      <c r="L469" s="78">
        <v>469</v>
      </c>
      <c r="M469" s="78"/>
      <c r="N469" s="73"/>
      <c r="O469" s="80" t="s">
        <v>772</v>
      </c>
      <c r="P469" s="82">
        <v>43657.7234375</v>
      </c>
      <c r="Q469" s="80" t="s">
        <v>927</v>
      </c>
      <c r="R469" s="80"/>
      <c r="S469" s="80"/>
      <c r="T469" s="80" t="s">
        <v>1062</v>
      </c>
      <c r="U469" s="83" t="s">
        <v>1224</v>
      </c>
      <c r="V469" s="83" t="s">
        <v>1224</v>
      </c>
      <c r="W469" s="82">
        <v>43657.7234375</v>
      </c>
      <c r="X469" s="86">
        <v>43657</v>
      </c>
      <c r="Y469" s="88" t="s">
        <v>1875</v>
      </c>
      <c r="Z469" s="83" t="s">
        <v>2405</v>
      </c>
      <c r="AA469" s="80"/>
      <c r="AB469" s="80"/>
      <c r="AC469" s="88" t="s">
        <v>2955</v>
      </c>
      <c r="AD469" s="80"/>
      <c r="AE469" s="80" t="b">
        <v>0</v>
      </c>
      <c r="AF469" s="80">
        <v>0</v>
      </c>
      <c r="AG469" s="88" t="s">
        <v>3090</v>
      </c>
      <c r="AH469" s="80" t="b">
        <v>0</v>
      </c>
      <c r="AI469" s="80" t="s">
        <v>3099</v>
      </c>
      <c r="AJ469" s="80"/>
      <c r="AK469" s="88" t="s">
        <v>3090</v>
      </c>
      <c r="AL469" s="80" t="b">
        <v>0</v>
      </c>
      <c r="AM469" s="80">
        <v>67</v>
      </c>
      <c r="AN469" s="88" t="s">
        <v>2954</v>
      </c>
      <c r="AO469" s="80" t="s">
        <v>3115</v>
      </c>
      <c r="AP469" s="80" t="b">
        <v>0</v>
      </c>
      <c r="AQ469" s="88" t="s">
        <v>2954</v>
      </c>
      <c r="AR469" s="80" t="s">
        <v>178</v>
      </c>
      <c r="AS469" s="80">
        <v>0</v>
      </c>
      <c r="AT469" s="80">
        <v>0</v>
      </c>
      <c r="AU469" s="80"/>
      <c r="AV469" s="80"/>
      <c r="AW469" s="80"/>
      <c r="AX469" s="80"/>
      <c r="AY469" s="80"/>
      <c r="AZ469" s="80"/>
      <c r="BA469" s="80"/>
      <c r="BB469" s="80"/>
      <c r="BC469" s="79" t="str">
        <f>REPLACE(INDEX(GroupVertices[Group],MATCH(Edges[[#This Row],[Vertex 1]],GroupVertices[Vertex],0)),1,1,"")</f>
        <v>17</v>
      </c>
      <c r="BD469" s="79" t="str">
        <f>REPLACE(INDEX(GroupVertices[Group],MATCH(Edges[[#This Row],[Vertex 2]],GroupVertices[Vertex],0)),1,1,"")</f>
        <v>17</v>
      </c>
    </row>
    <row r="470" spans="1:56" ht="15">
      <c r="A470" s="65" t="s">
        <v>614</v>
      </c>
      <c r="B470" s="65" t="s">
        <v>614</v>
      </c>
      <c r="C470" s="66"/>
      <c r="D470" s="67"/>
      <c r="E470" s="68"/>
      <c r="F470" s="69"/>
      <c r="G470" s="66"/>
      <c r="H470" s="70"/>
      <c r="I470" s="71"/>
      <c r="J470" s="71"/>
      <c r="K470" s="34"/>
      <c r="L470" s="78">
        <v>470</v>
      </c>
      <c r="M470" s="78"/>
      <c r="N470" s="73"/>
      <c r="O470" s="80" t="s">
        <v>178</v>
      </c>
      <c r="P470" s="82">
        <v>43657.7234375</v>
      </c>
      <c r="Q470" s="80" t="s">
        <v>946</v>
      </c>
      <c r="R470" s="80"/>
      <c r="S470" s="80"/>
      <c r="T470" s="80" t="s">
        <v>1062</v>
      </c>
      <c r="U470" s="80"/>
      <c r="V470" s="83" t="s">
        <v>1458</v>
      </c>
      <c r="W470" s="82">
        <v>43657.7234375</v>
      </c>
      <c r="X470" s="86">
        <v>43657</v>
      </c>
      <c r="Y470" s="88" t="s">
        <v>1875</v>
      </c>
      <c r="Z470" s="83" t="s">
        <v>2406</v>
      </c>
      <c r="AA470" s="80"/>
      <c r="AB470" s="80"/>
      <c r="AC470" s="88" t="s">
        <v>2956</v>
      </c>
      <c r="AD470" s="80"/>
      <c r="AE470" s="80" t="b">
        <v>0</v>
      </c>
      <c r="AF470" s="80">
        <v>0</v>
      </c>
      <c r="AG470" s="88" t="s">
        <v>3090</v>
      </c>
      <c r="AH470" s="80" t="b">
        <v>0</v>
      </c>
      <c r="AI470" s="80" t="s">
        <v>3099</v>
      </c>
      <c r="AJ470" s="80"/>
      <c r="AK470" s="88" t="s">
        <v>3090</v>
      </c>
      <c r="AL470" s="80" t="b">
        <v>0</v>
      </c>
      <c r="AM470" s="80">
        <v>0</v>
      </c>
      <c r="AN470" s="88" t="s">
        <v>3090</v>
      </c>
      <c r="AO470" s="80" t="s">
        <v>3113</v>
      </c>
      <c r="AP470" s="80" t="b">
        <v>0</v>
      </c>
      <c r="AQ470" s="88" t="s">
        <v>2956</v>
      </c>
      <c r="AR470" s="80" t="s">
        <v>178</v>
      </c>
      <c r="AS470" s="80">
        <v>0</v>
      </c>
      <c r="AT470" s="80">
        <v>0</v>
      </c>
      <c r="AU470" s="80"/>
      <c r="AV470" s="80"/>
      <c r="AW470" s="80"/>
      <c r="AX470" s="80"/>
      <c r="AY470" s="80"/>
      <c r="AZ470" s="80"/>
      <c r="BA470" s="80"/>
      <c r="BB470" s="80"/>
      <c r="BC470" s="79" t="str">
        <f>REPLACE(INDEX(GroupVertices[Group],MATCH(Edges[[#This Row],[Vertex 1]],GroupVertices[Vertex],0)),1,1,"")</f>
        <v>86</v>
      </c>
      <c r="BD470" s="79" t="str">
        <f>REPLACE(INDEX(GroupVertices[Group],MATCH(Edges[[#This Row],[Vertex 2]],GroupVertices[Vertex],0)),1,1,"")</f>
        <v>86</v>
      </c>
    </row>
    <row r="471" spans="1:56" ht="15">
      <c r="A471" s="65" t="s">
        <v>615</v>
      </c>
      <c r="B471" s="65" t="s">
        <v>615</v>
      </c>
      <c r="C471" s="66"/>
      <c r="D471" s="67"/>
      <c r="E471" s="68"/>
      <c r="F471" s="69"/>
      <c r="G471" s="66"/>
      <c r="H471" s="70"/>
      <c r="I471" s="71"/>
      <c r="J471" s="71"/>
      <c r="K471" s="34"/>
      <c r="L471" s="78">
        <v>471</v>
      </c>
      <c r="M471" s="78"/>
      <c r="N471" s="73"/>
      <c r="O471" s="80" t="s">
        <v>178</v>
      </c>
      <c r="P471" s="82">
        <v>43657.668171296296</v>
      </c>
      <c r="Q471" s="80" t="s">
        <v>947</v>
      </c>
      <c r="R471" s="80"/>
      <c r="S471" s="80"/>
      <c r="T471" s="80" t="s">
        <v>1062</v>
      </c>
      <c r="U471" s="83" t="s">
        <v>1237</v>
      </c>
      <c r="V471" s="83" t="s">
        <v>1237</v>
      </c>
      <c r="W471" s="82">
        <v>43657.668171296296</v>
      </c>
      <c r="X471" s="86">
        <v>43657</v>
      </c>
      <c r="Y471" s="88" t="s">
        <v>1876</v>
      </c>
      <c r="Z471" s="83" t="s">
        <v>2407</v>
      </c>
      <c r="AA471" s="80"/>
      <c r="AB471" s="80"/>
      <c r="AC471" s="88" t="s">
        <v>2957</v>
      </c>
      <c r="AD471" s="80"/>
      <c r="AE471" s="80" t="b">
        <v>0</v>
      </c>
      <c r="AF471" s="80">
        <v>37</v>
      </c>
      <c r="AG471" s="88" t="s">
        <v>3090</v>
      </c>
      <c r="AH471" s="80" t="b">
        <v>0</v>
      </c>
      <c r="AI471" s="80" t="s">
        <v>3099</v>
      </c>
      <c r="AJ471" s="80"/>
      <c r="AK471" s="88" t="s">
        <v>3090</v>
      </c>
      <c r="AL471" s="80" t="b">
        <v>0</v>
      </c>
      <c r="AM471" s="80">
        <v>4</v>
      </c>
      <c r="AN471" s="88" t="s">
        <v>3090</v>
      </c>
      <c r="AO471" s="80" t="s">
        <v>3113</v>
      </c>
      <c r="AP471" s="80" t="b">
        <v>0</v>
      </c>
      <c r="AQ471" s="88" t="s">
        <v>2957</v>
      </c>
      <c r="AR471" s="80" t="s">
        <v>772</v>
      </c>
      <c r="AS471" s="80">
        <v>0</v>
      </c>
      <c r="AT471" s="80">
        <v>0</v>
      </c>
      <c r="AU471" s="80"/>
      <c r="AV471" s="80"/>
      <c r="AW471" s="80"/>
      <c r="AX471" s="80"/>
      <c r="AY471" s="80"/>
      <c r="AZ471" s="80"/>
      <c r="BA471" s="80"/>
      <c r="BB471" s="80"/>
      <c r="BC471" s="79" t="str">
        <f>REPLACE(INDEX(GroupVertices[Group],MATCH(Edges[[#This Row],[Vertex 1]],GroupVertices[Vertex],0)),1,1,"")</f>
        <v>38</v>
      </c>
      <c r="BD471" s="79" t="str">
        <f>REPLACE(INDEX(GroupVertices[Group],MATCH(Edges[[#This Row],[Vertex 2]],GroupVertices[Vertex],0)),1,1,"")</f>
        <v>38</v>
      </c>
    </row>
    <row r="472" spans="1:56" ht="15">
      <c r="A472" s="65" t="s">
        <v>616</v>
      </c>
      <c r="B472" s="65" t="s">
        <v>615</v>
      </c>
      <c r="C472" s="66"/>
      <c r="D472" s="67"/>
      <c r="E472" s="68"/>
      <c r="F472" s="69"/>
      <c r="G472" s="66"/>
      <c r="H472" s="70"/>
      <c r="I472" s="71"/>
      <c r="J472" s="71"/>
      <c r="K472" s="34"/>
      <c r="L472" s="78">
        <v>472</v>
      </c>
      <c r="M472" s="78"/>
      <c r="N472" s="73"/>
      <c r="O472" s="80" t="s">
        <v>772</v>
      </c>
      <c r="P472" s="82">
        <v>43657.7234837963</v>
      </c>
      <c r="Q472" s="80" t="s">
        <v>947</v>
      </c>
      <c r="R472" s="80"/>
      <c r="S472" s="80"/>
      <c r="T472" s="80" t="s">
        <v>1062</v>
      </c>
      <c r="U472" s="83" t="s">
        <v>1237</v>
      </c>
      <c r="V472" s="83" t="s">
        <v>1237</v>
      </c>
      <c r="W472" s="82">
        <v>43657.7234837963</v>
      </c>
      <c r="X472" s="86">
        <v>43657</v>
      </c>
      <c r="Y472" s="88" t="s">
        <v>1877</v>
      </c>
      <c r="Z472" s="83" t="s">
        <v>2408</v>
      </c>
      <c r="AA472" s="80"/>
      <c r="AB472" s="80"/>
      <c r="AC472" s="88" t="s">
        <v>2958</v>
      </c>
      <c r="AD472" s="80"/>
      <c r="AE472" s="80" t="b">
        <v>0</v>
      </c>
      <c r="AF472" s="80">
        <v>0</v>
      </c>
      <c r="AG472" s="88" t="s">
        <v>3090</v>
      </c>
      <c r="AH472" s="80" t="b">
        <v>0</v>
      </c>
      <c r="AI472" s="80" t="s">
        <v>3099</v>
      </c>
      <c r="AJ472" s="80"/>
      <c r="AK472" s="88" t="s">
        <v>3090</v>
      </c>
      <c r="AL472" s="80" t="b">
        <v>0</v>
      </c>
      <c r="AM472" s="80">
        <v>4</v>
      </c>
      <c r="AN472" s="88" t="s">
        <v>2957</v>
      </c>
      <c r="AO472" s="80" t="s">
        <v>3114</v>
      </c>
      <c r="AP472" s="80" t="b">
        <v>0</v>
      </c>
      <c r="AQ472" s="88" t="s">
        <v>2957</v>
      </c>
      <c r="AR472" s="80" t="s">
        <v>178</v>
      </c>
      <c r="AS472" s="80">
        <v>0</v>
      </c>
      <c r="AT472" s="80">
        <v>0</v>
      </c>
      <c r="AU472" s="80"/>
      <c r="AV472" s="80"/>
      <c r="AW472" s="80"/>
      <c r="AX472" s="80"/>
      <c r="AY472" s="80"/>
      <c r="AZ472" s="80"/>
      <c r="BA472" s="80"/>
      <c r="BB472" s="80"/>
      <c r="BC472" s="79" t="str">
        <f>REPLACE(INDEX(GroupVertices[Group],MATCH(Edges[[#This Row],[Vertex 1]],GroupVertices[Vertex],0)),1,1,"")</f>
        <v>38</v>
      </c>
      <c r="BD472" s="79" t="str">
        <f>REPLACE(INDEX(GroupVertices[Group],MATCH(Edges[[#This Row],[Vertex 2]],GroupVertices[Vertex],0)),1,1,"")</f>
        <v>38</v>
      </c>
    </row>
    <row r="473" spans="1:56" ht="15">
      <c r="A473" s="65" t="s">
        <v>617</v>
      </c>
      <c r="B473" s="65" t="s">
        <v>617</v>
      </c>
      <c r="C473" s="66"/>
      <c r="D473" s="67"/>
      <c r="E473" s="68"/>
      <c r="F473" s="69"/>
      <c r="G473" s="66"/>
      <c r="H473" s="70"/>
      <c r="I473" s="71"/>
      <c r="J473" s="71"/>
      <c r="K473" s="34"/>
      <c r="L473" s="78">
        <v>473</v>
      </c>
      <c r="M473" s="78"/>
      <c r="N473" s="73"/>
      <c r="O473" s="80" t="s">
        <v>178</v>
      </c>
      <c r="P473" s="82">
        <v>43657.72351851852</v>
      </c>
      <c r="Q473" s="80" t="s">
        <v>948</v>
      </c>
      <c r="R473" s="80"/>
      <c r="S473" s="80"/>
      <c r="T473" s="80" t="s">
        <v>1062</v>
      </c>
      <c r="U473" s="80"/>
      <c r="V473" s="83" t="s">
        <v>1459</v>
      </c>
      <c r="W473" s="82">
        <v>43657.72351851852</v>
      </c>
      <c r="X473" s="86">
        <v>43657</v>
      </c>
      <c r="Y473" s="88" t="s">
        <v>1878</v>
      </c>
      <c r="Z473" s="83" t="s">
        <v>2409</v>
      </c>
      <c r="AA473" s="80"/>
      <c r="AB473" s="80"/>
      <c r="AC473" s="88" t="s">
        <v>2959</v>
      </c>
      <c r="AD473" s="80"/>
      <c r="AE473" s="80" t="b">
        <v>0</v>
      </c>
      <c r="AF473" s="80">
        <v>0</v>
      </c>
      <c r="AG473" s="88" t="s">
        <v>3090</v>
      </c>
      <c r="AH473" s="80" t="b">
        <v>0</v>
      </c>
      <c r="AI473" s="80" t="s">
        <v>3099</v>
      </c>
      <c r="AJ473" s="80"/>
      <c r="AK473" s="88" t="s">
        <v>3090</v>
      </c>
      <c r="AL473" s="80" t="b">
        <v>0</v>
      </c>
      <c r="AM473" s="80">
        <v>0</v>
      </c>
      <c r="AN473" s="88" t="s">
        <v>3090</v>
      </c>
      <c r="AO473" s="80" t="s">
        <v>3114</v>
      </c>
      <c r="AP473" s="80" t="b">
        <v>0</v>
      </c>
      <c r="AQ473" s="88" t="s">
        <v>2959</v>
      </c>
      <c r="AR473" s="80" t="s">
        <v>178</v>
      </c>
      <c r="AS473" s="80">
        <v>0</v>
      </c>
      <c r="AT473" s="80">
        <v>0</v>
      </c>
      <c r="AU473" s="80"/>
      <c r="AV473" s="80"/>
      <c r="AW473" s="80"/>
      <c r="AX473" s="80"/>
      <c r="AY473" s="80"/>
      <c r="AZ473" s="80"/>
      <c r="BA473" s="80"/>
      <c r="BB473" s="80"/>
      <c r="BC473" s="79" t="str">
        <f>REPLACE(INDEX(GroupVertices[Group],MATCH(Edges[[#This Row],[Vertex 1]],GroupVertices[Vertex],0)),1,1,"")</f>
        <v>85</v>
      </c>
      <c r="BD473" s="79" t="str">
        <f>REPLACE(INDEX(GroupVertices[Group],MATCH(Edges[[#This Row],[Vertex 2]],GroupVertices[Vertex],0)),1,1,"")</f>
        <v>85</v>
      </c>
    </row>
    <row r="474" spans="1:56" ht="15">
      <c r="A474" s="65" t="s">
        <v>618</v>
      </c>
      <c r="B474" s="65" t="s">
        <v>725</v>
      </c>
      <c r="C474" s="66"/>
      <c r="D474" s="67"/>
      <c r="E474" s="68"/>
      <c r="F474" s="69"/>
      <c r="G474" s="66"/>
      <c r="H474" s="70"/>
      <c r="I474" s="71"/>
      <c r="J474" s="71"/>
      <c r="K474" s="34"/>
      <c r="L474" s="78">
        <v>474</v>
      </c>
      <c r="M474" s="78"/>
      <c r="N474" s="73"/>
      <c r="O474" s="80" t="s">
        <v>772</v>
      </c>
      <c r="P474" s="82">
        <v>43657.723599537036</v>
      </c>
      <c r="Q474" s="80" t="s">
        <v>778</v>
      </c>
      <c r="R474" s="80"/>
      <c r="S474" s="80"/>
      <c r="T474" s="80" t="s">
        <v>1062</v>
      </c>
      <c r="U474" s="80"/>
      <c r="V474" s="83" t="s">
        <v>1460</v>
      </c>
      <c r="W474" s="82">
        <v>43657.723599537036</v>
      </c>
      <c r="X474" s="86">
        <v>43657</v>
      </c>
      <c r="Y474" s="88" t="s">
        <v>1879</v>
      </c>
      <c r="Z474" s="83" t="s">
        <v>2410</v>
      </c>
      <c r="AA474" s="80"/>
      <c r="AB474" s="80"/>
      <c r="AC474" s="88" t="s">
        <v>2960</v>
      </c>
      <c r="AD474" s="80"/>
      <c r="AE474" s="80" t="b">
        <v>0</v>
      </c>
      <c r="AF474" s="80">
        <v>0</v>
      </c>
      <c r="AG474" s="88" t="s">
        <v>3090</v>
      </c>
      <c r="AH474" s="80" t="b">
        <v>0</v>
      </c>
      <c r="AI474" s="80" t="s">
        <v>3099</v>
      </c>
      <c r="AJ474" s="80"/>
      <c r="AK474" s="88" t="s">
        <v>3090</v>
      </c>
      <c r="AL474" s="80" t="b">
        <v>0</v>
      </c>
      <c r="AM474" s="80">
        <v>1187</v>
      </c>
      <c r="AN474" s="88" t="s">
        <v>3085</v>
      </c>
      <c r="AO474" s="80" t="s">
        <v>3113</v>
      </c>
      <c r="AP474" s="80" t="b">
        <v>0</v>
      </c>
      <c r="AQ474" s="88" t="s">
        <v>3085</v>
      </c>
      <c r="AR474" s="80" t="s">
        <v>178</v>
      </c>
      <c r="AS474" s="80">
        <v>0</v>
      </c>
      <c r="AT474" s="80">
        <v>0</v>
      </c>
      <c r="AU474" s="80"/>
      <c r="AV474" s="80"/>
      <c r="AW474" s="80"/>
      <c r="AX474" s="80"/>
      <c r="AY474" s="80"/>
      <c r="AZ474" s="80"/>
      <c r="BA474" s="80"/>
      <c r="BB474" s="80"/>
      <c r="BC474" s="79" t="str">
        <f>REPLACE(INDEX(GroupVertices[Group],MATCH(Edges[[#This Row],[Vertex 1]],GroupVertices[Vertex],0)),1,1,"")</f>
        <v>1</v>
      </c>
      <c r="BD474" s="79" t="str">
        <f>REPLACE(INDEX(GroupVertices[Group],MATCH(Edges[[#This Row],[Vertex 2]],GroupVertices[Vertex],0)),1,1,"")</f>
        <v>1</v>
      </c>
    </row>
    <row r="475" spans="1:56" ht="15">
      <c r="A475" s="65" t="s">
        <v>619</v>
      </c>
      <c r="B475" s="65" t="s">
        <v>725</v>
      </c>
      <c r="C475" s="66"/>
      <c r="D475" s="67"/>
      <c r="E475" s="68"/>
      <c r="F475" s="69"/>
      <c r="G475" s="66"/>
      <c r="H475" s="70"/>
      <c r="I475" s="71"/>
      <c r="J475" s="71"/>
      <c r="K475" s="34"/>
      <c r="L475" s="78">
        <v>475</v>
      </c>
      <c r="M475" s="78"/>
      <c r="N475" s="73"/>
      <c r="O475" s="80" t="s">
        <v>772</v>
      </c>
      <c r="P475" s="82">
        <v>43657.72363425926</v>
      </c>
      <c r="Q475" s="80" t="s">
        <v>778</v>
      </c>
      <c r="R475" s="80"/>
      <c r="S475" s="80"/>
      <c r="T475" s="80" t="s">
        <v>1062</v>
      </c>
      <c r="U475" s="80"/>
      <c r="V475" s="83" t="s">
        <v>1461</v>
      </c>
      <c r="W475" s="82">
        <v>43657.72363425926</v>
      </c>
      <c r="X475" s="86">
        <v>43657</v>
      </c>
      <c r="Y475" s="88" t="s">
        <v>1880</v>
      </c>
      <c r="Z475" s="83" t="s">
        <v>2411</v>
      </c>
      <c r="AA475" s="80"/>
      <c r="AB475" s="80"/>
      <c r="AC475" s="88" t="s">
        <v>2961</v>
      </c>
      <c r="AD475" s="80"/>
      <c r="AE475" s="80" t="b">
        <v>0</v>
      </c>
      <c r="AF475" s="80">
        <v>0</v>
      </c>
      <c r="AG475" s="88" t="s">
        <v>3090</v>
      </c>
      <c r="AH475" s="80" t="b">
        <v>0</v>
      </c>
      <c r="AI475" s="80" t="s">
        <v>3099</v>
      </c>
      <c r="AJ475" s="80"/>
      <c r="AK475" s="88" t="s">
        <v>3090</v>
      </c>
      <c r="AL475" s="80" t="b">
        <v>0</v>
      </c>
      <c r="AM475" s="80">
        <v>1187</v>
      </c>
      <c r="AN475" s="88" t="s">
        <v>3085</v>
      </c>
      <c r="AO475" s="80" t="s">
        <v>3113</v>
      </c>
      <c r="AP475" s="80" t="b">
        <v>0</v>
      </c>
      <c r="AQ475" s="88" t="s">
        <v>3085</v>
      </c>
      <c r="AR475" s="80" t="s">
        <v>178</v>
      </c>
      <c r="AS475" s="80">
        <v>0</v>
      </c>
      <c r="AT475" s="80">
        <v>0</v>
      </c>
      <c r="AU475" s="80"/>
      <c r="AV475" s="80"/>
      <c r="AW475" s="80"/>
      <c r="AX475" s="80"/>
      <c r="AY475" s="80"/>
      <c r="AZ475" s="80"/>
      <c r="BA475" s="80"/>
      <c r="BB475" s="80"/>
      <c r="BC475" s="79" t="str">
        <f>REPLACE(INDEX(GroupVertices[Group],MATCH(Edges[[#This Row],[Vertex 1]],GroupVertices[Vertex],0)),1,1,"")</f>
        <v>1</v>
      </c>
      <c r="BD475" s="79" t="str">
        <f>REPLACE(INDEX(GroupVertices[Group],MATCH(Edges[[#This Row],[Vertex 2]],GroupVertices[Vertex],0)),1,1,"")</f>
        <v>1</v>
      </c>
    </row>
    <row r="476" spans="1:56" ht="15">
      <c r="A476" s="65" t="s">
        <v>620</v>
      </c>
      <c r="B476" s="65" t="s">
        <v>620</v>
      </c>
      <c r="C476" s="66"/>
      <c r="D476" s="67"/>
      <c r="E476" s="68"/>
      <c r="F476" s="69"/>
      <c r="G476" s="66"/>
      <c r="H476" s="70"/>
      <c r="I476" s="71"/>
      <c r="J476" s="71"/>
      <c r="K476" s="34"/>
      <c r="L476" s="78">
        <v>476</v>
      </c>
      <c r="M476" s="78"/>
      <c r="N476" s="73"/>
      <c r="O476" s="80" t="s">
        <v>178</v>
      </c>
      <c r="P476" s="82">
        <v>43657.72368055556</v>
      </c>
      <c r="Q476" s="80" t="s">
        <v>852</v>
      </c>
      <c r="R476" s="80"/>
      <c r="S476" s="80"/>
      <c r="T476" s="80" t="s">
        <v>1062</v>
      </c>
      <c r="U476" s="80"/>
      <c r="V476" s="83" t="s">
        <v>1462</v>
      </c>
      <c r="W476" s="82">
        <v>43657.72368055556</v>
      </c>
      <c r="X476" s="86">
        <v>43657</v>
      </c>
      <c r="Y476" s="88" t="s">
        <v>1881</v>
      </c>
      <c r="Z476" s="83" t="s">
        <v>2412</v>
      </c>
      <c r="AA476" s="80"/>
      <c r="AB476" s="80"/>
      <c r="AC476" s="88" t="s">
        <v>2962</v>
      </c>
      <c r="AD476" s="80"/>
      <c r="AE476" s="80" t="b">
        <v>0</v>
      </c>
      <c r="AF476" s="80">
        <v>0</v>
      </c>
      <c r="AG476" s="88" t="s">
        <v>3090</v>
      </c>
      <c r="AH476" s="80" t="b">
        <v>0</v>
      </c>
      <c r="AI476" s="80" t="s">
        <v>3101</v>
      </c>
      <c r="AJ476" s="80"/>
      <c r="AK476" s="88" t="s">
        <v>3090</v>
      </c>
      <c r="AL476" s="80" t="b">
        <v>0</v>
      </c>
      <c r="AM476" s="80">
        <v>0</v>
      </c>
      <c r="AN476" s="88" t="s">
        <v>3090</v>
      </c>
      <c r="AO476" s="80" t="s">
        <v>3113</v>
      </c>
      <c r="AP476" s="80" t="b">
        <v>0</v>
      </c>
      <c r="AQ476" s="88" t="s">
        <v>2962</v>
      </c>
      <c r="AR476" s="80" t="s">
        <v>178</v>
      </c>
      <c r="AS476" s="80">
        <v>0</v>
      </c>
      <c r="AT476" s="80">
        <v>0</v>
      </c>
      <c r="AU476" s="80"/>
      <c r="AV476" s="80"/>
      <c r="AW476" s="80"/>
      <c r="AX476" s="80"/>
      <c r="AY476" s="80"/>
      <c r="AZ476" s="80"/>
      <c r="BA476" s="80"/>
      <c r="BB476" s="80"/>
      <c r="BC476" s="79" t="str">
        <f>REPLACE(INDEX(GroupVertices[Group],MATCH(Edges[[#This Row],[Vertex 1]],GroupVertices[Vertex],0)),1,1,"")</f>
        <v>84</v>
      </c>
      <c r="BD476" s="79" t="str">
        <f>REPLACE(INDEX(GroupVertices[Group],MATCH(Edges[[#This Row],[Vertex 2]],GroupVertices[Vertex],0)),1,1,"")</f>
        <v>84</v>
      </c>
    </row>
    <row r="477" spans="1:56" ht="15">
      <c r="A477" s="65" t="s">
        <v>621</v>
      </c>
      <c r="B477" s="65" t="s">
        <v>725</v>
      </c>
      <c r="C477" s="66"/>
      <c r="D477" s="67"/>
      <c r="E477" s="68"/>
      <c r="F477" s="69"/>
      <c r="G477" s="66"/>
      <c r="H477" s="70"/>
      <c r="I477" s="71"/>
      <c r="J477" s="71"/>
      <c r="K477" s="34"/>
      <c r="L477" s="78">
        <v>477</v>
      </c>
      <c r="M477" s="78"/>
      <c r="N477" s="73"/>
      <c r="O477" s="80" t="s">
        <v>772</v>
      </c>
      <c r="P477" s="82">
        <v>43657.723715277774</v>
      </c>
      <c r="Q477" s="80" t="s">
        <v>778</v>
      </c>
      <c r="R477" s="80"/>
      <c r="S477" s="80"/>
      <c r="T477" s="80" t="s">
        <v>1062</v>
      </c>
      <c r="U477" s="80"/>
      <c r="V477" s="83" t="s">
        <v>1463</v>
      </c>
      <c r="W477" s="82">
        <v>43657.723715277774</v>
      </c>
      <c r="X477" s="86">
        <v>43657</v>
      </c>
      <c r="Y477" s="88" t="s">
        <v>1882</v>
      </c>
      <c r="Z477" s="83" t="s">
        <v>2413</v>
      </c>
      <c r="AA477" s="80"/>
      <c r="AB477" s="80"/>
      <c r="AC477" s="88" t="s">
        <v>2963</v>
      </c>
      <c r="AD477" s="80"/>
      <c r="AE477" s="80" t="b">
        <v>0</v>
      </c>
      <c r="AF477" s="80">
        <v>0</v>
      </c>
      <c r="AG477" s="88" t="s">
        <v>3090</v>
      </c>
      <c r="AH477" s="80" t="b">
        <v>0</v>
      </c>
      <c r="AI477" s="80" t="s">
        <v>3099</v>
      </c>
      <c r="AJ477" s="80"/>
      <c r="AK477" s="88" t="s">
        <v>3090</v>
      </c>
      <c r="AL477" s="80" t="b">
        <v>0</v>
      </c>
      <c r="AM477" s="80">
        <v>1187</v>
      </c>
      <c r="AN477" s="88" t="s">
        <v>3085</v>
      </c>
      <c r="AO477" s="80" t="s">
        <v>3113</v>
      </c>
      <c r="AP477" s="80" t="b">
        <v>0</v>
      </c>
      <c r="AQ477" s="88" t="s">
        <v>3085</v>
      </c>
      <c r="AR477" s="80" t="s">
        <v>178</v>
      </c>
      <c r="AS477" s="80">
        <v>0</v>
      </c>
      <c r="AT477" s="80">
        <v>0</v>
      </c>
      <c r="AU477" s="80"/>
      <c r="AV477" s="80"/>
      <c r="AW477" s="80"/>
      <c r="AX477" s="80"/>
      <c r="AY477" s="80"/>
      <c r="AZ477" s="80"/>
      <c r="BA477" s="80"/>
      <c r="BB477" s="80"/>
      <c r="BC477" s="79" t="str">
        <f>REPLACE(INDEX(GroupVertices[Group],MATCH(Edges[[#This Row],[Vertex 1]],GroupVertices[Vertex],0)),1,1,"")</f>
        <v>1</v>
      </c>
      <c r="BD477" s="79" t="str">
        <f>REPLACE(INDEX(GroupVertices[Group],MATCH(Edges[[#This Row],[Vertex 2]],GroupVertices[Vertex],0)),1,1,"")</f>
        <v>1</v>
      </c>
    </row>
    <row r="478" spans="1:56" ht="15">
      <c r="A478" s="65" t="s">
        <v>622</v>
      </c>
      <c r="B478" s="65" t="s">
        <v>622</v>
      </c>
      <c r="C478" s="66"/>
      <c r="D478" s="67"/>
      <c r="E478" s="68"/>
      <c r="F478" s="69"/>
      <c r="G478" s="66"/>
      <c r="H478" s="70"/>
      <c r="I478" s="71"/>
      <c r="J478" s="71"/>
      <c r="K478" s="34"/>
      <c r="L478" s="78">
        <v>478</v>
      </c>
      <c r="M478" s="78"/>
      <c r="N478" s="73"/>
      <c r="O478" s="80" t="s">
        <v>178</v>
      </c>
      <c r="P478" s="82">
        <v>43657.72372685185</v>
      </c>
      <c r="Q478" s="80" t="s">
        <v>949</v>
      </c>
      <c r="R478" s="80"/>
      <c r="S478" s="80"/>
      <c r="T478" s="80" t="s">
        <v>1116</v>
      </c>
      <c r="U478" s="83" t="s">
        <v>1238</v>
      </c>
      <c r="V478" s="83" t="s">
        <v>1238</v>
      </c>
      <c r="W478" s="82">
        <v>43657.72372685185</v>
      </c>
      <c r="X478" s="86">
        <v>43657</v>
      </c>
      <c r="Y478" s="88" t="s">
        <v>1883</v>
      </c>
      <c r="Z478" s="83" t="s">
        <v>2414</v>
      </c>
      <c r="AA478" s="80"/>
      <c r="AB478" s="80"/>
      <c r="AC478" s="88" t="s">
        <v>2964</v>
      </c>
      <c r="AD478" s="80"/>
      <c r="AE478" s="80" t="b">
        <v>0</v>
      </c>
      <c r="AF478" s="80">
        <v>1</v>
      </c>
      <c r="AG478" s="88" t="s">
        <v>3090</v>
      </c>
      <c r="AH478" s="80" t="b">
        <v>0</v>
      </c>
      <c r="AI478" s="80" t="s">
        <v>3099</v>
      </c>
      <c r="AJ478" s="80"/>
      <c r="AK478" s="88" t="s">
        <v>3090</v>
      </c>
      <c r="AL478" s="80" t="b">
        <v>0</v>
      </c>
      <c r="AM478" s="80">
        <v>0</v>
      </c>
      <c r="AN478" s="88" t="s">
        <v>3090</v>
      </c>
      <c r="AO478" s="80" t="s">
        <v>3115</v>
      </c>
      <c r="AP478" s="80" t="b">
        <v>0</v>
      </c>
      <c r="AQ478" s="88" t="s">
        <v>2964</v>
      </c>
      <c r="AR478" s="80" t="s">
        <v>178</v>
      </c>
      <c r="AS478" s="80">
        <v>0</v>
      </c>
      <c r="AT478" s="80">
        <v>0</v>
      </c>
      <c r="AU478" s="80"/>
      <c r="AV478" s="80"/>
      <c r="AW478" s="80"/>
      <c r="AX478" s="80"/>
      <c r="AY478" s="80"/>
      <c r="AZ478" s="80"/>
      <c r="BA478" s="80"/>
      <c r="BB478" s="80"/>
      <c r="BC478" s="79" t="str">
        <f>REPLACE(INDEX(GroupVertices[Group],MATCH(Edges[[#This Row],[Vertex 1]],GroupVertices[Vertex],0)),1,1,"")</f>
        <v>83</v>
      </c>
      <c r="BD478" s="79" t="str">
        <f>REPLACE(INDEX(GroupVertices[Group],MATCH(Edges[[#This Row],[Vertex 2]],GroupVertices[Vertex],0)),1,1,"")</f>
        <v>83</v>
      </c>
    </row>
    <row r="479" spans="1:56" ht="15">
      <c r="A479" s="65" t="s">
        <v>623</v>
      </c>
      <c r="B479" s="65" t="s">
        <v>725</v>
      </c>
      <c r="C479" s="66"/>
      <c r="D479" s="67"/>
      <c r="E479" s="68"/>
      <c r="F479" s="69"/>
      <c r="G479" s="66"/>
      <c r="H479" s="70"/>
      <c r="I479" s="71"/>
      <c r="J479" s="71"/>
      <c r="K479" s="34"/>
      <c r="L479" s="78">
        <v>479</v>
      </c>
      <c r="M479" s="78"/>
      <c r="N479" s="73"/>
      <c r="O479" s="80" t="s">
        <v>772</v>
      </c>
      <c r="P479" s="82">
        <v>43657.72378472222</v>
      </c>
      <c r="Q479" s="80" t="s">
        <v>778</v>
      </c>
      <c r="R479" s="80"/>
      <c r="S479" s="80"/>
      <c r="T479" s="80" t="s">
        <v>1062</v>
      </c>
      <c r="U479" s="80"/>
      <c r="V479" s="83" t="s">
        <v>1464</v>
      </c>
      <c r="W479" s="82">
        <v>43657.72378472222</v>
      </c>
      <c r="X479" s="86">
        <v>43657</v>
      </c>
      <c r="Y479" s="88" t="s">
        <v>1884</v>
      </c>
      <c r="Z479" s="83" t="s">
        <v>2415</v>
      </c>
      <c r="AA479" s="80"/>
      <c r="AB479" s="80"/>
      <c r="AC479" s="88" t="s">
        <v>2965</v>
      </c>
      <c r="AD479" s="80"/>
      <c r="AE479" s="80" t="b">
        <v>0</v>
      </c>
      <c r="AF479" s="80">
        <v>0</v>
      </c>
      <c r="AG479" s="88" t="s">
        <v>3090</v>
      </c>
      <c r="AH479" s="80" t="b">
        <v>0</v>
      </c>
      <c r="AI479" s="80" t="s">
        <v>3099</v>
      </c>
      <c r="AJ479" s="80"/>
      <c r="AK479" s="88" t="s">
        <v>3090</v>
      </c>
      <c r="AL479" s="80" t="b">
        <v>0</v>
      </c>
      <c r="AM479" s="80">
        <v>1187</v>
      </c>
      <c r="AN479" s="88" t="s">
        <v>3085</v>
      </c>
      <c r="AO479" s="80" t="s">
        <v>3113</v>
      </c>
      <c r="AP479" s="80" t="b">
        <v>0</v>
      </c>
      <c r="AQ479" s="88" t="s">
        <v>3085</v>
      </c>
      <c r="AR479" s="80" t="s">
        <v>178</v>
      </c>
      <c r="AS479" s="80">
        <v>0</v>
      </c>
      <c r="AT479" s="80">
        <v>0</v>
      </c>
      <c r="AU479" s="80"/>
      <c r="AV479" s="80"/>
      <c r="AW479" s="80"/>
      <c r="AX479" s="80"/>
      <c r="AY479" s="80"/>
      <c r="AZ479" s="80"/>
      <c r="BA479" s="80"/>
      <c r="BB479" s="80"/>
      <c r="BC479" s="79" t="str">
        <f>REPLACE(INDEX(GroupVertices[Group],MATCH(Edges[[#This Row],[Vertex 1]],GroupVertices[Vertex],0)),1,1,"")</f>
        <v>1</v>
      </c>
      <c r="BD479" s="79" t="str">
        <f>REPLACE(INDEX(GroupVertices[Group],MATCH(Edges[[#This Row],[Vertex 2]],GroupVertices[Vertex],0)),1,1,"")</f>
        <v>1</v>
      </c>
    </row>
    <row r="480" spans="1:56" ht="15">
      <c r="A480" s="65" t="s">
        <v>624</v>
      </c>
      <c r="B480" s="65" t="s">
        <v>624</v>
      </c>
      <c r="C480" s="66"/>
      <c r="D480" s="67"/>
      <c r="E480" s="68"/>
      <c r="F480" s="69"/>
      <c r="G480" s="66"/>
      <c r="H480" s="70"/>
      <c r="I480" s="71"/>
      <c r="J480" s="71"/>
      <c r="K480" s="34"/>
      <c r="L480" s="78">
        <v>480</v>
      </c>
      <c r="M480" s="78"/>
      <c r="N480" s="73"/>
      <c r="O480" s="80" t="s">
        <v>178</v>
      </c>
      <c r="P480" s="82">
        <v>43657.65940972222</v>
      </c>
      <c r="Q480" s="80" t="s">
        <v>950</v>
      </c>
      <c r="R480" s="80"/>
      <c r="S480" s="80"/>
      <c r="T480" s="80" t="s">
        <v>1062</v>
      </c>
      <c r="U480" s="80"/>
      <c r="V480" s="83" t="s">
        <v>1465</v>
      </c>
      <c r="W480" s="82">
        <v>43657.65940972222</v>
      </c>
      <c r="X480" s="86">
        <v>43657</v>
      </c>
      <c r="Y480" s="88" t="s">
        <v>1885</v>
      </c>
      <c r="Z480" s="83" t="s">
        <v>2416</v>
      </c>
      <c r="AA480" s="80"/>
      <c r="AB480" s="80"/>
      <c r="AC480" s="88" t="s">
        <v>2966</v>
      </c>
      <c r="AD480" s="80"/>
      <c r="AE480" s="80" t="b">
        <v>0</v>
      </c>
      <c r="AF480" s="80">
        <v>5</v>
      </c>
      <c r="AG480" s="88" t="s">
        <v>3090</v>
      </c>
      <c r="AH480" s="80" t="b">
        <v>0</v>
      </c>
      <c r="AI480" s="80" t="s">
        <v>3099</v>
      </c>
      <c r="AJ480" s="80"/>
      <c r="AK480" s="88" t="s">
        <v>3090</v>
      </c>
      <c r="AL480" s="80" t="b">
        <v>0</v>
      </c>
      <c r="AM480" s="80">
        <v>3</v>
      </c>
      <c r="AN480" s="88" t="s">
        <v>3090</v>
      </c>
      <c r="AO480" s="80" t="s">
        <v>3113</v>
      </c>
      <c r="AP480" s="80" t="b">
        <v>0</v>
      </c>
      <c r="AQ480" s="88" t="s">
        <v>2966</v>
      </c>
      <c r="AR480" s="80" t="s">
        <v>772</v>
      </c>
      <c r="AS480" s="80">
        <v>0</v>
      </c>
      <c r="AT480" s="80">
        <v>0</v>
      </c>
      <c r="AU480" s="80"/>
      <c r="AV480" s="80"/>
      <c r="AW480" s="80"/>
      <c r="AX480" s="80"/>
      <c r="AY480" s="80"/>
      <c r="AZ480" s="80"/>
      <c r="BA480" s="80"/>
      <c r="BB480" s="80"/>
      <c r="BC480" s="79" t="str">
        <f>REPLACE(INDEX(GroupVertices[Group],MATCH(Edges[[#This Row],[Vertex 1]],GroupVertices[Vertex],0)),1,1,"")</f>
        <v>82</v>
      </c>
      <c r="BD480" s="79" t="str">
        <f>REPLACE(INDEX(GroupVertices[Group],MATCH(Edges[[#This Row],[Vertex 2]],GroupVertices[Vertex],0)),1,1,"")</f>
        <v>82</v>
      </c>
    </row>
    <row r="481" spans="1:56" ht="15">
      <c r="A481" s="65" t="s">
        <v>624</v>
      </c>
      <c r="B481" s="65" t="s">
        <v>624</v>
      </c>
      <c r="C481" s="66"/>
      <c r="D481" s="67"/>
      <c r="E481" s="68"/>
      <c r="F481" s="69"/>
      <c r="G481" s="66"/>
      <c r="H481" s="70"/>
      <c r="I481" s="71"/>
      <c r="J481" s="71"/>
      <c r="K481" s="34"/>
      <c r="L481" s="78">
        <v>481</v>
      </c>
      <c r="M481" s="78"/>
      <c r="N481" s="73"/>
      <c r="O481" s="80" t="s">
        <v>772</v>
      </c>
      <c r="P481" s="82">
        <v>43657.72387731481</v>
      </c>
      <c r="Q481" s="80" t="s">
        <v>950</v>
      </c>
      <c r="R481" s="80"/>
      <c r="S481" s="80"/>
      <c r="T481" s="80" t="s">
        <v>1062</v>
      </c>
      <c r="U481" s="80"/>
      <c r="V481" s="83" t="s">
        <v>1465</v>
      </c>
      <c r="W481" s="82">
        <v>43657.72387731481</v>
      </c>
      <c r="X481" s="86">
        <v>43657</v>
      </c>
      <c r="Y481" s="88" t="s">
        <v>1886</v>
      </c>
      <c r="Z481" s="83" t="s">
        <v>2417</v>
      </c>
      <c r="AA481" s="80"/>
      <c r="AB481" s="80"/>
      <c r="AC481" s="88" t="s">
        <v>2967</v>
      </c>
      <c r="AD481" s="80"/>
      <c r="AE481" s="80" t="b">
        <v>0</v>
      </c>
      <c r="AF481" s="80">
        <v>0</v>
      </c>
      <c r="AG481" s="88" t="s">
        <v>3090</v>
      </c>
      <c r="AH481" s="80" t="b">
        <v>0</v>
      </c>
      <c r="AI481" s="80" t="s">
        <v>3099</v>
      </c>
      <c r="AJ481" s="80"/>
      <c r="AK481" s="88" t="s">
        <v>3090</v>
      </c>
      <c r="AL481" s="80" t="b">
        <v>0</v>
      </c>
      <c r="AM481" s="80">
        <v>3</v>
      </c>
      <c r="AN481" s="88" t="s">
        <v>2966</v>
      </c>
      <c r="AO481" s="80" t="s">
        <v>3113</v>
      </c>
      <c r="AP481" s="80" t="b">
        <v>0</v>
      </c>
      <c r="AQ481" s="88" t="s">
        <v>2966</v>
      </c>
      <c r="AR481" s="80" t="s">
        <v>178</v>
      </c>
      <c r="AS481" s="80">
        <v>0</v>
      </c>
      <c r="AT481" s="80">
        <v>0</v>
      </c>
      <c r="AU481" s="80"/>
      <c r="AV481" s="80"/>
      <c r="AW481" s="80"/>
      <c r="AX481" s="80"/>
      <c r="AY481" s="80"/>
      <c r="AZ481" s="80"/>
      <c r="BA481" s="80"/>
      <c r="BB481" s="80"/>
      <c r="BC481" s="79" t="str">
        <f>REPLACE(INDEX(GroupVertices[Group],MATCH(Edges[[#This Row],[Vertex 1]],GroupVertices[Vertex],0)),1,1,"")</f>
        <v>82</v>
      </c>
      <c r="BD481" s="79" t="str">
        <f>REPLACE(INDEX(GroupVertices[Group],MATCH(Edges[[#This Row],[Vertex 2]],GroupVertices[Vertex],0)),1,1,"")</f>
        <v>82</v>
      </c>
    </row>
    <row r="482" spans="1:56" ht="15">
      <c r="A482" s="65" t="s">
        <v>625</v>
      </c>
      <c r="B482" s="65" t="s">
        <v>625</v>
      </c>
      <c r="C482" s="66"/>
      <c r="D482" s="67"/>
      <c r="E482" s="68"/>
      <c r="F482" s="69"/>
      <c r="G482" s="66"/>
      <c r="H482" s="70"/>
      <c r="I482" s="71"/>
      <c r="J482" s="71"/>
      <c r="K482" s="34"/>
      <c r="L482" s="78">
        <v>482</v>
      </c>
      <c r="M482" s="78"/>
      <c r="N482" s="73"/>
      <c r="O482" s="80" t="s">
        <v>178</v>
      </c>
      <c r="P482" s="82">
        <v>43657.579189814816</v>
      </c>
      <c r="Q482" s="80" t="s">
        <v>813</v>
      </c>
      <c r="R482" s="80"/>
      <c r="S482" s="80"/>
      <c r="T482" s="80" t="s">
        <v>1062</v>
      </c>
      <c r="U482" s="83" t="s">
        <v>1162</v>
      </c>
      <c r="V482" s="83" t="s">
        <v>1162</v>
      </c>
      <c r="W482" s="82">
        <v>43657.579189814816</v>
      </c>
      <c r="X482" s="86">
        <v>43657</v>
      </c>
      <c r="Y482" s="88" t="s">
        <v>1887</v>
      </c>
      <c r="Z482" s="83" t="s">
        <v>2418</v>
      </c>
      <c r="AA482" s="80"/>
      <c r="AB482" s="80"/>
      <c r="AC482" s="88" t="s">
        <v>2968</v>
      </c>
      <c r="AD482" s="80"/>
      <c r="AE482" s="80" t="b">
        <v>0</v>
      </c>
      <c r="AF482" s="80">
        <v>342</v>
      </c>
      <c r="AG482" s="88" t="s">
        <v>3090</v>
      </c>
      <c r="AH482" s="80" t="b">
        <v>0</v>
      </c>
      <c r="AI482" s="80" t="s">
        <v>3099</v>
      </c>
      <c r="AJ482" s="80"/>
      <c r="AK482" s="88" t="s">
        <v>3090</v>
      </c>
      <c r="AL482" s="80" t="b">
        <v>0</v>
      </c>
      <c r="AM482" s="80">
        <v>112</v>
      </c>
      <c r="AN482" s="88" t="s">
        <v>3090</v>
      </c>
      <c r="AO482" s="80" t="s">
        <v>3114</v>
      </c>
      <c r="AP482" s="80" t="b">
        <v>0</v>
      </c>
      <c r="AQ482" s="88" t="s">
        <v>2968</v>
      </c>
      <c r="AR482" s="80" t="s">
        <v>772</v>
      </c>
      <c r="AS482" s="80">
        <v>0</v>
      </c>
      <c r="AT482" s="80">
        <v>0</v>
      </c>
      <c r="AU482" s="80"/>
      <c r="AV482" s="80"/>
      <c r="AW482" s="80"/>
      <c r="AX482" s="80"/>
      <c r="AY482" s="80"/>
      <c r="AZ482" s="80"/>
      <c r="BA482" s="80"/>
      <c r="BB482" s="80"/>
      <c r="BC482" s="79" t="str">
        <f>REPLACE(INDEX(GroupVertices[Group],MATCH(Edges[[#This Row],[Vertex 1]],GroupVertices[Vertex],0)),1,1,"")</f>
        <v>16</v>
      </c>
      <c r="BD482" s="79" t="str">
        <f>REPLACE(INDEX(GroupVertices[Group],MATCH(Edges[[#This Row],[Vertex 2]],GroupVertices[Vertex],0)),1,1,"")</f>
        <v>16</v>
      </c>
    </row>
    <row r="483" spans="1:56" ht="15">
      <c r="A483" s="65" t="s">
        <v>626</v>
      </c>
      <c r="B483" s="65" t="s">
        <v>625</v>
      </c>
      <c r="C483" s="66"/>
      <c r="D483" s="67"/>
      <c r="E483" s="68"/>
      <c r="F483" s="69"/>
      <c r="G483" s="66"/>
      <c r="H483" s="70"/>
      <c r="I483" s="71"/>
      <c r="J483" s="71"/>
      <c r="K483" s="34"/>
      <c r="L483" s="78">
        <v>483</v>
      </c>
      <c r="M483" s="78"/>
      <c r="N483" s="73"/>
      <c r="O483" s="80" t="s">
        <v>772</v>
      </c>
      <c r="P483" s="82">
        <v>43657.72392361111</v>
      </c>
      <c r="Q483" s="80" t="s">
        <v>813</v>
      </c>
      <c r="R483" s="80"/>
      <c r="S483" s="80"/>
      <c r="T483" s="80" t="s">
        <v>1062</v>
      </c>
      <c r="U483" s="83" t="s">
        <v>1162</v>
      </c>
      <c r="V483" s="83" t="s">
        <v>1162</v>
      </c>
      <c r="W483" s="82">
        <v>43657.72392361111</v>
      </c>
      <c r="X483" s="86">
        <v>43657</v>
      </c>
      <c r="Y483" s="88" t="s">
        <v>1888</v>
      </c>
      <c r="Z483" s="83" t="s">
        <v>2419</v>
      </c>
      <c r="AA483" s="80"/>
      <c r="AB483" s="80"/>
      <c r="AC483" s="88" t="s">
        <v>2969</v>
      </c>
      <c r="AD483" s="80"/>
      <c r="AE483" s="80" t="b">
        <v>0</v>
      </c>
      <c r="AF483" s="80">
        <v>0</v>
      </c>
      <c r="AG483" s="88" t="s">
        <v>3090</v>
      </c>
      <c r="AH483" s="80" t="b">
        <v>0</v>
      </c>
      <c r="AI483" s="80" t="s">
        <v>3099</v>
      </c>
      <c r="AJ483" s="80"/>
      <c r="AK483" s="88" t="s">
        <v>3090</v>
      </c>
      <c r="AL483" s="80" t="b">
        <v>0</v>
      </c>
      <c r="AM483" s="80">
        <v>112</v>
      </c>
      <c r="AN483" s="88" t="s">
        <v>2968</v>
      </c>
      <c r="AO483" s="80" t="s">
        <v>3113</v>
      </c>
      <c r="AP483" s="80" t="b">
        <v>0</v>
      </c>
      <c r="AQ483" s="88" t="s">
        <v>2968</v>
      </c>
      <c r="AR483" s="80" t="s">
        <v>178</v>
      </c>
      <c r="AS483" s="80">
        <v>0</v>
      </c>
      <c r="AT483" s="80">
        <v>0</v>
      </c>
      <c r="AU483" s="80"/>
      <c r="AV483" s="80"/>
      <c r="AW483" s="80"/>
      <c r="AX483" s="80"/>
      <c r="AY483" s="80"/>
      <c r="AZ483" s="80"/>
      <c r="BA483" s="80"/>
      <c r="BB483" s="80"/>
      <c r="BC483" s="79" t="str">
        <f>REPLACE(INDEX(GroupVertices[Group],MATCH(Edges[[#This Row],[Vertex 1]],GroupVertices[Vertex],0)),1,1,"")</f>
        <v>16</v>
      </c>
      <c r="BD483" s="79" t="str">
        <f>REPLACE(INDEX(GroupVertices[Group],MATCH(Edges[[#This Row],[Vertex 2]],GroupVertices[Vertex],0)),1,1,"")</f>
        <v>16</v>
      </c>
    </row>
    <row r="484" spans="1:56" ht="15">
      <c r="A484" s="65" t="s">
        <v>627</v>
      </c>
      <c r="B484" s="65" t="s">
        <v>725</v>
      </c>
      <c r="C484" s="66"/>
      <c r="D484" s="67"/>
      <c r="E484" s="68"/>
      <c r="F484" s="69"/>
      <c r="G484" s="66"/>
      <c r="H484" s="70"/>
      <c r="I484" s="71"/>
      <c r="J484" s="71"/>
      <c r="K484" s="34"/>
      <c r="L484" s="78">
        <v>484</v>
      </c>
      <c r="M484" s="78"/>
      <c r="N484" s="73"/>
      <c r="O484" s="80" t="s">
        <v>772</v>
      </c>
      <c r="P484" s="82">
        <v>43657.723958333336</v>
      </c>
      <c r="Q484" s="80" t="s">
        <v>778</v>
      </c>
      <c r="R484" s="80"/>
      <c r="S484" s="80"/>
      <c r="T484" s="80" t="s">
        <v>1062</v>
      </c>
      <c r="U484" s="80"/>
      <c r="V484" s="83" t="s">
        <v>1466</v>
      </c>
      <c r="W484" s="82">
        <v>43657.723958333336</v>
      </c>
      <c r="X484" s="86">
        <v>43657</v>
      </c>
      <c r="Y484" s="88" t="s">
        <v>1889</v>
      </c>
      <c r="Z484" s="83" t="s">
        <v>2420</v>
      </c>
      <c r="AA484" s="80"/>
      <c r="AB484" s="80"/>
      <c r="AC484" s="88" t="s">
        <v>2970</v>
      </c>
      <c r="AD484" s="80"/>
      <c r="AE484" s="80" t="b">
        <v>0</v>
      </c>
      <c r="AF484" s="80">
        <v>0</v>
      </c>
      <c r="AG484" s="88" t="s">
        <v>3090</v>
      </c>
      <c r="AH484" s="80" t="b">
        <v>0</v>
      </c>
      <c r="AI484" s="80" t="s">
        <v>3099</v>
      </c>
      <c r="AJ484" s="80"/>
      <c r="AK484" s="88" t="s">
        <v>3090</v>
      </c>
      <c r="AL484" s="80" t="b">
        <v>0</v>
      </c>
      <c r="AM484" s="80">
        <v>1187</v>
      </c>
      <c r="AN484" s="88" t="s">
        <v>3085</v>
      </c>
      <c r="AO484" s="80" t="s">
        <v>3113</v>
      </c>
      <c r="AP484" s="80" t="b">
        <v>0</v>
      </c>
      <c r="AQ484" s="88" t="s">
        <v>3085</v>
      </c>
      <c r="AR484" s="80" t="s">
        <v>178</v>
      </c>
      <c r="AS484" s="80">
        <v>0</v>
      </c>
      <c r="AT484" s="80">
        <v>0</v>
      </c>
      <c r="AU484" s="80"/>
      <c r="AV484" s="80"/>
      <c r="AW484" s="80"/>
      <c r="AX484" s="80"/>
      <c r="AY484" s="80"/>
      <c r="AZ484" s="80"/>
      <c r="BA484" s="80"/>
      <c r="BB484" s="80"/>
      <c r="BC484" s="79" t="str">
        <f>REPLACE(INDEX(GroupVertices[Group],MATCH(Edges[[#This Row],[Vertex 1]],GroupVertices[Vertex],0)),1,1,"")</f>
        <v>1</v>
      </c>
      <c r="BD484" s="79" t="str">
        <f>REPLACE(INDEX(GroupVertices[Group],MATCH(Edges[[#This Row],[Vertex 2]],GroupVertices[Vertex],0)),1,1,"")</f>
        <v>1</v>
      </c>
    </row>
    <row r="485" spans="1:56" ht="15">
      <c r="A485" s="65" t="s">
        <v>628</v>
      </c>
      <c r="B485" s="65" t="s">
        <v>628</v>
      </c>
      <c r="C485" s="66"/>
      <c r="D485" s="67"/>
      <c r="E485" s="68"/>
      <c r="F485" s="69"/>
      <c r="G485" s="66"/>
      <c r="H485" s="70"/>
      <c r="I485" s="71"/>
      <c r="J485" s="71"/>
      <c r="K485" s="34"/>
      <c r="L485" s="78">
        <v>485</v>
      </c>
      <c r="M485" s="78"/>
      <c r="N485" s="73"/>
      <c r="O485" s="80" t="s">
        <v>178</v>
      </c>
      <c r="P485" s="82">
        <v>43657.72400462963</v>
      </c>
      <c r="Q485" s="80" t="s">
        <v>951</v>
      </c>
      <c r="R485" s="83" t="s">
        <v>1035</v>
      </c>
      <c r="S485" s="80" t="s">
        <v>1047</v>
      </c>
      <c r="T485" s="80" t="s">
        <v>1117</v>
      </c>
      <c r="U485" s="80"/>
      <c r="V485" s="83" t="s">
        <v>1467</v>
      </c>
      <c r="W485" s="82">
        <v>43657.72400462963</v>
      </c>
      <c r="X485" s="86">
        <v>43657</v>
      </c>
      <c r="Y485" s="88" t="s">
        <v>1890</v>
      </c>
      <c r="Z485" s="83" t="s">
        <v>2421</v>
      </c>
      <c r="AA485" s="80"/>
      <c r="AB485" s="80"/>
      <c r="AC485" s="88" t="s">
        <v>2971</v>
      </c>
      <c r="AD485" s="80"/>
      <c r="AE485" s="80" t="b">
        <v>0</v>
      </c>
      <c r="AF485" s="80">
        <v>0</v>
      </c>
      <c r="AG485" s="88" t="s">
        <v>3090</v>
      </c>
      <c r="AH485" s="80" t="b">
        <v>0</v>
      </c>
      <c r="AI485" s="80" t="s">
        <v>3099</v>
      </c>
      <c r="AJ485" s="80"/>
      <c r="AK485" s="88" t="s">
        <v>3090</v>
      </c>
      <c r="AL485" s="80" t="b">
        <v>0</v>
      </c>
      <c r="AM485" s="80">
        <v>0</v>
      </c>
      <c r="AN485" s="88" t="s">
        <v>3090</v>
      </c>
      <c r="AO485" s="80" t="s">
        <v>3120</v>
      </c>
      <c r="AP485" s="80" t="b">
        <v>0</v>
      </c>
      <c r="AQ485" s="88" t="s">
        <v>2971</v>
      </c>
      <c r="AR485" s="80" t="s">
        <v>178</v>
      </c>
      <c r="AS485" s="80">
        <v>0</v>
      </c>
      <c r="AT485" s="80">
        <v>0</v>
      </c>
      <c r="AU485" s="80"/>
      <c r="AV485" s="80"/>
      <c r="AW485" s="80"/>
      <c r="AX485" s="80"/>
      <c r="AY485" s="80"/>
      <c r="AZ485" s="80"/>
      <c r="BA485" s="80"/>
      <c r="BB485" s="80"/>
      <c r="BC485" s="79" t="str">
        <f>REPLACE(INDEX(GroupVertices[Group],MATCH(Edges[[#This Row],[Vertex 1]],GroupVertices[Vertex],0)),1,1,"")</f>
        <v>81</v>
      </c>
      <c r="BD485" s="79" t="str">
        <f>REPLACE(INDEX(GroupVertices[Group],MATCH(Edges[[#This Row],[Vertex 2]],GroupVertices[Vertex],0)),1,1,"")</f>
        <v>81</v>
      </c>
    </row>
    <row r="486" spans="1:56" ht="15">
      <c r="A486" s="65" t="s">
        <v>629</v>
      </c>
      <c r="B486" s="65" t="s">
        <v>629</v>
      </c>
      <c r="C486" s="66"/>
      <c r="D486" s="67"/>
      <c r="E486" s="68"/>
      <c r="F486" s="69"/>
      <c r="G486" s="66"/>
      <c r="H486" s="70"/>
      <c r="I486" s="71"/>
      <c r="J486" s="71"/>
      <c r="K486" s="34"/>
      <c r="L486" s="78">
        <v>486</v>
      </c>
      <c r="M486" s="78"/>
      <c r="N486" s="73"/>
      <c r="O486" s="80" t="s">
        <v>178</v>
      </c>
      <c r="P486" s="82">
        <v>43657.72405092593</v>
      </c>
      <c r="Q486" s="80" t="s">
        <v>952</v>
      </c>
      <c r="R486" s="80"/>
      <c r="S486" s="80"/>
      <c r="T486" s="80" t="s">
        <v>1062</v>
      </c>
      <c r="U486" s="83" t="s">
        <v>1239</v>
      </c>
      <c r="V486" s="83" t="s">
        <v>1239</v>
      </c>
      <c r="W486" s="82">
        <v>43657.72405092593</v>
      </c>
      <c r="X486" s="86">
        <v>43657</v>
      </c>
      <c r="Y486" s="88" t="s">
        <v>1891</v>
      </c>
      <c r="Z486" s="83" t="s">
        <v>2422</v>
      </c>
      <c r="AA486" s="80"/>
      <c r="AB486" s="80"/>
      <c r="AC486" s="88" t="s">
        <v>2972</v>
      </c>
      <c r="AD486" s="80"/>
      <c r="AE486" s="80" t="b">
        <v>0</v>
      </c>
      <c r="AF486" s="80">
        <v>1</v>
      </c>
      <c r="AG486" s="88" t="s">
        <v>3090</v>
      </c>
      <c r="AH486" s="80" t="b">
        <v>0</v>
      </c>
      <c r="AI486" s="80" t="s">
        <v>3101</v>
      </c>
      <c r="AJ486" s="80"/>
      <c r="AK486" s="88" t="s">
        <v>3090</v>
      </c>
      <c r="AL486" s="80" t="b">
        <v>0</v>
      </c>
      <c r="AM486" s="80">
        <v>0</v>
      </c>
      <c r="AN486" s="88" t="s">
        <v>3090</v>
      </c>
      <c r="AO486" s="80" t="s">
        <v>3113</v>
      </c>
      <c r="AP486" s="80" t="b">
        <v>0</v>
      </c>
      <c r="AQ486" s="88" t="s">
        <v>2972</v>
      </c>
      <c r="AR486" s="80" t="s">
        <v>178</v>
      </c>
      <c r="AS486" s="80">
        <v>0</v>
      </c>
      <c r="AT486" s="80">
        <v>0</v>
      </c>
      <c r="AU486" s="80"/>
      <c r="AV486" s="80"/>
      <c r="AW486" s="80"/>
      <c r="AX486" s="80"/>
      <c r="AY486" s="80"/>
      <c r="AZ486" s="80"/>
      <c r="BA486" s="80"/>
      <c r="BB486" s="80"/>
      <c r="BC486" s="79" t="str">
        <f>REPLACE(INDEX(GroupVertices[Group],MATCH(Edges[[#This Row],[Vertex 1]],GroupVertices[Vertex],0)),1,1,"")</f>
        <v>80</v>
      </c>
      <c r="BD486" s="79" t="str">
        <f>REPLACE(INDEX(GroupVertices[Group],MATCH(Edges[[#This Row],[Vertex 2]],GroupVertices[Vertex],0)),1,1,"")</f>
        <v>80</v>
      </c>
    </row>
    <row r="487" spans="1:56" ht="15">
      <c r="A487" s="65" t="s">
        <v>630</v>
      </c>
      <c r="B487" s="65" t="s">
        <v>641</v>
      </c>
      <c r="C487" s="66"/>
      <c r="D487" s="67"/>
      <c r="E487" s="68"/>
      <c r="F487" s="69"/>
      <c r="G487" s="66"/>
      <c r="H487" s="70"/>
      <c r="I487" s="71"/>
      <c r="J487" s="71"/>
      <c r="K487" s="34"/>
      <c r="L487" s="78">
        <v>487</v>
      </c>
      <c r="M487" s="78"/>
      <c r="N487" s="73"/>
      <c r="O487" s="80" t="s">
        <v>772</v>
      </c>
      <c r="P487" s="82">
        <v>43657.7240625</v>
      </c>
      <c r="Q487" s="80" t="s">
        <v>953</v>
      </c>
      <c r="R487" s="80"/>
      <c r="S487" s="80"/>
      <c r="T487" s="80" t="s">
        <v>1118</v>
      </c>
      <c r="U487" s="80"/>
      <c r="V487" s="83" t="s">
        <v>1468</v>
      </c>
      <c r="W487" s="82">
        <v>43657.7240625</v>
      </c>
      <c r="X487" s="86">
        <v>43657</v>
      </c>
      <c r="Y487" s="88" t="s">
        <v>1892</v>
      </c>
      <c r="Z487" s="83" t="s">
        <v>2423</v>
      </c>
      <c r="AA487" s="80"/>
      <c r="AB487" s="80"/>
      <c r="AC487" s="88" t="s">
        <v>2973</v>
      </c>
      <c r="AD487" s="80"/>
      <c r="AE487" s="80" t="b">
        <v>0</v>
      </c>
      <c r="AF487" s="80">
        <v>0</v>
      </c>
      <c r="AG487" s="88" t="s">
        <v>3090</v>
      </c>
      <c r="AH487" s="80" t="b">
        <v>0</v>
      </c>
      <c r="AI487" s="80" t="s">
        <v>3099</v>
      </c>
      <c r="AJ487" s="80"/>
      <c r="AK487" s="88" t="s">
        <v>3090</v>
      </c>
      <c r="AL487" s="80" t="b">
        <v>0</v>
      </c>
      <c r="AM487" s="80">
        <v>2</v>
      </c>
      <c r="AN487" s="88" t="s">
        <v>2984</v>
      </c>
      <c r="AO487" s="80" t="s">
        <v>3132</v>
      </c>
      <c r="AP487" s="80" t="b">
        <v>0</v>
      </c>
      <c r="AQ487" s="88" t="s">
        <v>2984</v>
      </c>
      <c r="AR487" s="80" t="s">
        <v>178</v>
      </c>
      <c r="AS487" s="80">
        <v>0</v>
      </c>
      <c r="AT487" s="80">
        <v>0</v>
      </c>
      <c r="AU487" s="80"/>
      <c r="AV487" s="80"/>
      <c r="AW487" s="80"/>
      <c r="AX487" s="80"/>
      <c r="AY487" s="80"/>
      <c r="AZ487" s="80"/>
      <c r="BA487" s="80"/>
      <c r="BB487" s="80"/>
      <c r="BC487" s="79" t="str">
        <f>REPLACE(INDEX(GroupVertices[Group],MATCH(Edges[[#This Row],[Vertex 1]],GroupVertices[Vertex],0)),1,1,"")</f>
        <v>15</v>
      </c>
      <c r="BD487" s="79" t="str">
        <f>REPLACE(INDEX(GroupVertices[Group],MATCH(Edges[[#This Row],[Vertex 2]],GroupVertices[Vertex],0)),1,1,"")</f>
        <v>15</v>
      </c>
    </row>
    <row r="488" spans="1:56" ht="15">
      <c r="A488" s="65" t="s">
        <v>630</v>
      </c>
      <c r="B488" s="65" t="s">
        <v>759</v>
      </c>
      <c r="C488" s="66"/>
      <c r="D488" s="67"/>
      <c r="E488" s="68"/>
      <c r="F488" s="69"/>
      <c r="G488" s="66"/>
      <c r="H488" s="70"/>
      <c r="I488" s="71"/>
      <c r="J488" s="71"/>
      <c r="K488" s="34"/>
      <c r="L488" s="78">
        <v>488</v>
      </c>
      <c r="M488" s="78"/>
      <c r="N488" s="73"/>
      <c r="O488" s="80" t="s">
        <v>774</v>
      </c>
      <c r="P488" s="82">
        <v>43657.7240625</v>
      </c>
      <c r="Q488" s="80" t="s">
        <v>953</v>
      </c>
      <c r="R488" s="80"/>
      <c r="S488" s="80"/>
      <c r="T488" s="80" t="s">
        <v>1118</v>
      </c>
      <c r="U488" s="80"/>
      <c r="V488" s="83" t="s">
        <v>1468</v>
      </c>
      <c r="W488" s="82">
        <v>43657.7240625</v>
      </c>
      <c r="X488" s="86">
        <v>43657</v>
      </c>
      <c r="Y488" s="88" t="s">
        <v>1892</v>
      </c>
      <c r="Z488" s="83" t="s">
        <v>2423</v>
      </c>
      <c r="AA488" s="80"/>
      <c r="AB488" s="80"/>
      <c r="AC488" s="88" t="s">
        <v>2973</v>
      </c>
      <c r="AD488" s="80"/>
      <c r="AE488" s="80" t="b">
        <v>0</v>
      </c>
      <c r="AF488" s="80">
        <v>0</v>
      </c>
      <c r="AG488" s="88" t="s">
        <v>3090</v>
      </c>
      <c r="AH488" s="80" t="b">
        <v>0</v>
      </c>
      <c r="AI488" s="80" t="s">
        <v>3099</v>
      </c>
      <c r="AJ488" s="80"/>
      <c r="AK488" s="88" t="s">
        <v>3090</v>
      </c>
      <c r="AL488" s="80" t="b">
        <v>0</v>
      </c>
      <c r="AM488" s="80">
        <v>2</v>
      </c>
      <c r="AN488" s="88" t="s">
        <v>2984</v>
      </c>
      <c r="AO488" s="80" t="s">
        <v>3132</v>
      </c>
      <c r="AP488" s="80" t="b">
        <v>0</v>
      </c>
      <c r="AQ488" s="88" t="s">
        <v>2984</v>
      </c>
      <c r="AR488" s="80" t="s">
        <v>178</v>
      </c>
      <c r="AS488" s="80">
        <v>0</v>
      </c>
      <c r="AT488" s="80">
        <v>0</v>
      </c>
      <c r="AU488" s="80"/>
      <c r="AV488" s="80"/>
      <c r="AW488" s="80"/>
      <c r="AX488" s="80"/>
      <c r="AY488" s="80"/>
      <c r="AZ488" s="80"/>
      <c r="BA488" s="80"/>
      <c r="BB488" s="80"/>
      <c r="BC488" s="79" t="str">
        <f>REPLACE(INDEX(GroupVertices[Group],MATCH(Edges[[#This Row],[Vertex 1]],GroupVertices[Vertex],0)),1,1,"")</f>
        <v>15</v>
      </c>
      <c r="BD488" s="79" t="str">
        <f>REPLACE(INDEX(GroupVertices[Group],MATCH(Edges[[#This Row],[Vertex 2]],GroupVertices[Vertex],0)),1,1,"")</f>
        <v>15</v>
      </c>
    </row>
    <row r="489" spans="1:56" ht="15">
      <c r="A489" s="65" t="s">
        <v>631</v>
      </c>
      <c r="B489" s="65" t="s">
        <v>631</v>
      </c>
      <c r="C489" s="66"/>
      <c r="D489" s="67"/>
      <c r="E489" s="68"/>
      <c r="F489" s="69"/>
      <c r="G489" s="66"/>
      <c r="H489" s="70"/>
      <c r="I489" s="71"/>
      <c r="J489" s="71"/>
      <c r="K489" s="34"/>
      <c r="L489" s="78">
        <v>489</v>
      </c>
      <c r="M489" s="78"/>
      <c r="N489" s="73"/>
      <c r="O489" s="80" t="s">
        <v>178</v>
      </c>
      <c r="P489" s="82">
        <v>43657.724074074074</v>
      </c>
      <c r="Q489" s="80" t="s">
        <v>954</v>
      </c>
      <c r="R489" s="80"/>
      <c r="S489" s="80"/>
      <c r="T489" s="80" t="s">
        <v>1062</v>
      </c>
      <c r="U489" s="80"/>
      <c r="V489" s="83" t="s">
        <v>1346</v>
      </c>
      <c r="W489" s="82">
        <v>43657.724074074074</v>
      </c>
      <c r="X489" s="86">
        <v>43657</v>
      </c>
      <c r="Y489" s="88" t="s">
        <v>1893</v>
      </c>
      <c r="Z489" s="83" t="s">
        <v>2424</v>
      </c>
      <c r="AA489" s="80"/>
      <c r="AB489" s="80"/>
      <c r="AC489" s="88" t="s">
        <v>2974</v>
      </c>
      <c r="AD489" s="80"/>
      <c r="AE489" s="80" t="b">
        <v>0</v>
      </c>
      <c r="AF489" s="80">
        <v>0</v>
      </c>
      <c r="AG489" s="88" t="s">
        <v>3090</v>
      </c>
      <c r="AH489" s="80" t="b">
        <v>0</v>
      </c>
      <c r="AI489" s="80" t="s">
        <v>3099</v>
      </c>
      <c r="AJ489" s="80"/>
      <c r="AK489" s="88" t="s">
        <v>3090</v>
      </c>
      <c r="AL489" s="80" t="b">
        <v>0</v>
      </c>
      <c r="AM489" s="80">
        <v>0</v>
      </c>
      <c r="AN489" s="88" t="s">
        <v>3090</v>
      </c>
      <c r="AO489" s="80" t="s">
        <v>3114</v>
      </c>
      <c r="AP489" s="80" t="b">
        <v>0</v>
      </c>
      <c r="AQ489" s="88" t="s">
        <v>2974</v>
      </c>
      <c r="AR489" s="80" t="s">
        <v>178</v>
      </c>
      <c r="AS489" s="80">
        <v>0</v>
      </c>
      <c r="AT489" s="80">
        <v>0</v>
      </c>
      <c r="AU489" s="80"/>
      <c r="AV489" s="80"/>
      <c r="AW489" s="80"/>
      <c r="AX489" s="80"/>
      <c r="AY489" s="80"/>
      <c r="AZ489" s="80"/>
      <c r="BA489" s="80"/>
      <c r="BB489" s="80"/>
      <c r="BC489" s="79" t="str">
        <f>REPLACE(INDEX(GroupVertices[Group],MATCH(Edges[[#This Row],[Vertex 1]],GroupVertices[Vertex],0)),1,1,"")</f>
        <v>79</v>
      </c>
      <c r="BD489" s="79" t="str">
        <f>REPLACE(INDEX(GroupVertices[Group],MATCH(Edges[[#This Row],[Vertex 2]],GroupVertices[Vertex],0)),1,1,"")</f>
        <v>79</v>
      </c>
    </row>
    <row r="490" spans="1:56" ht="15">
      <c r="A490" s="65" t="s">
        <v>632</v>
      </c>
      <c r="B490" s="65" t="s">
        <v>702</v>
      </c>
      <c r="C490" s="66"/>
      <c r="D490" s="67"/>
      <c r="E490" s="68"/>
      <c r="F490" s="69"/>
      <c r="G490" s="66"/>
      <c r="H490" s="70"/>
      <c r="I490" s="71"/>
      <c r="J490" s="71"/>
      <c r="K490" s="34"/>
      <c r="L490" s="78">
        <v>490</v>
      </c>
      <c r="M490" s="78"/>
      <c r="N490" s="73"/>
      <c r="O490" s="80" t="s">
        <v>772</v>
      </c>
      <c r="P490" s="82">
        <v>43657.724224537036</v>
      </c>
      <c r="Q490" s="80" t="s">
        <v>779</v>
      </c>
      <c r="R490" s="80"/>
      <c r="S490" s="80"/>
      <c r="T490" s="80" t="s">
        <v>1062</v>
      </c>
      <c r="U490" s="83" t="s">
        <v>1143</v>
      </c>
      <c r="V490" s="83" t="s">
        <v>1143</v>
      </c>
      <c r="W490" s="82">
        <v>43657.724224537036</v>
      </c>
      <c r="X490" s="86">
        <v>43657</v>
      </c>
      <c r="Y490" s="88" t="s">
        <v>1894</v>
      </c>
      <c r="Z490" s="83" t="s">
        <v>2425</v>
      </c>
      <c r="AA490" s="80"/>
      <c r="AB490" s="80"/>
      <c r="AC490" s="88" t="s">
        <v>2975</v>
      </c>
      <c r="AD490" s="80"/>
      <c r="AE490" s="80" t="b">
        <v>0</v>
      </c>
      <c r="AF490" s="80">
        <v>0</v>
      </c>
      <c r="AG490" s="88" t="s">
        <v>3090</v>
      </c>
      <c r="AH490" s="80" t="b">
        <v>0</v>
      </c>
      <c r="AI490" s="80" t="s">
        <v>3099</v>
      </c>
      <c r="AJ490" s="80"/>
      <c r="AK490" s="88" t="s">
        <v>3090</v>
      </c>
      <c r="AL490" s="80" t="b">
        <v>0</v>
      </c>
      <c r="AM490" s="80">
        <v>166</v>
      </c>
      <c r="AN490" s="88" t="s">
        <v>3051</v>
      </c>
      <c r="AO490" s="80" t="s">
        <v>3115</v>
      </c>
      <c r="AP490" s="80" t="b">
        <v>0</v>
      </c>
      <c r="AQ490" s="88" t="s">
        <v>3051</v>
      </c>
      <c r="AR490" s="80" t="s">
        <v>178</v>
      </c>
      <c r="AS490" s="80">
        <v>0</v>
      </c>
      <c r="AT490" s="80">
        <v>0</v>
      </c>
      <c r="AU490" s="80"/>
      <c r="AV490" s="80"/>
      <c r="AW490" s="80"/>
      <c r="AX490" s="80"/>
      <c r="AY490" s="80"/>
      <c r="AZ490" s="80"/>
      <c r="BA490" s="80"/>
      <c r="BB490" s="80"/>
      <c r="BC490" s="79" t="str">
        <f>REPLACE(INDEX(GroupVertices[Group],MATCH(Edges[[#This Row],[Vertex 1]],GroupVertices[Vertex],0)),1,1,"")</f>
        <v>7</v>
      </c>
      <c r="BD490" s="79" t="str">
        <f>REPLACE(INDEX(GroupVertices[Group],MATCH(Edges[[#This Row],[Vertex 2]],GroupVertices[Vertex],0)),1,1,"")</f>
        <v>7</v>
      </c>
    </row>
    <row r="491" spans="1:56" ht="15">
      <c r="A491" s="65" t="s">
        <v>633</v>
      </c>
      <c r="B491" s="65" t="s">
        <v>728</v>
      </c>
      <c r="C491" s="66"/>
      <c r="D491" s="67"/>
      <c r="E491" s="68"/>
      <c r="F491" s="69"/>
      <c r="G491" s="66"/>
      <c r="H491" s="70"/>
      <c r="I491" s="71"/>
      <c r="J491" s="71"/>
      <c r="K491" s="34"/>
      <c r="L491" s="78">
        <v>491</v>
      </c>
      <c r="M491" s="78"/>
      <c r="N491" s="73"/>
      <c r="O491" s="80" t="s">
        <v>774</v>
      </c>
      <c r="P491" s="82">
        <v>43657.724270833336</v>
      </c>
      <c r="Q491" s="80" t="s">
        <v>955</v>
      </c>
      <c r="R491" s="80"/>
      <c r="S491" s="80"/>
      <c r="T491" s="80" t="s">
        <v>1062</v>
      </c>
      <c r="U491" s="80"/>
      <c r="V491" s="83" t="s">
        <v>1469</v>
      </c>
      <c r="W491" s="82">
        <v>43657.724270833336</v>
      </c>
      <c r="X491" s="86">
        <v>43657</v>
      </c>
      <c r="Y491" s="88" t="s">
        <v>1895</v>
      </c>
      <c r="Z491" s="83" t="s">
        <v>2426</v>
      </c>
      <c r="AA491" s="80"/>
      <c r="AB491" s="80"/>
      <c r="AC491" s="88" t="s">
        <v>2976</v>
      </c>
      <c r="AD491" s="80"/>
      <c r="AE491" s="80" t="b">
        <v>0</v>
      </c>
      <c r="AF491" s="80">
        <v>0</v>
      </c>
      <c r="AG491" s="88" t="s">
        <v>3090</v>
      </c>
      <c r="AH491" s="80" t="b">
        <v>0</v>
      </c>
      <c r="AI491" s="80" t="s">
        <v>3099</v>
      </c>
      <c r="AJ491" s="80"/>
      <c r="AK491" s="88" t="s">
        <v>3090</v>
      </c>
      <c r="AL491" s="80" t="b">
        <v>0</v>
      </c>
      <c r="AM491" s="80">
        <v>0</v>
      </c>
      <c r="AN491" s="88" t="s">
        <v>3090</v>
      </c>
      <c r="AO491" s="80" t="s">
        <v>3113</v>
      </c>
      <c r="AP491" s="80" t="b">
        <v>0</v>
      </c>
      <c r="AQ491" s="88" t="s">
        <v>2976</v>
      </c>
      <c r="AR491" s="80" t="s">
        <v>178</v>
      </c>
      <c r="AS491" s="80">
        <v>0</v>
      </c>
      <c r="AT491" s="80">
        <v>0</v>
      </c>
      <c r="AU491" s="80"/>
      <c r="AV491" s="80"/>
      <c r="AW491" s="80"/>
      <c r="AX491" s="80"/>
      <c r="AY491" s="80"/>
      <c r="AZ491" s="80"/>
      <c r="BA491" s="80"/>
      <c r="BB491" s="80"/>
      <c r="BC491" s="79" t="str">
        <f>REPLACE(INDEX(GroupVertices[Group],MATCH(Edges[[#This Row],[Vertex 1]],GroupVertices[Vertex],0)),1,1,"")</f>
        <v>2</v>
      </c>
      <c r="BD491" s="79" t="str">
        <f>REPLACE(INDEX(GroupVertices[Group],MATCH(Edges[[#This Row],[Vertex 2]],GroupVertices[Vertex],0)),1,1,"")</f>
        <v>2</v>
      </c>
    </row>
    <row r="492" spans="1:56" ht="15">
      <c r="A492" s="65" t="s">
        <v>634</v>
      </c>
      <c r="B492" s="65" t="s">
        <v>634</v>
      </c>
      <c r="C492" s="66"/>
      <c r="D492" s="67"/>
      <c r="E492" s="68"/>
      <c r="F492" s="69"/>
      <c r="G492" s="66"/>
      <c r="H492" s="70"/>
      <c r="I492" s="71"/>
      <c r="J492" s="71"/>
      <c r="K492" s="34"/>
      <c r="L492" s="78">
        <v>492</v>
      </c>
      <c r="M492" s="78"/>
      <c r="N492" s="73"/>
      <c r="O492" s="80" t="s">
        <v>178</v>
      </c>
      <c r="P492" s="82">
        <v>43657.72429398148</v>
      </c>
      <c r="Q492" s="80" t="s">
        <v>956</v>
      </c>
      <c r="R492" s="80"/>
      <c r="S492" s="80"/>
      <c r="T492" s="80" t="s">
        <v>1062</v>
      </c>
      <c r="U492" s="83" t="s">
        <v>1240</v>
      </c>
      <c r="V492" s="83" t="s">
        <v>1240</v>
      </c>
      <c r="W492" s="82">
        <v>43657.72429398148</v>
      </c>
      <c r="X492" s="86">
        <v>43657</v>
      </c>
      <c r="Y492" s="88" t="s">
        <v>1896</v>
      </c>
      <c r="Z492" s="83" t="s">
        <v>2427</v>
      </c>
      <c r="AA492" s="80"/>
      <c r="AB492" s="80"/>
      <c r="AC492" s="88" t="s">
        <v>2977</v>
      </c>
      <c r="AD492" s="80"/>
      <c r="AE492" s="80" t="b">
        <v>0</v>
      </c>
      <c r="AF492" s="80">
        <v>0</v>
      </c>
      <c r="AG492" s="88" t="s">
        <v>3090</v>
      </c>
      <c r="AH492" s="80" t="b">
        <v>0</v>
      </c>
      <c r="AI492" s="80" t="s">
        <v>3099</v>
      </c>
      <c r="AJ492" s="80"/>
      <c r="AK492" s="88" t="s">
        <v>3090</v>
      </c>
      <c r="AL492" s="80" t="b">
        <v>0</v>
      </c>
      <c r="AM492" s="80">
        <v>0</v>
      </c>
      <c r="AN492" s="88" t="s">
        <v>3090</v>
      </c>
      <c r="AO492" s="80" t="s">
        <v>3113</v>
      </c>
      <c r="AP492" s="80" t="b">
        <v>0</v>
      </c>
      <c r="AQ492" s="88" t="s">
        <v>2977</v>
      </c>
      <c r="AR492" s="80" t="s">
        <v>178</v>
      </c>
      <c r="AS492" s="80">
        <v>0</v>
      </c>
      <c r="AT492" s="80">
        <v>0</v>
      </c>
      <c r="AU492" s="80"/>
      <c r="AV492" s="80"/>
      <c r="AW492" s="80"/>
      <c r="AX492" s="80"/>
      <c r="AY492" s="80"/>
      <c r="AZ492" s="80"/>
      <c r="BA492" s="80"/>
      <c r="BB492" s="80"/>
      <c r="BC492" s="79" t="str">
        <f>REPLACE(INDEX(GroupVertices[Group],MATCH(Edges[[#This Row],[Vertex 1]],GroupVertices[Vertex],0)),1,1,"")</f>
        <v>78</v>
      </c>
      <c r="BD492" s="79" t="str">
        <f>REPLACE(INDEX(GroupVertices[Group],MATCH(Edges[[#This Row],[Vertex 2]],GroupVertices[Vertex],0)),1,1,"")</f>
        <v>78</v>
      </c>
    </row>
    <row r="493" spans="1:56" ht="15">
      <c r="A493" s="65" t="s">
        <v>635</v>
      </c>
      <c r="B493" s="65" t="s">
        <v>702</v>
      </c>
      <c r="C493" s="66"/>
      <c r="D493" s="67"/>
      <c r="E493" s="68"/>
      <c r="F493" s="69"/>
      <c r="G493" s="66"/>
      <c r="H493" s="70"/>
      <c r="I493" s="71"/>
      <c r="J493" s="71"/>
      <c r="K493" s="34"/>
      <c r="L493" s="78">
        <v>493</v>
      </c>
      <c r="M493" s="78"/>
      <c r="N493" s="73"/>
      <c r="O493" s="80" t="s">
        <v>772</v>
      </c>
      <c r="P493" s="82">
        <v>43657.724328703705</v>
      </c>
      <c r="Q493" s="80" t="s">
        <v>779</v>
      </c>
      <c r="R493" s="80"/>
      <c r="S493" s="80"/>
      <c r="T493" s="80" t="s">
        <v>1062</v>
      </c>
      <c r="U493" s="83" t="s">
        <v>1143</v>
      </c>
      <c r="V493" s="83" t="s">
        <v>1143</v>
      </c>
      <c r="W493" s="82">
        <v>43657.724328703705</v>
      </c>
      <c r="X493" s="86">
        <v>43657</v>
      </c>
      <c r="Y493" s="88" t="s">
        <v>1897</v>
      </c>
      <c r="Z493" s="83" t="s">
        <v>2428</v>
      </c>
      <c r="AA493" s="80"/>
      <c r="AB493" s="80"/>
      <c r="AC493" s="88" t="s">
        <v>2978</v>
      </c>
      <c r="AD493" s="80"/>
      <c r="AE493" s="80" t="b">
        <v>0</v>
      </c>
      <c r="AF493" s="80">
        <v>0</v>
      </c>
      <c r="AG493" s="88" t="s">
        <v>3090</v>
      </c>
      <c r="AH493" s="80" t="b">
        <v>0</v>
      </c>
      <c r="AI493" s="80" t="s">
        <v>3099</v>
      </c>
      <c r="AJ493" s="80"/>
      <c r="AK493" s="88" t="s">
        <v>3090</v>
      </c>
      <c r="AL493" s="80" t="b">
        <v>0</v>
      </c>
      <c r="AM493" s="80">
        <v>166</v>
      </c>
      <c r="AN493" s="88" t="s">
        <v>3051</v>
      </c>
      <c r="AO493" s="80" t="s">
        <v>3113</v>
      </c>
      <c r="AP493" s="80" t="b">
        <v>0</v>
      </c>
      <c r="AQ493" s="88" t="s">
        <v>3051</v>
      </c>
      <c r="AR493" s="80" t="s">
        <v>178</v>
      </c>
      <c r="AS493" s="80">
        <v>0</v>
      </c>
      <c r="AT493" s="80">
        <v>0</v>
      </c>
      <c r="AU493" s="80"/>
      <c r="AV493" s="80"/>
      <c r="AW493" s="80"/>
      <c r="AX493" s="80"/>
      <c r="AY493" s="80"/>
      <c r="AZ493" s="80"/>
      <c r="BA493" s="80"/>
      <c r="BB493" s="80"/>
      <c r="BC493" s="79" t="str">
        <f>REPLACE(INDEX(GroupVertices[Group],MATCH(Edges[[#This Row],[Vertex 1]],GroupVertices[Vertex],0)),1,1,"")</f>
        <v>7</v>
      </c>
      <c r="BD493" s="79" t="str">
        <f>REPLACE(INDEX(GroupVertices[Group],MATCH(Edges[[#This Row],[Vertex 2]],GroupVertices[Vertex],0)),1,1,"")</f>
        <v>7</v>
      </c>
    </row>
    <row r="494" spans="1:56" ht="15">
      <c r="A494" s="65" t="s">
        <v>636</v>
      </c>
      <c r="B494" s="65" t="s">
        <v>711</v>
      </c>
      <c r="C494" s="66"/>
      <c r="D494" s="67"/>
      <c r="E494" s="68"/>
      <c r="F494" s="69"/>
      <c r="G494" s="66"/>
      <c r="H494" s="70"/>
      <c r="I494" s="71"/>
      <c r="J494" s="71"/>
      <c r="K494" s="34"/>
      <c r="L494" s="78">
        <v>494</v>
      </c>
      <c r="M494" s="78"/>
      <c r="N494" s="73"/>
      <c r="O494" s="80" t="s">
        <v>772</v>
      </c>
      <c r="P494" s="82">
        <v>43657.72435185185</v>
      </c>
      <c r="Q494" s="80" t="s">
        <v>781</v>
      </c>
      <c r="R494" s="80"/>
      <c r="S494" s="80"/>
      <c r="T494" s="80" t="s">
        <v>1063</v>
      </c>
      <c r="U494" s="83" t="s">
        <v>1145</v>
      </c>
      <c r="V494" s="83" t="s">
        <v>1145</v>
      </c>
      <c r="W494" s="82">
        <v>43657.72435185185</v>
      </c>
      <c r="X494" s="86">
        <v>43657</v>
      </c>
      <c r="Y494" s="88" t="s">
        <v>1898</v>
      </c>
      <c r="Z494" s="83" t="s">
        <v>2429</v>
      </c>
      <c r="AA494" s="80"/>
      <c r="AB494" s="80"/>
      <c r="AC494" s="88" t="s">
        <v>2979</v>
      </c>
      <c r="AD494" s="80"/>
      <c r="AE494" s="80" t="b">
        <v>0</v>
      </c>
      <c r="AF494" s="80">
        <v>0</v>
      </c>
      <c r="AG494" s="88" t="s">
        <v>3090</v>
      </c>
      <c r="AH494" s="80" t="b">
        <v>0</v>
      </c>
      <c r="AI494" s="80" t="s">
        <v>3099</v>
      </c>
      <c r="AJ494" s="80"/>
      <c r="AK494" s="88" t="s">
        <v>3090</v>
      </c>
      <c r="AL494" s="80" t="b">
        <v>0</v>
      </c>
      <c r="AM494" s="80">
        <v>470</v>
      </c>
      <c r="AN494" s="88" t="s">
        <v>3064</v>
      </c>
      <c r="AO494" s="80" t="s">
        <v>3113</v>
      </c>
      <c r="AP494" s="80" t="b">
        <v>0</v>
      </c>
      <c r="AQ494" s="88" t="s">
        <v>3064</v>
      </c>
      <c r="AR494" s="80" t="s">
        <v>178</v>
      </c>
      <c r="AS494" s="80">
        <v>0</v>
      </c>
      <c r="AT494" s="80">
        <v>0</v>
      </c>
      <c r="AU494" s="80"/>
      <c r="AV494" s="80"/>
      <c r="AW494" s="80"/>
      <c r="AX494" s="80"/>
      <c r="AY494" s="80"/>
      <c r="AZ494" s="80"/>
      <c r="BA494" s="80"/>
      <c r="BB494" s="80"/>
      <c r="BC494" s="79" t="str">
        <f>REPLACE(INDEX(GroupVertices[Group],MATCH(Edges[[#This Row],[Vertex 1]],GroupVertices[Vertex],0)),1,1,"")</f>
        <v>4</v>
      </c>
      <c r="BD494" s="79" t="str">
        <f>REPLACE(INDEX(GroupVertices[Group],MATCH(Edges[[#This Row],[Vertex 2]],GroupVertices[Vertex],0)),1,1,"")</f>
        <v>4</v>
      </c>
    </row>
    <row r="495" spans="1:56" ht="15">
      <c r="A495" s="65" t="s">
        <v>637</v>
      </c>
      <c r="B495" s="65" t="s">
        <v>637</v>
      </c>
      <c r="C495" s="66"/>
      <c r="D495" s="67"/>
      <c r="E495" s="68"/>
      <c r="F495" s="69"/>
      <c r="G495" s="66"/>
      <c r="H495" s="70"/>
      <c r="I495" s="71"/>
      <c r="J495" s="71"/>
      <c r="K495" s="34"/>
      <c r="L495" s="78">
        <v>495</v>
      </c>
      <c r="M495" s="78"/>
      <c r="N495" s="73"/>
      <c r="O495" s="80" t="s">
        <v>178</v>
      </c>
      <c r="P495" s="82">
        <v>43657.724386574075</v>
      </c>
      <c r="Q495" s="80" t="s">
        <v>957</v>
      </c>
      <c r="R495" s="80"/>
      <c r="S495" s="80"/>
      <c r="T495" s="80" t="s">
        <v>1062</v>
      </c>
      <c r="U495" s="80"/>
      <c r="V495" s="83" t="s">
        <v>1470</v>
      </c>
      <c r="W495" s="82">
        <v>43657.724386574075</v>
      </c>
      <c r="X495" s="86">
        <v>43657</v>
      </c>
      <c r="Y495" s="88" t="s">
        <v>1899</v>
      </c>
      <c r="Z495" s="83" t="s">
        <v>2430</v>
      </c>
      <c r="AA495" s="80"/>
      <c r="AB495" s="80"/>
      <c r="AC495" s="88" t="s">
        <v>2980</v>
      </c>
      <c r="AD495" s="80"/>
      <c r="AE495" s="80" t="b">
        <v>0</v>
      </c>
      <c r="AF495" s="80">
        <v>1</v>
      </c>
      <c r="AG495" s="88" t="s">
        <v>3090</v>
      </c>
      <c r="AH495" s="80" t="b">
        <v>0</v>
      </c>
      <c r="AI495" s="80" t="s">
        <v>3099</v>
      </c>
      <c r="AJ495" s="80"/>
      <c r="AK495" s="88" t="s">
        <v>3090</v>
      </c>
      <c r="AL495" s="80" t="b">
        <v>0</v>
      </c>
      <c r="AM495" s="80">
        <v>0</v>
      </c>
      <c r="AN495" s="88" t="s">
        <v>3090</v>
      </c>
      <c r="AO495" s="80" t="s">
        <v>3115</v>
      </c>
      <c r="AP495" s="80" t="b">
        <v>0</v>
      </c>
      <c r="AQ495" s="88" t="s">
        <v>2980</v>
      </c>
      <c r="AR495" s="80" t="s">
        <v>178</v>
      </c>
      <c r="AS495" s="80">
        <v>0</v>
      </c>
      <c r="AT495" s="80">
        <v>0</v>
      </c>
      <c r="AU495" s="80"/>
      <c r="AV495" s="80"/>
      <c r="AW495" s="80"/>
      <c r="AX495" s="80"/>
      <c r="AY495" s="80"/>
      <c r="AZ495" s="80"/>
      <c r="BA495" s="80"/>
      <c r="BB495" s="80"/>
      <c r="BC495" s="79" t="str">
        <f>REPLACE(INDEX(GroupVertices[Group],MATCH(Edges[[#This Row],[Vertex 1]],GroupVertices[Vertex],0)),1,1,"")</f>
        <v>77</v>
      </c>
      <c r="BD495" s="79" t="str">
        <f>REPLACE(INDEX(GroupVertices[Group],MATCH(Edges[[#This Row],[Vertex 2]],GroupVertices[Vertex],0)),1,1,"")</f>
        <v>77</v>
      </c>
    </row>
    <row r="496" spans="1:56" ht="15">
      <c r="A496" s="65" t="s">
        <v>638</v>
      </c>
      <c r="B496" s="65" t="s">
        <v>728</v>
      </c>
      <c r="C496" s="66"/>
      <c r="D496" s="67"/>
      <c r="E496" s="68"/>
      <c r="F496" s="69"/>
      <c r="G496" s="66"/>
      <c r="H496" s="70"/>
      <c r="I496" s="71"/>
      <c r="J496" s="71"/>
      <c r="K496" s="34"/>
      <c r="L496" s="78">
        <v>496</v>
      </c>
      <c r="M496" s="78"/>
      <c r="N496" s="73"/>
      <c r="O496" s="80" t="s">
        <v>774</v>
      </c>
      <c r="P496" s="82">
        <v>43657.72440972222</v>
      </c>
      <c r="Q496" s="80" t="s">
        <v>958</v>
      </c>
      <c r="R496" s="80"/>
      <c r="S496" s="80"/>
      <c r="T496" s="80" t="s">
        <v>1119</v>
      </c>
      <c r="U496" s="83" t="s">
        <v>1241</v>
      </c>
      <c r="V496" s="83" t="s">
        <v>1241</v>
      </c>
      <c r="W496" s="82">
        <v>43657.72440972222</v>
      </c>
      <c r="X496" s="86">
        <v>43657</v>
      </c>
      <c r="Y496" s="88" t="s">
        <v>1900</v>
      </c>
      <c r="Z496" s="83" t="s">
        <v>2431</v>
      </c>
      <c r="AA496" s="80"/>
      <c r="AB496" s="80"/>
      <c r="AC496" s="88" t="s">
        <v>2981</v>
      </c>
      <c r="AD496" s="80"/>
      <c r="AE496" s="80" t="b">
        <v>0</v>
      </c>
      <c r="AF496" s="80">
        <v>1</v>
      </c>
      <c r="AG496" s="88" t="s">
        <v>3090</v>
      </c>
      <c r="AH496" s="80" t="b">
        <v>0</v>
      </c>
      <c r="AI496" s="80" t="s">
        <v>3099</v>
      </c>
      <c r="AJ496" s="80"/>
      <c r="AK496" s="88" t="s">
        <v>3090</v>
      </c>
      <c r="AL496" s="80" t="b">
        <v>0</v>
      </c>
      <c r="AM496" s="80">
        <v>0</v>
      </c>
      <c r="AN496" s="88" t="s">
        <v>3090</v>
      </c>
      <c r="AO496" s="80" t="s">
        <v>3113</v>
      </c>
      <c r="AP496" s="80" t="b">
        <v>0</v>
      </c>
      <c r="AQ496" s="88" t="s">
        <v>2981</v>
      </c>
      <c r="AR496" s="80" t="s">
        <v>178</v>
      </c>
      <c r="AS496" s="80">
        <v>0</v>
      </c>
      <c r="AT496" s="80">
        <v>0</v>
      </c>
      <c r="AU496" s="80"/>
      <c r="AV496" s="80"/>
      <c r="AW496" s="80"/>
      <c r="AX496" s="80"/>
      <c r="AY496" s="80"/>
      <c r="AZ496" s="80"/>
      <c r="BA496" s="80"/>
      <c r="BB496" s="80"/>
      <c r="BC496" s="79" t="str">
        <f>REPLACE(INDEX(GroupVertices[Group],MATCH(Edges[[#This Row],[Vertex 1]],GroupVertices[Vertex],0)),1,1,"")</f>
        <v>2</v>
      </c>
      <c r="BD496" s="79" t="str">
        <f>REPLACE(INDEX(GroupVertices[Group],MATCH(Edges[[#This Row],[Vertex 2]],GroupVertices[Vertex],0)),1,1,"")</f>
        <v>2</v>
      </c>
    </row>
    <row r="497" spans="1:56" ht="15">
      <c r="A497" s="65" t="s">
        <v>639</v>
      </c>
      <c r="B497" s="65" t="s">
        <v>639</v>
      </c>
      <c r="C497" s="66"/>
      <c r="D497" s="67"/>
      <c r="E497" s="68"/>
      <c r="F497" s="69"/>
      <c r="G497" s="66"/>
      <c r="H497" s="70"/>
      <c r="I497" s="71"/>
      <c r="J497" s="71"/>
      <c r="K497" s="34"/>
      <c r="L497" s="78">
        <v>497</v>
      </c>
      <c r="M497" s="78"/>
      <c r="N497" s="73"/>
      <c r="O497" s="80" t="s">
        <v>178</v>
      </c>
      <c r="P497" s="82">
        <v>43657.72443287037</v>
      </c>
      <c r="Q497" s="80" t="s">
        <v>959</v>
      </c>
      <c r="R497" s="83" t="s">
        <v>1036</v>
      </c>
      <c r="S497" s="80" t="s">
        <v>1047</v>
      </c>
      <c r="T497" s="80" t="s">
        <v>1062</v>
      </c>
      <c r="U497" s="80"/>
      <c r="V497" s="83" t="s">
        <v>1471</v>
      </c>
      <c r="W497" s="82">
        <v>43657.72443287037</v>
      </c>
      <c r="X497" s="86">
        <v>43657</v>
      </c>
      <c r="Y497" s="88" t="s">
        <v>1901</v>
      </c>
      <c r="Z497" s="83" t="s">
        <v>2432</v>
      </c>
      <c r="AA497" s="80"/>
      <c r="AB497" s="80"/>
      <c r="AC497" s="88" t="s">
        <v>2982</v>
      </c>
      <c r="AD497" s="80"/>
      <c r="AE497" s="80" t="b">
        <v>0</v>
      </c>
      <c r="AF497" s="80">
        <v>0</v>
      </c>
      <c r="AG497" s="88" t="s">
        <v>3090</v>
      </c>
      <c r="AH497" s="80" t="b">
        <v>0</v>
      </c>
      <c r="AI497" s="80" t="s">
        <v>3101</v>
      </c>
      <c r="AJ497" s="80"/>
      <c r="AK497" s="88" t="s">
        <v>3090</v>
      </c>
      <c r="AL497" s="80" t="b">
        <v>0</v>
      </c>
      <c r="AM497" s="80">
        <v>0</v>
      </c>
      <c r="AN497" s="88" t="s">
        <v>3090</v>
      </c>
      <c r="AO497" s="80" t="s">
        <v>3120</v>
      </c>
      <c r="AP497" s="80" t="b">
        <v>0</v>
      </c>
      <c r="AQ497" s="88" t="s">
        <v>2982</v>
      </c>
      <c r="AR497" s="80" t="s">
        <v>178</v>
      </c>
      <c r="AS497" s="80">
        <v>0</v>
      </c>
      <c r="AT497" s="80">
        <v>0</v>
      </c>
      <c r="AU497" s="80"/>
      <c r="AV497" s="80"/>
      <c r="AW497" s="80"/>
      <c r="AX497" s="80"/>
      <c r="AY497" s="80"/>
      <c r="AZ497" s="80"/>
      <c r="BA497" s="80"/>
      <c r="BB497" s="80"/>
      <c r="BC497" s="79" t="str">
        <f>REPLACE(INDEX(GroupVertices[Group],MATCH(Edges[[#This Row],[Vertex 1]],GroupVertices[Vertex],0)),1,1,"")</f>
        <v>76</v>
      </c>
      <c r="BD497" s="79" t="str">
        <f>REPLACE(INDEX(GroupVertices[Group],MATCH(Edges[[#This Row],[Vertex 2]],GroupVertices[Vertex],0)),1,1,"")</f>
        <v>76</v>
      </c>
    </row>
    <row r="498" spans="1:56" ht="15">
      <c r="A498" s="65" t="s">
        <v>640</v>
      </c>
      <c r="B498" s="65" t="s">
        <v>640</v>
      </c>
      <c r="C498" s="66"/>
      <c r="D498" s="67"/>
      <c r="E498" s="68"/>
      <c r="F498" s="69"/>
      <c r="G498" s="66"/>
      <c r="H498" s="70"/>
      <c r="I498" s="71"/>
      <c r="J498" s="71"/>
      <c r="K498" s="34"/>
      <c r="L498" s="78">
        <v>498</v>
      </c>
      <c r="M498" s="78"/>
      <c r="N498" s="73"/>
      <c r="O498" s="80" t="s">
        <v>178</v>
      </c>
      <c r="P498" s="82">
        <v>43657.724444444444</v>
      </c>
      <c r="Q498" s="80" t="s">
        <v>960</v>
      </c>
      <c r="R498" s="80"/>
      <c r="S498" s="80"/>
      <c r="T498" s="80" t="s">
        <v>1120</v>
      </c>
      <c r="U498" s="80"/>
      <c r="V498" s="83" t="s">
        <v>1472</v>
      </c>
      <c r="W498" s="82">
        <v>43657.724444444444</v>
      </c>
      <c r="X498" s="86">
        <v>43657</v>
      </c>
      <c r="Y498" s="88" t="s">
        <v>1902</v>
      </c>
      <c r="Z498" s="83" t="s">
        <v>2433</v>
      </c>
      <c r="AA498" s="80"/>
      <c r="AB498" s="80"/>
      <c r="AC498" s="88" t="s">
        <v>2983</v>
      </c>
      <c r="AD498" s="80"/>
      <c r="AE498" s="80" t="b">
        <v>0</v>
      </c>
      <c r="AF498" s="80">
        <v>1</v>
      </c>
      <c r="AG498" s="88" t="s">
        <v>3090</v>
      </c>
      <c r="AH498" s="80" t="b">
        <v>0</v>
      </c>
      <c r="AI498" s="80" t="s">
        <v>3099</v>
      </c>
      <c r="AJ498" s="80"/>
      <c r="AK498" s="88" t="s">
        <v>3090</v>
      </c>
      <c r="AL498" s="80" t="b">
        <v>0</v>
      </c>
      <c r="AM498" s="80">
        <v>0</v>
      </c>
      <c r="AN498" s="88" t="s">
        <v>3090</v>
      </c>
      <c r="AO498" s="80" t="s">
        <v>3114</v>
      </c>
      <c r="AP498" s="80" t="b">
        <v>0</v>
      </c>
      <c r="AQ498" s="88" t="s">
        <v>2983</v>
      </c>
      <c r="AR498" s="80" t="s">
        <v>178</v>
      </c>
      <c r="AS498" s="80">
        <v>0</v>
      </c>
      <c r="AT498" s="80">
        <v>0</v>
      </c>
      <c r="AU498" s="80"/>
      <c r="AV498" s="80"/>
      <c r="AW498" s="80"/>
      <c r="AX498" s="80"/>
      <c r="AY498" s="80"/>
      <c r="AZ498" s="80"/>
      <c r="BA498" s="80"/>
      <c r="BB498" s="80"/>
      <c r="BC498" s="79" t="str">
        <f>REPLACE(INDEX(GroupVertices[Group],MATCH(Edges[[#This Row],[Vertex 1]],GroupVertices[Vertex],0)),1,1,"")</f>
        <v>75</v>
      </c>
      <c r="BD498" s="79" t="str">
        <f>REPLACE(INDEX(GroupVertices[Group],MATCH(Edges[[#This Row],[Vertex 2]],GroupVertices[Vertex],0)),1,1,"")</f>
        <v>75</v>
      </c>
    </row>
    <row r="499" spans="1:56" ht="15">
      <c r="A499" s="65" t="s">
        <v>641</v>
      </c>
      <c r="B499" s="65" t="s">
        <v>759</v>
      </c>
      <c r="C499" s="66"/>
      <c r="D499" s="67"/>
      <c r="E499" s="68"/>
      <c r="F499" s="69"/>
      <c r="G499" s="66"/>
      <c r="H499" s="70"/>
      <c r="I499" s="71"/>
      <c r="J499" s="71"/>
      <c r="K499" s="34"/>
      <c r="L499" s="78">
        <v>499</v>
      </c>
      <c r="M499" s="78"/>
      <c r="N499" s="73"/>
      <c r="O499" s="80" t="s">
        <v>774</v>
      </c>
      <c r="P499" s="82">
        <v>43657.722708333335</v>
      </c>
      <c r="Q499" s="80" t="s">
        <v>953</v>
      </c>
      <c r="R499" s="83" t="s">
        <v>1037</v>
      </c>
      <c r="S499" s="80" t="s">
        <v>1059</v>
      </c>
      <c r="T499" s="80" t="s">
        <v>1121</v>
      </c>
      <c r="U499" s="83" t="s">
        <v>1242</v>
      </c>
      <c r="V499" s="83" t="s">
        <v>1242</v>
      </c>
      <c r="W499" s="82">
        <v>43657.722708333335</v>
      </c>
      <c r="X499" s="86">
        <v>43657</v>
      </c>
      <c r="Y499" s="88" t="s">
        <v>1856</v>
      </c>
      <c r="Z499" s="83" t="s">
        <v>2434</v>
      </c>
      <c r="AA499" s="80"/>
      <c r="AB499" s="80"/>
      <c r="AC499" s="88" t="s">
        <v>2984</v>
      </c>
      <c r="AD499" s="80"/>
      <c r="AE499" s="80" t="b">
        <v>0</v>
      </c>
      <c r="AF499" s="80">
        <v>1</v>
      </c>
      <c r="AG499" s="88" t="s">
        <v>3090</v>
      </c>
      <c r="AH499" s="80" t="b">
        <v>0</v>
      </c>
      <c r="AI499" s="80" t="s">
        <v>3099</v>
      </c>
      <c r="AJ499" s="80"/>
      <c r="AK499" s="88" t="s">
        <v>3090</v>
      </c>
      <c r="AL499" s="80" t="b">
        <v>0</v>
      </c>
      <c r="AM499" s="80">
        <v>2</v>
      </c>
      <c r="AN499" s="88" t="s">
        <v>3090</v>
      </c>
      <c r="AO499" s="80" t="s">
        <v>3115</v>
      </c>
      <c r="AP499" s="80" t="b">
        <v>0</v>
      </c>
      <c r="AQ499" s="88" t="s">
        <v>2984</v>
      </c>
      <c r="AR499" s="80" t="s">
        <v>178</v>
      </c>
      <c r="AS499" s="80">
        <v>0</v>
      </c>
      <c r="AT499" s="80">
        <v>0</v>
      </c>
      <c r="AU499" s="80"/>
      <c r="AV499" s="80"/>
      <c r="AW499" s="80"/>
      <c r="AX499" s="80"/>
      <c r="AY499" s="80"/>
      <c r="AZ499" s="80"/>
      <c r="BA499" s="80"/>
      <c r="BB499" s="80"/>
      <c r="BC499" s="79" t="str">
        <f>REPLACE(INDEX(GroupVertices[Group],MATCH(Edges[[#This Row],[Vertex 1]],GroupVertices[Vertex],0)),1,1,"")</f>
        <v>15</v>
      </c>
      <c r="BD499" s="79" t="str">
        <f>REPLACE(INDEX(GroupVertices[Group],MATCH(Edges[[#This Row],[Vertex 2]],GroupVertices[Vertex],0)),1,1,"")</f>
        <v>15</v>
      </c>
    </row>
    <row r="500" spans="1:56" ht="15">
      <c r="A500" s="65" t="s">
        <v>642</v>
      </c>
      <c r="B500" s="65" t="s">
        <v>641</v>
      </c>
      <c r="C500" s="66"/>
      <c r="D500" s="67"/>
      <c r="E500" s="68"/>
      <c r="F500" s="69"/>
      <c r="G500" s="66"/>
      <c r="H500" s="70"/>
      <c r="I500" s="71"/>
      <c r="J500" s="71"/>
      <c r="K500" s="34"/>
      <c r="L500" s="78">
        <v>500</v>
      </c>
      <c r="M500" s="78"/>
      <c r="N500" s="73"/>
      <c r="O500" s="80" t="s">
        <v>772</v>
      </c>
      <c r="P500" s="82">
        <v>43657.72445601852</v>
      </c>
      <c r="Q500" s="80" t="s">
        <v>953</v>
      </c>
      <c r="R500" s="80"/>
      <c r="S500" s="80"/>
      <c r="T500" s="80" t="s">
        <v>1118</v>
      </c>
      <c r="U500" s="80"/>
      <c r="V500" s="83" t="s">
        <v>1473</v>
      </c>
      <c r="W500" s="82">
        <v>43657.72445601852</v>
      </c>
      <c r="X500" s="86">
        <v>43657</v>
      </c>
      <c r="Y500" s="88" t="s">
        <v>1903</v>
      </c>
      <c r="Z500" s="83" t="s">
        <v>2435</v>
      </c>
      <c r="AA500" s="80"/>
      <c r="AB500" s="80"/>
      <c r="AC500" s="88" t="s">
        <v>2985</v>
      </c>
      <c r="AD500" s="80"/>
      <c r="AE500" s="80" t="b">
        <v>0</v>
      </c>
      <c r="AF500" s="80">
        <v>0</v>
      </c>
      <c r="AG500" s="88" t="s">
        <v>3090</v>
      </c>
      <c r="AH500" s="80" t="b">
        <v>0</v>
      </c>
      <c r="AI500" s="80" t="s">
        <v>3099</v>
      </c>
      <c r="AJ500" s="80"/>
      <c r="AK500" s="88" t="s">
        <v>3090</v>
      </c>
      <c r="AL500" s="80" t="b">
        <v>0</v>
      </c>
      <c r="AM500" s="80">
        <v>2</v>
      </c>
      <c r="AN500" s="88" t="s">
        <v>2984</v>
      </c>
      <c r="AO500" s="80" t="s">
        <v>3133</v>
      </c>
      <c r="AP500" s="80" t="b">
        <v>0</v>
      </c>
      <c r="AQ500" s="88" t="s">
        <v>2984</v>
      </c>
      <c r="AR500" s="80" t="s">
        <v>178</v>
      </c>
      <c r="AS500" s="80">
        <v>0</v>
      </c>
      <c r="AT500" s="80">
        <v>0</v>
      </c>
      <c r="AU500" s="80"/>
      <c r="AV500" s="80"/>
      <c r="AW500" s="80"/>
      <c r="AX500" s="80"/>
      <c r="AY500" s="80"/>
      <c r="AZ500" s="80"/>
      <c r="BA500" s="80"/>
      <c r="BB500" s="80"/>
      <c r="BC500" s="79" t="str">
        <f>REPLACE(INDEX(GroupVertices[Group],MATCH(Edges[[#This Row],[Vertex 1]],GroupVertices[Vertex],0)),1,1,"")</f>
        <v>15</v>
      </c>
      <c r="BD500" s="79" t="str">
        <f>REPLACE(INDEX(GroupVertices[Group],MATCH(Edges[[#This Row],[Vertex 2]],GroupVertices[Vertex],0)),1,1,"")</f>
        <v>15</v>
      </c>
    </row>
    <row r="501" spans="1:56" ht="15">
      <c r="A501" s="65" t="s">
        <v>642</v>
      </c>
      <c r="B501" s="65" t="s">
        <v>759</v>
      </c>
      <c r="C501" s="66"/>
      <c r="D501" s="67"/>
      <c r="E501" s="68"/>
      <c r="F501" s="69"/>
      <c r="G501" s="66"/>
      <c r="H501" s="70"/>
      <c r="I501" s="71"/>
      <c r="J501" s="71"/>
      <c r="K501" s="34"/>
      <c r="L501" s="78">
        <v>501</v>
      </c>
      <c r="M501" s="78"/>
      <c r="N501" s="73"/>
      <c r="O501" s="80" t="s">
        <v>774</v>
      </c>
      <c r="P501" s="82">
        <v>43657.72445601852</v>
      </c>
      <c r="Q501" s="80" t="s">
        <v>953</v>
      </c>
      <c r="R501" s="80"/>
      <c r="S501" s="80"/>
      <c r="T501" s="80" t="s">
        <v>1118</v>
      </c>
      <c r="U501" s="80"/>
      <c r="V501" s="83" t="s">
        <v>1473</v>
      </c>
      <c r="W501" s="82">
        <v>43657.72445601852</v>
      </c>
      <c r="X501" s="86">
        <v>43657</v>
      </c>
      <c r="Y501" s="88" t="s">
        <v>1903</v>
      </c>
      <c r="Z501" s="83" t="s">
        <v>2435</v>
      </c>
      <c r="AA501" s="80"/>
      <c r="AB501" s="80"/>
      <c r="AC501" s="88" t="s">
        <v>2985</v>
      </c>
      <c r="AD501" s="80"/>
      <c r="AE501" s="80" t="b">
        <v>0</v>
      </c>
      <c r="AF501" s="80">
        <v>0</v>
      </c>
      <c r="AG501" s="88" t="s">
        <v>3090</v>
      </c>
      <c r="AH501" s="80" t="b">
        <v>0</v>
      </c>
      <c r="AI501" s="80" t="s">
        <v>3099</v>
      </c>
      <c r="AJ501" s="80"/>
      <c r="AK501" s="88" t="s">
        <v>3090</v>
      </c>
      <c r="AL501" s="80" t="b">
        <v>0</v>
      </c>
      <c r="AM501" s="80">
        <v>2</v>
      </c>
      <c r="AN501" s="88" t="s">
        <v>2984</v>
      </c>
      <c r="AO501" s="80" t="s">
        <v>3133</v>
      </c>
      <c r="AP501" s="80" t="b">
        <v>0</v>
      </c>
      <c r="AQ501" s="88" t="s">
        <v>2984</v>
      </c>
      <c r="AR501" s="80" t="s">
        <v>178</v>
      </c>
      <c r="AS501" s="80">
        <v>0</v>
      </c>
      <c r="AT501" s="80">
        <v>0</v>
      </c>
      <c r="AU501" s="80"/>
      <c r="AV501" s="80"/>
      <c r="AW501" s="80"/>
      <c r="AX501" s="80"/>
      <c r="AY501" s="80"/>
      <c r="AZ501" s="80"/>
      <c r="BA501" s="80"/>
      <c r="BB501" s="80"/>
      <c r="BC501" s="79" t="str">
        <f>REPLACE(INDEX(GroupVertices[Group],MATCH(Edges[[#This Row],[Vertex 1]],GroupVertices[Vertex],0)),1,1,"")</f>
        <v>15</v>
      </c>
      <c r="BD501" s="79" t="str">
        <f>REPLACE(INDEX(GroupVertices[Group],MATCH(Edges[[#This Row],[Vertex 2]],GroupVertices[Vertex],0)),1,1,"")</f>
        <v>15</v>
      </c>
    </row>
    <row r="502" spans="1:56" ht="15">
      <c r="A502" s="65" t="s">
        <v>643</v>
      </c>
      <c r="B502" s="65" t="s">
        <v>643</v>
      </c>
      <c r="C502" s="66"/>
      <c r="D502" s="67"/>
      <c r="E502" s="68"/>
      <c r="F502" s="69"/>
      <c r="G502" s="66"/>
      <c r="H502" s="70"/>
      <c r="I502" s="71"/>
      <c r="J502" s="71"/>
      <c r="K502" s="34"/>
      <c r="L502" s="78">
        <v>502</v>
      </c>
      <c r="M502" s="78"/>
      <c r="N502" s="73"/>
      <c r="O502" s="80" t="s">
        <v>178</v>
      </c>
      <c r="P502" s="82">
        <v>43657.72446759259</v>
      </c>
      <c r="Q502" s="80" t="s">
        <v>961</v>
      </c>
      <c r="R502" s="80"/>
      <c r="S502" s="80"/>
      <c r="T502" s="80" t="s">
        <v>1122</v>
      </c>
      <c r="U502" s="83" t="s">
        <v>1243</v>
      </c>
      <c r="V502" s="83" t="s">
        <v>1243</v>
      </c>
      <c r="W502" s="82">
        <v>43657.72446759259</v>
      </c>
      <c r="X502" s="86">
        <v>43657</v>
      </c>
      <c r="Y502" s="88" t="s">
        <v>1904</v>
      </c>
      <c r="Z502" s="83" t="s">
        <v>2436</v>
      </c>
      <c r="AA502" s="80"/>
      <c r="AB502" s="80"/>
      <c r="AC502" s="88" t="s">
        <v>2986</v>
      </c>
      <c r="AD502" s="80"/>
      <c r="AE502" s="80" t="b">
        <v>0</v>
      </c>
      <c r="AF502" s="80">
        <v>2</v>
      </c>
      <c r="AG502" s="88" t="s">
        <v>3090</v>
      </c>
      <c r="AH502" s="80" t="b">
        <v>0</v>
      </c>
      <c r="AI502" s="80" t="s">
        <v>3099</v>
      </c>
      <c r="AJ502" s="80"/>
      <c r="AK502" s="88" t="s">
        <v>3090</v>
      </c>
      <c r="AL502" s="80" t="b">
        <v>0</v>
      </c>
      <c r="AM502" s="80">
        <v>0</v>
      </c>
      <c r="AN502" s="88" t="s">
        <v>3090</v>
      </c>
      <c r="AO502" s="80" t="s">
        <v>3113</v>
      </c>
      <c r="AP502" s="80" t="b">
        <v>0</v>
      </c>
      <c r="AQ502" s="88" t="s">
        <v>2986</v>
      </c>
      <c r="AR502" s="80" t="s">
        <v>178</v>
      </c>
      <c r="AS502" s="80">
        <v>0</v>
      </c>
      <c r="AT502" s="80">
        <v>0</v>
      </c>
      <c r="AU502" s="80"/>
      <c r="AV502" s="80"/>
      <c r="AW502" s="80"/>
      <c r="AX502" s="80"/>
      <c r="AY502" s="80"/>
      <c r="AZ502" s="80"/>
      <c r="BA502" s="80"/>
      <c r="BB502" s="80"/>
      <c r="BC502" s="79" t="str">
        <f>REPLACE(INDEX(GroupVertices[Group],MATCH(Edges[[#This Row],[Vertex 1]],GroupVertices[Vertex],0)),1,1,"")</f>
        <v>74</v>
      </c>
      <c r="BD502" s="79" t="str">
        <f>REPLACE(INDEX(GroupVertices[Group],MATCH(Edges[[#This Row],[Vertex 2]],GroupVertices[Vertex],0)),1,1,"")</f>
        <v>74</v>
      </c>
    </row>
    <row r="503" spans="1:56" ht="15">
      <c r="A503" s="65" t="s">
        <v>644</v>
      </c>
      <c r="B503" s="65" t="s">
        <v>644</v>
      </c>
      <c r="C503" s="66"/>
      <c r="D503" s="67"/>
      <c r="E503" s="68"/>
      <c r="F503" s="69"/>
      <c r="G503" s="66"/>
      <c r="H503" s="70"/>
      <c r="I503" s="71"/>
      <c r="J503" s="71"/>
      <c r="K503" s="34"/>
      <c r="L503" s="78">
        <v>503</v>
      </c>
      <c r="M503" s="78"/>
      <c r="N503" s="73"/>
      <c r="O503" s="80" t="s">
        <v>178</v>
      </c>
      <c r="P503" s="82">
        <v>43657.72451388889</v>
      </c>
      <c r="Q503" s="80" t="s">
        <v>962</v>
      </c>
      <c r="R503" s="80"/>
      <c r="S503" s="80"/>
      <c r="T503" s="80" t="s">
        <v>1123</v>
      </c>
      <c r="U503" s="80"/>
      <c r="V503" s="83" t="s">
        <v>1474</v>
      </c>
      <c r="W503" s="82">
        <v>43657.72451388889</v>
      </c>
      <c r="X503" s="86">
        <v>43657</v>
      </c>
      <c r="Y503" s="88" t="s">
        <v>1905</v>
      </c>
      <c r="Z503" s="83" t="s">
        <v>2437</v>
      </c>
      <c r="AA503" s="80"/>
      <c r="AB503" s="80"/>
      <c r="AC503" s="88" t="s">
        <v>2987</v>
      </c>
      <c r="AD503" s="80"/>
      <c r="AE503" s="80" t="b">
        <v>0</v>
      </c>
      <c r="AF503" s="80">
        <v>1</v>
      </c>
      <c r="AG503" s="88" t="s">
        <v>3090</v>
      </c>
      <c r="AH503" s="80" t="b">
        <v>0</v>
      </c>
      <c r="AI503" s="80" t="s">
        <v>3099</v>
      </c>
      <c r="AJ503" s="80"/>
      <c r="AK503" s="88" t="s">
        <v>3090</v>
      </c>
      <c r="AL503" s="80" t="b">
        <v>0</v>
      </c>
      <c r="AM503" s="80">
        <v>0</v>
      </c>
      <c r="AN503" s="88" t="s">
        <v>3090</v>
      </c>
      <c r="AO503" s="80" t="s">
        <v>3114</v>
      </c>
      <c r="AP503" s="80" t="b">
        <v>0</v>
      </c>
      <c r="AQ503" s="88" t="s">
        <v>2987</v>
      </c>
      <c r="AR503" s="80" t="s">
        <v>178</v>
      </c>
      <c r="AS503" s="80">
        <v>0</v>
      </c>
      <c r="AT503" s="80">
        <v>0</v>
      </c>
      <c r="AU503" s="80"/>
      <c r="AV503" s="80"/>
      <c r="AW503" s="80"/>
      <c r="AX503" s="80"/>
      <c r="AY503" s="80"/>
      <c r="AZ503" s="80"/>
      <c r="BA503" s="80"/>
      <c r="BB503" s="80"/>
      <c r="BC503" s="79" t="str">
        <f>REPLACE(INDEX(GroupVertices[Group],MATCH(Edges[[#This Row],[Vertex 1]],GroupVertices[Vertex],0)),1,1,"")</f>
        <v>73</v>
      </c>
      <c r="BD503" s="79" t="str">
        <f>REPLACE(INDEX(GroupVertices[Group],MATCH(Edges[[#This Row],[Vertex 2]],GroupVertices[Vertex],0)),1,1,"")</f>
        <v>73</v>
      </c>
    </row>
    <row r="504" spans="1:56" ht="15">
      <c r="A504" s="65" t="s">
        <v>645</v>
      </c>
      <c r="B504" s="65" t="s">
        <v>708</v>
      </c>
      <c r="C504" s="66"/>
      <c r="D504" s="67"/>
      <c r="E504" s="68"/>
      <c r="F504" s="69"/>
      <c r="G504" s="66"/>
      <c r="H504" s="70"/>
      <c r="I504" s="71"/>
      <c r="J504" s="71"/>
      <c r="K504" s="34"/>
      <c r="L504" s="78">
        <v>504</v>
      </c>
      <c r="M504" s="78"/>
      <c r="N504" s="73"/>
      <c r="O504" s="80" t="s">
        <v>772</v>
      </c>
      <c r="P504" s="82">
        <v>43657.72453703704</v>
      </c>
      <c r="Q504" s="80" t="s">
        <v>791</v>
      </c>
      <c r="R504" s="80"/>
      <c r="S504" s="80"/>
      <c r="T504" s="80" t="s">
        <v>1062</v>
      </c>
      <c r="U504" s="83" t="s">
        <v>1149</v>
      </c>
      <c r="V504" s="83" t="s">
        <v>1149</v>
      </c>
      <c r="W504" s="82">
        <v>43657.72453703704</v>
      </c>
      <c r="X504" s="86">
        <v>43657</v>
      </c>
      <c r="Y504" s="88" t="s">
        <v>1906</v>
      </c>
      <c r="Z504" s="83" t="s">
        <v>2438</v>
      </c>
      <c r="AA504" s="80"/>
      <c r="AB504" s="80"/>
      <c r="AC504" s="88" t="s">
        <v>2988</v>
      </c>
      <c r="AD504" s="80"/>
      <c r="AE504" s="80" t="b">
        <v>0</v>
      </c>
      <c r="AF504" s="80">
        <v>0</v>
      </c>
      <c r="AG504" s="88" t="s">
        <v>3090</v>
      </c>
      <c r="AH504" s="80" t="b">
        <v>0</v>
      </c>
      <c r="AI504" s="80" t="s">
        <v>3099</v>
      </c>
      <c r="AJ504" s="80"/>
      <c r="AK504" s="88" t="s">
        <v>3090</v>
      </c>
      <c r="AL504" s="80" t="b">
        <v>0</v>
      </c>
      <c r="AM504" s="80">
        <v>361</v>
      </c>
      <c r="AN504" s="88" t="s">
        <v>3060</v>
      </c>
      <c r="AO504" s="80" t="s">
        <v>3113</v>
      </c>
      <c r="AP504" s="80" t="b">
        <v>0</v>
      </c>
      <c r="AQ504" s="88" t="s">
        <v>3060</v>
      </c>
      <c r="AR504" s="80" t="s">
        <v>178</v>
      </c>
      <c r="AS504" s="80">
        <v>0</v>
      </c>
      <c r="AT504" s="80">
        <v>0</v>
      </c>
      <c r="AU504" s="80"/>
      <c r="AV504" s="80"/>
      <c r="AW504" s="80"/>
      <c r="AX504" s="80"/>
      <c r="AY504" s="80"/>
      <c r="AZ504" s="80"/>
      <c r="BA504" s="80"/>
      <c r="BB504" s="80"/>
      <c r="BC504" s="79" t="str">
        <f>REPLACE(INDEX(GroupVertices[Group],MATCH(Edges[[#This Row],[Vertex 1]],GroupVertices[Vertex],0)),1,1,"")</f>
        <v>5</v>
      </c>
      <c r="BD504" s="79" t="str">
        <f>REPLACE(INDEX(GroupVertices[Group],MATCH(Edges[[#This Row],[Vertex 2]],GroupVertices[Vertex],0)),1,1,"")</f>
        <v>5</v>
      </c>
    </row>
    <row r="505" spans="1:56" ht="15">
      <c r="A505" s="65" t="s">
        <v>646</v>
      </c>
      <c r="B505" s="65" t="s">
        <v>646</v>
      </c>
      <c r="C505" s="66"/>
      <c r="D505" s="67"/>
      <c r="E505" s="68"/>
      <c r="F505" s="69"/>
      <c r="G505" s="66"/>
      <c r="H505" s="70"/>
      <c r="I505" s="71"/>
      <c r="J505" s="71"/>
      <c r="K505" s="34"/>
      <c r="L505" s="78">
        <v>505</v>
      </c>
      <c r="M505" s="78"/>
      <c r="N505" s="73"/>
      <c r="O505" s="80" t="s">
        <v>178</v>
      </c>
      <c r="P505" s="82">
        <v>43657.718819444446</v>
      </c>
      <c r="Q505" s="80" t="s">
        <v>963</v>
      </c>
      <c r="R505" s="80"/>
      <c r="S505" s="80"/>
      <c r="T505" s="80" t="s">
        <v>1124</v>
      </c>
      <c r="U505" s="83" t="s">
        <v>1244</v>
      </c>
      <c r="V505" s="83" t="s">
        <v>1244</v>
      </c>
      <c r="W505" s="82">
        <v>43657.718819444446</v>
      </c>
      <c r="X505" s="86">
        <v>43657</v>
      </c>
      <c r="Y505" s="88" t="s">
        <v>1907</v>
      </c>
      <c r="Z505" s="83" t="s">
        <v>2439</v>
      </c>
      <c r="AA505" s="80"/>
      <c r="AB505" s="80"/>
      <c r="AC505" s="88" t="s">
        <v>2989</v>
      </c>
      <c r="AD505" s="80"/>
      <c r="AE505" s="80" t="b">
        <v>0</v>
      </c>
      <c r="AF505" s="80">
        <v>2</v>
      </c>
      <c r="AG505" s="88" t="s">
        <v>3090</v>
      </c>
      <c r="AH505" s="80" t="b">
        <v>0</v>
      </c>
      <c r="AI505" s="80" t="s">
        <v>3099</v>
      </c>
      <c r="AJ505" s="80"/>
      <c r="AK505" s="88" t="s">
        <v>3090</v>
      </c>
      <c r="AL505" s="80" t="b">
        <v>0</v>
      </c>
      <c r="AM505" s="80">
        <v>1</v>
      </c>
      <c r="AN505" s="88" t="s">
        <v>3090</v>
      </c>
      <c r="AO505" s="80" t="s">
        <v>3122</v>
      </c>
      <c r="AP505" s="80" t="b">
        <v>0</v>
      </c>
      <c r="AQ505" s="88" t="s">
        <v>2989</v>
      </c>
      <c r="AR505" s="80" t="s">
        <v>178</v>
      </c>
      <c r="AS505" s="80">
        <v>0</v>
      </c>
      <c r="AT505" s="80">
        <v>0</v>
      </c>
      <c r="AU505" s="80"/>
      <c r="AV505" s="80"/>
      <c r="AW505" s="80"/>
      <c r="AX505" s="80"/>
      <c r="AY505" s="80"/>
      <c r="AZ505" s="80"/>
      <c r="BA505" s="80"/>
      <c r="BB505" s="80"/>
      <c r="BC505" s="79" t="str">
        <f>REPLACE(INDEX(GroupVertices[Group],MATCH(Edges[[#This Row],[Vertex 1]],GroupVertices[Vertex],0)),1,1,"")</f>
        <v>37</v>
      </c>
      <c r="BD505" s="79" t="str">
        <f>REPLACE(INDEX(GroupVertices[Group],MATCH(Edges[[#This Row],[Vertex 2]],GroupVertices[Vertex],0)),1,1,"")</f>
        <v>37</v>
      </c>
    </row>
    <row r="506" spans="1:56" ht="15">
      <c r="A506" s="65" t="s">
        <v>647</v>
      </c>
      <c r="B506" s="65" t="s">
        <v>646</v>
      </c>
      <c r="C506" s="66"/>
      <c r="D506" s="67"/>
      <c r="E506" s="68"/>
      <c r="F506" s="69"/>
      <c r="G506" s="66"/>
      <c r="H506" s="70"/>
      <c r="I506" s="71"/>
      <c r="J506" s="71"/>
      <c r="K506" s="34"/>
      <c r="L506" s="78">
        <v>506</v>
      </c>
      <c r="M506" s="78"/>
      <c r="N506" s="73"/>
      <c r="O506" s="80" t="s">
        <v>772</v>
      </c>
      <c r="P506" s="82">
        <v>43657.72453703704</v>
      </c>
      <c r="Q506" s="80" t="s">
        <v>963</v>
      </c>
      <c r="R506" s="80"/>
      <c r="S506" s="80"/>
      <c r="T506" s="80" t="s">
        <v>1125</v>
      </c>
      <c r="U506" s="80"/>
      <c r="V506" s="83" t="s">
        <v>1475</v>
      </c>
      <c r="W506" s="82">
        <v>43657.72453703704</v>
      </c>
      <c r="X506" s="86">
        <v>43657</v>
      </c>
      <c r="Y506" s="88" t="s">
        <v>1906</v>
      </c>
      <c r="Z506" s="83" t="s">
        <v>2440</v>
      </c>
      <c r="AA506" s="80"/>
      <c r="AB506" s="80"/>
      <c r="AC506" s="88" t="s">
        <v>2990</v>
      </c>
      <c r="AD506" s="80"/>
      <c r="AE506" s="80" t="b">
        <v>0</v>
      </c>
      <c r="AF506" s="80">
        <v>0</v>
      </c>
      <c r="AG506" s="88" t="s">
        <v>3090</v>
      </c>
      <c r="AH506" s="80" t="b">
        <v>0</v>
      </c>
      <c r="AI506" s="80" t="s">
        <v>3099</v>
      </c>
      <c r="AJ506" s="80"/>
      <c r="AK506" s="88" t="s">
        <v>3090</v>
      </c>
      <c r="AL506" s="80" t="b">
        <v>0</v>
      </c>
      <c r="AM506" s="80">
        <v>1</v>
      </c>
      <c r="AN506" s="88" t="s">
        <v>2989</v>
      </c>
      <c r="AO506" s="80" t="s">
        <v>3115</v>
      </c>
      <c r="AP506" s="80" t="b">
        <v>0</v>
      </c>
      <c r="AQ506" s="88" t="s">
        <v>2989</v>
      </c>
      <c r="AR506" s="80" t="s">
        <v>178</v>
      </c>
      <c r="AS506" s="80">
        <v>0</v>
      </c>
      <c r="AT506" s="80">
        <v>0</v>
      </c>
      <c r="AU506" s="80"/>
      <c r="AV506" s="80"/>
      <c r="AW506" s="80"/>
      <c r="AX506" s="80"/>
      <c r="AY506" s="80"/>
      <c r="AZ506" s="80"/>
      <c r="BA506" s="80"/>
      <c r="BB506" s="80"/>
      <c r="BC506" s="79" t="str">
        <f>REPLACE(INDEX(GroupVertices[Group],MATCH(Edges[[#This Row],[Vertex 1]],GroupVertices[Vertex],0)),1,1,"")</f>
        <v>37</v>
      </c>
      <c r="BD506" s="79" t="str">
        <f>REPLACE(INDEX(GroupVertices[Group],MATCH(Edges[[#This Row],[Vertex 2]],GroupVertices[Vertex],0)),1,1,"")</f>
        <v>37</v>
      </c>
    </row>
    <row r="507" spans="1:56" ht="15">
      <c r="A507" s="65" t="s">
        <v>648</v>
      </c>
      <c r="B507" s="65" t="s">
        <v>725</v>
      </c>
      <c r="C507" s="66"/>
      <c r="D507" s="67"/>
      <c r="E507" s="68"/>
      <c r="F507" s="69"/>
      <c r="G507" s="66"/>
      <c r="H507" s="70"/>
      <c r="I507" s="71"/>
      <c r="J507" s="71"/>
      <c r="K507" s="34"/>
      <c r="L507" s="78">
        <v>507</v>
      </c>
      <c r="M507" s="78"/>
      <c r="N507" s="73"/>
      <c r="O507" s="80" t="s">
        <v>772</v>
      </c>
      <c r="P507" s="82">
        <v>43657.72457175926</v>
      </c>
      <c r="Q507" s="80" t="s">
        <v>778</v>
      </c>
      <c r="R507" s="80"/>
      <c r="S507" s="80"/>
      <c r="T507" s="80" t="s">
        <v>1062</v>
      </c>
      <c r="U507" s="80"/>
      <c r="V507" s="83" t="s">
        <v>1476</v>
      </c>
      <c r="W507" s="82">
        <v>43657.72457175926</v>
      </c>
      <c r="X507" s="86">
        <v>43657</v>
      </c>
      <c r="Y507" s="88" t="s">
        <v>1908</v>
      </c>
      <c r="Z507" s="83" t="s">
        <v>2441</v>
      </c>
      <c r="AA507" s="80"/>
      <c r="AB507" s="80"/>
      <c r="AC507" s="88" t="s">
        <v>2991</v>
      </c>
      <c r="AD507" s="80"/>
      <c r="AE507" s="80" t="b">
        <v>0</v>
      </c>
      <c r="AF507" s="80">
        <v>0</v>
      </c>
      <c r="AG507" s="88" t="s">
        <v>3090</v>
      </c>
      <c r="AH507" s="80" t="b">
        <v>0</v>
      </c>
      <c r="AI507" s="80" t="s">
        <v>3099</v>
      </c>
      <c r="AJ507" s="80"/>
      <c r="AK507" s="88" t="s">
        <v>3090</v>
      </c>
      <c r="AL507" s="80" t="b">
        <v>0</v>
      </c>
      <c r="AM507" s="80">
        <v>1187</v>
      </c>
      <c r="AN507" s="88" t="s">
        <v>3085</v>
      </c>
      <c r="AO507" s="80" t="s">
        <v>3114</v>
      </c>
      <c r="AP507" s="80" t="b">
        <v>0</v>
      </c>
      <c r="AQ507" s="88" t="s">
        <v>3085</v>
      </c>
      <c r="AR507" s="80" t="s">
        <v>178</v>
      </c>
      <c r="AS507" s="80">
        <v>0</v>
      </c>
      <c r="AT507" s="80">
        <v>0</v>
      </c>
      <c r="AU507" s="80"/>
      <c r="AV507" s="80"/>
      <c r="AW507" s="80"/>
      <c r="AX507" s="80"/>
      <c r="AY507" s="80"/>
      <c r="AZ507" s="80"/>
      <c r="BA507" s="80"/>
      <c r="BB507" s="80"/>
      <c r="BC507" s="79" t="str">
        <f>REPLACE(INDEX(GroupVertices[Group],MATCH(Edges[[#This Row],[Vertex 1]],GroupVertices[Vertex],0)),1,1,"")</f>
        <v>1</v>
      </c>
      <c r="BD507" s="79" t="str">
        <f>REPLACE(INDEX(GroupVertices[Group],MATCH(Edges[[#This Row],[Vertex 2]],GroupVertices[Vertex],0)),1,1,"")</f>
        <v>1</v>
      </c>
    </row>
    <row r="508" spans="1:56" ht="15">
      <c r="A508" s="65" t="s">
        <v>649</v>
      </c>
      <c r="B508" s="65" t="s">
        <v>649</v>
      </c>
      <c r="C508" s="66"/>
      <c r="D508" s="67"/>
      <c r="E508" s="68"/>
      <c r="F508" s="69"/>
      <c r="G508" s="66"/>
      <c r="H508" s="70"/>
      <c r="I508" s="71"/>
      <c r="J508" s="71"/>
      <c r="K508" s="34"/>
      <c r="L508" s="78">
        <v>508</v>
      </c>
      <c r="M508" s="78"/>
      <c r="N508" s="73"/>
      <c r="O508" s="80" t="s">
        <v>178</v>
      </c>
      <c r="P508" s="82">
        <v>43657.724641203706</v>
      </c>
      <c r="Q508" s="80" t="s">
        <v>964</v>
      </c>
      <c r="R508" s="80"/>
      <c r="S508" s="80"/>
      <c r="T508" s="80" t="s">
        <v>1062</v>
      </c>
      <c r="U508" s="80"/>
      <c r="V508" s="83" t="s">
        <v>1477</v>
      </c>
      <c r="W508" s="82">
        <v>43657.724641203706</v>
      </c>
      <c r="X508" s="86">
        <v>43657</v>
      </c>
      <c r="Y508" s="88" t="s">
        <v>1909</v>
      </c>
      <c r="Z508" s="83" t="s">
        <v>2442</v>
      </c>
      <c r="AA508" s="80"/>
      <c r="AB508" s="80"/>
      <c r="AC508" s="88" t="s">
        <v>2992</v>
      </c>
      <c r="AD508" s="80"/>
      <c r="AE508" s="80" t="b">
        <v>0</v>
      </c>
      <c r="AF508" s="80">
        <v>1</v>
      </c>
      <c r="AG508" s="88" t="s">
        <v>3090</v>
      </c>
      <c r="AH508" s="80" t="b">
        <v>0</v>
      </c>
      <c r="AI508" s="80" t="s">
        <v>3101</v>
      </c>
      <c r="AJ508" s="80"/>
      <c r="AK508" s="88" t="s">
        <v>3090</v>
      </c>
      <c r="AL508" s="80" t="b">
        <v>0</v>
      </c>
      <c r="AM508" s="80">
        <v>0</v>
      </c>
      <c r="AN508" s="88" t="s">
        <v>3090</v>
      </c>
      <c r="AO508" s="80" t="s">
        <v>3113</v>
      </c>
      <c r="AP508" s="80" t="b">
        <v>0</v>
      </c>
      <c r="AQ508" s="88" t="s">
        <v>2992</v>
      </c>
      <c r="AR508" s="80" t="s">
        <v>178</v>
      </c>
      <c r="AS508" s="80">
        <v>0</v>
      </c>
      <c r="AT508" s="80">
        <v>0</v>
      </c>
      <c r="AU508" s="80"/>
      <c r="AV508" s="80"/>
      <c r="AW508" s="80"/>
      <c r="AX508" s="80"/>
      <c r="AY508" s="80"/>
      <c r="AZ508" s="80"/>
      <c r="BA508" s="80"/>
      <c r="BB508" s="80"/>
      <c r="BC508" s="79" t="str">
        <f>REPLACE(INDEX(GroupVertices[Group],MATCH(Edges[[#This Row],[Vertex 1]],GroupVertices[Vertex],0)),1,1,"")</f>
        <v>72</v>
      </c>
      <c r="BD508" s="79" t="str">
        <f>REPLACE(INDEX(GroupVertices[Group],MATCH(Edges[[#This Row],[Vertex 2]],GroupVertices[Vertex],0)),1,1,"")</f>
        <v>72</v>
      </c>
    </row>
    <row r="509" spans="1:56" ht="15">
      <c r="A509" s="65" t="s">
        <v>650</v>
      </c>
      <c r="B509" s="65" t="s">
        <v>725</v>
      </c>
      <c r="C509" s="66"/>
      <c r="D509" s="67"/>
      <c r="E509" s="68"/>
      <c r="F509" s="69"/>
      <c r="G509" s="66"/>
      <c r="H509" s="70"/>
      <c r="I509" s="71"/>
      <c r="J509" s="71"/>
      <c r="K509" s="34"/>
      <c r="L509" s="78">
        <v>509</v>
      </c>
      <c r="M509" s="78"/>
      <c r="N509" s="73"/>
      <c r="O509" s="80" t="s">
        <v>772</v>
      </c>
      <c r="P509" s="82">
        <v>43657.724710648145</v>
      </c>
      <c r="Q509" s="80" t="s">
        <v>778</v>
      </c>
      <c r="R509" s="80"/>
      <c r="S509" s="80"/>
      <c r="T509" s="80" t="s">
        <v>1062</v>
      </c>
      <c r="U509" s="80"/>
      <c r="V509" s="83" t="s">
        <v>1478</v>
      </c>
      <c r="W509" s="82">
        <v>43657.724710648145</v>
      </c>
      <c r="X509" s="86">
        <v>43657</v>
      </c>
      <c r="Y509" s="88" t="s">
        <v>1910</v>
      </c>
      <c r="Z509" s="83" t="s">
        <v>2443</v>
      </c>
      <c r="AA509" s="80"/>
      <c r="AB509" s="80"/>
      <c r="AC509" s="88" t="s">
        <v>2993</v>
      </c>
      <c r="AD509" s="80"/>
      <c r="AE509" s="80" t="b">
        <v>0</v>
      </c>
      <c r="AF509" s="80">
        <v>0</v>
      </c>
      <c r="AG509" s="88" t="s">
        <v>3090</v>
      </c>
      <c r="AH509" s="80" t="b">
        <v>0</v>
      </c>
      <c r="AI509" s="80" t="s">
        <v>3099</v>
      </c>
      <c r="AJ509" s="80"/>
      <c r="AK509" s="88" t="s">
        <v>3090</v>
      </c>
      <c r="AL509" s="80" t="b">
        <v>0</v>
      </c>
      <c r="AM509" s="80">
        <v>1187</v>
      </c>
      <c r="AN509" s="88" t="s">
        <v>3085</v>
      </c>
      <c r="AO509" s="80" t="s">
        <v>3113</v>
      </c>
      <c r="AP509" s="80" t="b">
        <v>0</v>
      </c>
      <c r="AQ509" s="88" t="s">
        <v>3085</v>
      </c>
      <c r="AR509" s="80" t="s">
        <v>178</v>
      </c>
      <c r="AS509" s="80">
        <v>0</v>
      </c>
      <c r="AT509" s="80">
        <v>0</v>
      </c>
      <c r="AU509" s="80"/>
      <c r="AV509" s="80"/>
      <c r="AW509" s="80"/>
      <c r="AX509" s="80"/>
      <c r="AY509" s="80"/>
      <c r="AZ509" s="80"/>
      <c r="BA509" s="80"/>
      <c r="BB509" s="80"/>
      <c r="BC509" s="79" t="str">
        <f>REPLACE(INDEX(GroupVertices[Group],MATCH(Edges[[#This Row],[Vertex 1]],GroupVertices[Vertex],0)),1,1,"")</f>
        <v>1</v>
      </c>
      <c r="BD509" s="79" t="str">
        <f>REPLACE(INDEX(GroupVertices[Group],MATCH(Edges[[#This Row],[Vertex 2]],GroupVertices[Vertex],0)),1,1,"")</f>
        <v>1</v>
      </c>
    </row>
    <row r="510" spans="1:56" ht="15">
      <c r="A510" s="65" t="s">
        <v>651</v>
      </c>
      <c r="B510" s="65" t="s">
        <v>651</v>
      </c>
      <c r="C510" s="66"/>
      <c r="D510" s="67"/>
      <c r="E510" s="68"/>
      <c r="F510" s="69"/>
      <c r="G510" s="66"/>
      <c r="H510" s="70"/>
      <c r="I510" s="71"/>
      <c r="J510" s="71"/>
      <c r="K510" s="34"/>
      <c r="L510" s="78">
        <v>510</v>
      </c>
      <c r="M510" s="78"/>
      <c r="N510" s="73"/>
      <c r="O510" s="80" t="s">
        <v>178</v>
      </c>
      <c r="P510" s="82">
        <v>43657.56533564815</v>
      </c>
      <c r="Q510" s="80" t="s">
        <v>965</v>
      </c>
      <c r="R510" s="80"/>
      <c r="S510" s="80"/>
      <c r="T510" s="80" t="s">
        <v>1062</v>
      </c>
      <c r="U510" s="83" t="s">
        <v>1245</v>
      </c>
      <c r="V510" s="83" t="s">
        <v>1245</v>
      </c>
      <c r="W510" s="82">
        <v>43657.56533564815</v>
      </c>
      <c r="X510" s="86">
        <v>43657</v>
      </c>
      <c r="Y510" s="88" t="s">
        <v>1911</v>
      </c>
      <c r="Z510" s="83" t="s">
        <v>2444</v>
      </c>
      <c r="AA510" s="80"/>
      <c r="AB510" s="80"/>
      <c r="AC510" s="88" t="s">
        <v>2994</v>
      </c>
      <c r="AD510" s="80"/>
      <c r="AE510" s="80" t="b">
        <v>0</v>
      </c>
      <c r="AF510" s="80">
        <v>7</v>
      </c>
      <c r="AG510" s="88" t="s">
        <v>3090</v>
      </c>
      <c r="AH510" s="80" t="b">
        <v>0</v>
      </c>
      <c r="AI510" s="80" t="s">
        <v>3099</v>
      </c>
      <c r="AJ510" s="80"/>
      <c r="AK510" s="88" t="s">
        <v>3090</v>
      </c>
      <c r="AL510" s="80" t="b">
        <v>0</v>
      </c>
      <c r="AM510" s="80">
        <v>4</v>
      </c>
      <c r="AN510" s="88" t="s">
        <v>3090</v>
      </c>
      <c r="AO510" s="80" t="s">
        <v>3115</v>
      </c>
      <c r="AP510" s="80" t="b">
        <v>0</v>
      </c>
      <c r="AQ510" s="88" t="s">
        <v>2994</v>
      </c>
      <c r="AR510" s="80" t="s">
        <v>772</v>
      </c>
      <c r="AS510" s="80">
        <v>0</v>
      </c>
      <c r="AT510" s="80">
        <v>0</v>
      </c>
      <c r="AU510" s="80"/>
      <c r="AV510" s="80"/>
      <c r="AW510" s="80"/>
      <c r="AX510" s="80"/>
      <c r="AY510" s="80"/>
      <c r="AZ510" s="80"/>
      <c r="BA510" s="80"/>
      <c r="BB510" s="80"/>
      <c r="BC510" s="79" t="str">
        <f>REPLACE(INDEX(GroupVertices[Group],MATCH(Edges[[#This Row],[Vertex 1]],GroupVertices[Vertex],0)),1,1,"")</f>
        <v>36</v>
      </c>
      <c r="BD510" s="79" t="str">
        <f>REPLACE(INDEX(GroupVertices[Group],MATCH(Edges[[#This Row],[Vertex 2]],GroupVertices[Vertex],0)),1,1,"")</f>
        <v>36</v>
      </c>
    </row>
    <row r="511" spans="1:56" ht="15">
      <c r="A511" s="65" t="s">
        <v>652</v>
      </c>
      <c r="B511" s="65" t="s">
        <v>651</v>
      </c>
      <c r="C511" s="66"/>
      <c r="D511" s="67"/>
      <c r="E511" s="68"/>
      <c r="F511" s="69"/>
      <c r="G511" s="66"/>
      <c r="H511" s="70"/>
      <c r="I511" s="71"/>
      <c r="J511" s="71"/>
      <c r="K511" s="34"/>
      <c r="L511" s="78">
        <v>511</v>
      </c>
      <c r="M511" s="78"/>
      <c r="N511" s="73"/>
      <c r="O511" s="80" t="s">
        <v>772</v>
      </c>
      <c r="P511" s="82">
        <v>43657.72472222222</v>
      </c>
      <c r="Q511" s="80" t="s">
        <v>965</v>
      </c>
      <c r="R511" s="80"/>
      <c r="S511" s="80"/>
      <c r="T511" s="80" t="s">
        <v>1062</v>
      </c>
      <c r="U511" s="83" t="s">
        <v>1245</v>
      </c>
      <c r="V511" s="83" t="s">
        <v>1245</v>
      </c>
      <c r="W511" s="82">
        <v>43657.72472222222</v>
      </c>
      <c r="X511" s="86">
        <v>43657</v>
      </c>
      <c r="Y511" s="88" t="s">
        <v>1912</v>
      </c>
      <c r="Z511" s="83" t="s">
        <v>2445</v>
      </c>
      <c r="AA511" s="80"/>
      <c r="AB511" s="80"/>
      <c r="AC511" s="88" t="s">
        <v>2995</v>
      </c>
      <c r="AD511" s="80"/>
      <c r="AE511" s="80" t="b">
        <v>0</v>
      </c>
      <c r="AF511" s="80">
        <v>0</v>
      </c>
      <c r="AG511" s="88" t="s">
        <v>3090</v>
      </c>
      <c r="AH511" s="80" t="b">
        <v>0</v>
      </c>
      <c r="AI511" s="80" t="s">
        <v>3099</v>
      </c>
      <c r="AJ511" s="80"/>
      <c r="AK511" s="88" t="s">
        <v>3090</v>
      </c>
      <c r="AL511" s="80" t="b">
        <v>0</v>
      </c>
      <c r="AM511" s="80">
        <v>4</v>
      </c>
      <c r="AN511" s="88" t="s">
        <v>2994</v>
      </c>
      <c r="AO511" s="80" t="s">
        <v>3113</v>
      </c>
      <c r="AP511" s="80" t="b">
        <v>0</v>
      </c>
      <c r="AQ511" s="88" t="s">
        <v>2994</v>
      </c>
      <c r="AR511" s="80" t="s">
        <v>178</v>
      </c>
      <c r="AS511" s="80">
        <v>0</v>
      </c>
      <c r="AT511" s="80">
        <v>0</v>
      </c>
      <c r="AU511" s="80"/>
      <c r="AV511" s="80"/>
      <c r="AW511" s="80"/>
      <c r="AX511" s="80"/>
      <c r="AY511" s="80"/>
      <c r="AZ511" s="80"/>
      <c r="BA511" s="80"/>
      <c r="BB511" s="80"/>
      <c r="BC511" s="79" t="str">
        <f>REPLACE(INDEX(GroupVertices[Group],MATCH(Edges[[#This Row],[Vertex 1]],GroupVertices[Vertex],0)),1,1,"")</f>
        <v>36</v>
      </c>
      <c r="BD511" s="79" t="str">
        <f>REPLACE(INDEX(GroupVertices[Group],MATCH(Edges[[#This Row],[Vertex 2]],GroupVertices[Vertex],0)),1,1,"")</f>
        <v>36</v>
      </c>
    </row>
    <row r="512" spans="1:56" ht="15">
      <c r="A512" s="65" t="s">
        <v>653</v>
      </c>
      <c r="B512" s="65" t="s">
        <v>725</v>
      </c>
      <c r="C512" s="66"/>
      <c r="D512" s="67"/>
      <c r="E512" s="68"/>
      <c r="F512" s="69"/>
      <c r="G512" s="66"/>
      <c r="H512" s="70"/>
      <c r="I512" s="71"/>
      <c r="J512" s="71"/>
      <c r="K512" s="34"/>
      <c r="L512" s="78">
        <v>512</v>
      </c>
      <c r="M512" s="78"/>
      <c r="N512" s="73"/>
      <c r="O512" s="80" t="s">
        <v>772</v>
      </c>
      <c r="P512" s="82">
        <v>43657.72472222222</v>
      </c>
      <c r="Q512" s="80" t="s">
        <v>778</v>
      </c>
      <c r="R512" s="80"/>
      <c r="S512" s="80"/>
      <c r="T512" s="80" t="s">
        <v>1062</v>
      </c>
      <c r="U512" s="80"/>
      <c r="V512" s="83" t="s">
        <v>1479</v>
      </c>
      <c r="W512" s="82">
        <v>43657.72472222222</v>
      </c>
      <c r="X512" s="86">
        <v>43657</v>
      </c>
      <c r="Y512" s="88" t="s">
        <v>1912</v>
      </c>
      <c r="Z512" s="83" t="s">
        <v>2446</v>
      </c>
      <c r="AA512" s="80"/>
      <c r="AB512" s="80"/>
      <c r="AC512" s="88" t="s">
        <v>2996</v>
      </c>
      <c r="AD512" s="80"/>
      <c r="AE512" s="80" t="b">
        <v>0</v>
      </c>
      <c r="AF512" s="80">
        <v>0</v>
      </c>
      <c r="AG512" s="88" t="s">
        <v>3090</v>
      </c>
      <c r="AH512" s="80" t="b">
        <v>0</v>
      </c>
      <c r="AI512" s="80" t="s">
        <v>3099</v>
      </c>
      <c r="AJ512" s="80"/>
      <c r="AK512" s="88" t="s">
        <v>3090</v>
      </c>
      <c r="AL512" s="80" t="b">
        <v>0</v>
      </c>
      <c r="AM512" s="80">
        <v>1187</v>
      </c>
      <c r="AN512" s="88" t="s">
        <v>3085</v>
      </c>
      <c r="AO512" s="80" t="s">
        <v>3113</v>
      </c>
      <c r="AP512" s="80" t="b">
        <v>0</v>
      </c>
      <c r="AQ512" s="88" t="s">
        <v>3085</v>
      </c>
      <c r="AR512" s="80" t="s">
        <v>178</v>
      </c>
      <c r="AS512" s="80">
        <v>0</v>
      </c>
      <c r="AT512" s="80">
        <v>0</v>
      </c>
      <c r="AU512" s="80"/>
      <c r="AV512" s="80"/>
      <c r="AW512" s="80"/>
      <c r="AX512" s="80"/>
      <c r="AY512" s="80"/>
      <c r="AZ512" s="80"/>
      <c r="BA512" s="80"/>
      <c r="BB512" s="80"/>
      <c r="BC512" s="79" t="str">
        <f>REPLACE(INDEX(GroupVertices[Group],MATCH(Edges[[#This Row],[Vertex 1]],GroupVertices[Vertex],0)),1,1,"")</f>
        <v>1</v>
      </c>
      <c r="BD512" s="79" t="str">
        <f>REPLACE(INDEX(GroupVertices[Group],MATCH(Edges[[#This Row],[Vertex 2]],GroupVertices[Vertex],0)),1,1,"")</f>
        <v>1</v>
      </c>
    </row>
    <row r="513" spans="1:56" ht="15">
      <c r="A513" s="65" t="s">
        <v>654</v>
      </c>
      <c r="B513" s="65" t="s">
        <v>654</v>
      </c>
      <c r="C513" s="66"/>
      <c r="D513" s="67"/>
      <c r="E513" s="68"/>
      <c r="F513" s="69"/>
      <c r="G513" s="66"/>
      <c r="H513" s="70"/>
      <c r="I513" s="71"/>
      <c r="J513" s="71"/>
      <c r="K513" s="34"/>
      <c r="L513" s="78">
        <v>513</v>
      </c>
      <c r="M513" s="78"/>
      <c r="N513" s="73"/>
      <c r="O513" s="80" t="s">
        <v>178</v>
      </c>
      <c r="P513" s="82">
        <v>43657.72476851852</v>
      </c>
      <c r="Q513" s="80" t="s">
        <v>966</v>
      </c>
      <c r="R513" s="80"/>
      <c r="S513" s="80"/>
      <c r="T513" s="80" t="s">
        <v>1091</v>
      </c>
      <c r="U513" s="83" t="s">
        <v>1246</v>
      </c>
      <c r="V513" s="83" t="s">
        <v>1246</v>
      </c>
      <c r="W513" s="82">
        <v>43657.72476851852</v>
      </c>
      <c r="X513" s="86">
        <v>43657</v>
      </c>
      <c r="Y513" s="88" t="s">
        <v>1913</v>
      </c>
      <c r="Z513" s="83" t="s">
        <v>2447</v>
      </c>
      <c r="AA513" s="80"/>
      <c r="AB513" s="80"/>
      <c r="AC513" s="88" t="s">
        <v>2997</v>
      </c>
      <c r="AD513" s="80"/>
      <c r="AE513" s="80" t="b">
        <v>0</v>
      </c>
      <c r="AF513" s="80">
        <v>1</v>
      </c>
      <c r="AG513" s="88" t="s">
        <v>3090</v>
      </c>
      <c r="AH513" s="80" t="b">
        <v>0</v>
      </c>
      <c r="AI513" s="80" t="s">
        <v>3099</v>
      </c>
      <c r="AJ513" s="80"/>
      <c r="AK513" s="88" t="s">
        <v>3090</v>
      </c>
      <c r="AL513" s="80" t="b">
        <v>0</v>
      </c>
      <c r="AM513" s="80">
        <v>0</v>
      </c>
      <c r="AN513" s="88" t="s">
        <v>3090</v>
      </c>
      <c r="AO513" s="80" t="s">
        <v>3113</v>
      </c>
      <c r="AP513" s="80" t="b">
        <v>0</v>
      </c>
      <c r="AQ513" s="88" t="s">
        <v>2997</v>
      </c>
      <c r="AR513" s="80" t="s">
        <v>178</v>
      </c>
      <c r="AS513" s="80">
        <v>0</v>
      </c>
      <c r="AT513" s="80">
        <v>0</v>
      </c>
      <c r="AU513" s="80"/>
      <c r="AV513" s="80"/>
      <c r="AW513" s="80"/>
      <c r="AX513" s="80"/>
      <c r="AY513" s="80"/>
      <c r="AZ513" s="80"/>
      <c r="BA513" s="80"/>
      <c r="BB513" s="80"/>
      <c r="BC513" s="79" t="str">
        <f>REPLACE(INDEX(GroupVertices[Group],MATCH(Edges[[#This Row],[Vertex 1]],GroupVertices[Vertex],0)),1,1,"")</f>
        <v>71</v>
      </c>
      <c r="BD513" s="79" t="str">
        <f>REPLACE(INDEX(GroupVertices[Group],MATCH(Edges[[#This Row],[Vertex 2]],GroupVertices[Vertex],0)),1,1,"")</f>
        <v>71</v>
      </c>
    </row>
    <row r="514" spans="1:56" ht="15">
      <c r="A514" s="65" t="s">
        <v>655</v>
      </c>
      <c r="B514" s="65" t="s">
        <v>728</v>
      </c>
      <c r="C514" s="66"/>
      <c r="D514" s="67"/>
      <c r="E514" s="68"/>
      <c r="F514" s="69"/>
      <c r="G514" s="66"/>
      <c r="H514" s="70"/>
      <c r="I514" s="71"/>
      <c r="J514" s="71"/>
      <c r="K514" s="34"/>
      <c r="L514" s="78">
        <v>514</v>
      </c>
      <c r="M514" s="78"/>
      <c r="N514" s="73"/>
      <c r="O514" s="80" t="s">
        <v>774</v>
      </c>
      <c r="P514" s="82">
        <v>43657.68792824074</v>
      </c>
      <c r="Q514" s="80" t="s">
        <v>967</v>
      </c>
      <c r="R514" s="83" t="s">
        <v>1038</v>
      </c>
      <c r="S514" s="80" t="s">
        <v>1060</v>
      </c>
      <c r="T514" s="80" t="s">
        <v>1062</v>
      </c>
      <c r="U514" s="80"/>
      <c r="V514" s="83" t="s">
        <v>1480</v>
      </c>
      <c r="W514" s="82">
        <v>43657.68792824074</v>
      </c>
      <c r="X514" s="86">
        <v>43657</v>
      </c>
      <c r="Y514" s="88" t="s">
        <v>1914</v>
      </c>
      <c r="Z514" s="83" t="s">
        <v>2448</v>
      </c>
      <c r="AA514" s="80"/>
      <c r="AB514" s="80"/>
      <c r="AC514" s="88" t="s">
        <v>2998</v>
      </c>
      <c r="AD514" s="80"/>
      <c r="AE514" s="80" t="b">
        <v>0</v>
      </c>
      <c r="AF514" s="80">
        <v>22</v>
      </c>
      <c r="AG514" s="88" t="s">
        <v>3090</v>
      </c>
      <c r="AH514" s="80" t="b">
        <v>0</v>
      </c>
      <c r="AI514" s="80" t="s">
        <v>3099</v>
      </c>
      <c r="AJ514" s="80"/>
      <c r="AK514" s="88" t="s">
        <v>3090</v>
      </c>
      <c r="AL514" s="80" t="b">
        <v>0</v>
      </c>
      <c r="AM514" s="80">
        <v>8</v>
      </c>
      <c r="AN514" s="88" t="s">
        <v>3090</v>
      </c>
      <c r="AO514" s="80" t="s">
        <v>3134</v>
      </c>
      <c r="AP514" s="80" t="b">
        <v>0</v>
      </c>
      <c r="AQ514" s="88" t="s">
        <v>2998</v>
      </c>
      <c r="AR514" s="80" t="s">
        <v>772</v>
      </c>
      <c r="AS514" s="80">
        <v>0</v>
      </c>
      <c r="AT514" s="80">
        <v>0</v>
      </c>
      <c r="AU514" s="80"/>
      <c r="AV514" s="80"/>
      <c r="AW514" s="80"/>
      <c r="AX514" s="80"/>
      <c r="AY514" s="80"/>
      <c r="AZ514" s="80"/>
      <c r="BA514" s="80"/>
      <c r="BB514" s="80"/>
      <c r="BC514" s="79" t="str">
        <f>REPLACE(INDEX(GroupVertices[Group],MATCH(Edges[[#This Row],[Vertex 1]],GroupVertices[Vertex],0)),1,1,"")</f>
        <v>2</v>
      </c>
      <c r="BD514" s="79" t="str">
        <f>REPLACE(INDEX(GroupVertices[Group],MATCH(Edges[[#This Row],[Vertex 2]],GroupVertices[Vertex],0)),1,1,"")</f>
        <v>2</v>
      </c>
    </row>
    <row r="515" spans="1:56" ht="15">
      <c r="A515" s="65" t="s">
        <v>656</v>
      </c>
      <c r="B515" s="65" t="s">
        <v>655</v>
      </c>
      <c r="C515" s="66"/>
      <c r="D515" s="67"/>
      <c r="E515" s="68"/>
      <c r="F515" s="69"/>
      <c r="G515" s="66"/>
      <c r="H515" s="70"/>
      <c r="I515" s="71"/>
      <c r="J515" s="71"/>
      <c r="K515" s="34"/>
      <c r="L515" s="78">
        <v>515</v>
      </c>
      <c r="M515" s="78"/>
      <c r="N515" s="73"/>
      <c r="O515" s="80" t="s">
        <v>772</v>
      </c>
      <c r="P515" s="82">
        <v>43657.72482638889</v>
      </c>
      <c r="Q515" s="80" t="s">
        <v>967</v>
      </c>
      <c r="R515" s="83" t="s">
        <v>1038</v>
      </c>
      <c r="S515" s="80" t="s">
        <v>1060</v>
      </c>
      <c r="T515" s="80" t="s">
        <v>1062</v>
      </c>
      <c r="U515" s="80"/>
      <c r="V515" s="83" t="s">
        <v>1481</v>
      </c>
      <c r="W515" s="82">
        <v>43657.72482638889</v>
      </c>
      <c r="X515" s="86">
        <v>43657</v>
      </c>
      <c r="Y515" s="88" t="s">
        <v>1915</v>
      </c>
      <c r="Z515" s="83" t="s">
        <v>2449</v>
      </c>
      <c r="AA515" s="80"/>
      <c r="AB515" s="80"/>
      <c r="AC515" s="88" t="s">
        <v>2999</v>
      </c>
      <c r="AD515" s="80"/>
      <c r="AE515" s="80" t="b">
        <v>0</v>
      </c>
      <c r="AF515" s="80">
        <v>0</v>
      </c>
      <c r="AG515" s="88" t="s">
        <v>3090</v>
      </c>
      <c r="AH515" s="80" t="b">
        <v>0</v>
      </c>
      <c r="AI515" s="80" t="s">
        <v>3099</v>
      </c>
      <c r="AJ515" s="80"/>
      <c r="AK515" s="88" t="s">
        <v>3090</v>
      </c>
      <c r="AL515" s="80" t="b">
        <v>0</v>
      </c>
      <c r="AM515" s="80">
        <v>8</v>
      </c>
      <c r="AN515" s="88" t="s">
        <v>2998</v>
      </c>
      <c r="AO515" s="80" t="s">
        <v>3115</v>
      </c>
      <c r="AP515" s="80" t="b">
        <v>0</v>
      </c>
      <c r="AQ515" s="88" t="s">
        <v>2998</v>
      </c>
      <c r="AR515" s="80" t="s">
        <v>178</v>
      </c>
      <c r="AS515" s="80">
        <v>0</v>
      </c>
      <c r="AT515" s="80">
        <v>0</v>
      </c>
      <c r="AU515" s="80"/>
      <c r="AV515" s="80"/>
      <c r="AW515" s="80"/>
      <c r="AX515" s="80"/>
      <c r="AY515" s="80"/>
      <c r="AZ515" s="80"/>
      <c r="BA515" s="80"/>
      <c r="BB515" s="80"/>
      <c r="BC515" s="79" t="str">
        <f>REPLACE(INDEX(GroupVertices[Group],MATCH(Edges[[#This Row],[Vertex 1]],GroupVertices[Vertex],0)),1,1,"")</f>
        <v>2</v>
      </c>
      <c r="BD515" s="79" t="str">
        <f>REPLACE(INDEX(GroupVertices[Group],MATCH(Edges[[#This Row],[Vertex 2]],GroupVertices[Vertex],0)),1,1,"")</f>
        <v>2</v>
      </c>
    </row>
    <row r="516" spans="1:56" ht="15">
      <c r="A516" s="65" t="s">
        <v>656</v>
      </c>
      <c r="B516" s="65" t="s">
        <v>728</v>
      </c>
      <c r="C516" s="66"/>
      <c r="D516" s="67"/>
      <c r="E516" s="68"/>
      <c r="F516" s="69"/>
      <c r="G516" s="66"/>
      <c r="H516" s="70"/>
      <c r="I516" s="71"/>
      <c r="J516" s="71"/>
      <c r="K516" s="34"/>
      <c r="L516" s="78">
        <v>516</v>
      </c>
      <c r="M516" s="78"/>
      <c r="N516" s="73"/>
      <c r="O516" s="80" t="s">
        <v>774</v>
      </c>
      <c r="P516" s="82">
        <v>43657.72482638889</v>
      </c>
      <c r="Q516" s="80" t="s">
        <v>967</v>
      </c>
      <c r="R516" s="83" t="s">
        <v>1038</v>
      </c>
      <c r="S516" s="80" t="s">
        <v>1060</v>
      </c>
      <c r="T516" s="80" t="s">
        <v>1062</v>
      </c>
      <c r="U516" s="80"/>
      <c r="V516" s="83" t="s">
        <v>1481</v>
      </c>
      <c r="W516" s="82">
        <v>43657.72482638889</v>
      </c>
      <c r="X516" s="86">
        <v>43657</v>
      </c>
      <c r="Y516" s="88" t="s">
        <v>1915</v>
      </c>
      <c r="Z516" s="83" t="s">
        <v>2449</v>
      </c>
      <c r="AA516" s="80"/>
      <c r="AB516" s="80"/>
      <c r="AC516" s="88" t="s">
        <v>2999</v>
      </c>
      <c r="AD516" s="80"/>
      <c r="AE516" s="80" t="b">
        <v>0</v>
      </c>
      <c r="AF516" s="80">
        <v>0</v>
      </c>
      <c r="AG516" s="88" t="s">
        <v>3090</v>
      </c>
      <c r="AH516" s="80" t="b">
        <v>0</v>
      </c>
      <c r="AI516" s="80" t="s">
        <v>3099</v>
      </c>
      <c r="AJ516" s="80"/>
      <c r="AK516" s="88" t="s">
        <v>3090</v>
      </c>
      <c r="AL516" s="80" t="b">
        <v>0</v>
      </c>
      <c r="AM516" s="80">
        <v>8</v>
      </c>
      <c r="AN516" s="88" t="s">
        <v>2998</v>
      </c>
      <c r="AO516" s="80" t="s">
        <v>3115</v>
      </c>
      <c r="AP516" s="80" t="b">
        <v>0</v>
      </c>
      <c r="AQ516" s="88" t="s">
        <v>2998</v>
      </c>
      <c r="AR516" s="80" t="s">
        <v>178</v>
      </c>
      <c r="AS516" s="80">
        <v>0</v>
      </c>
      <c r="AT516" s="80">
        <v>0</v>
      </c>
      <c r="AU516" s="80"/>
      <c r="AV516" s="80"/>
      <c r="AW516" s="80"/>
      <c r="AX516" s="80"/>
      <c r="AY516" s="80"/>
      <c r="AZ516" s="80"/>
      <c r="BA516" s="80"/>
      <c r="BB516" s="80"/>
      <c r="BC516" s="79" t="str">
        <f>REPLACE(INDEX(GroupVertices[Group],MATCH(Edges[[#This Row],[Vertex 1]],GroupVertices[Vertex],0)),1,1,"")</f>
        <v>2</v>
      </c>
      <c r="BD516" s="79" t="str">
        <f>REPLACE(INDEX(GroupVertices[Group],MATCH(Edges[[#This Row],[Vertex 2]],GroupVertices[Vertex],0)),1,1,"")</f>
        <v>2</v>
      </c>
    </row>
    <row r="517" spans="1:56" ht="15">
      <c r="A517" s="65" t="s">
        <v>657</v>
      </c>
      <c r="B517" s="65" t="s">
        <v>657</v>
      </c>
      <c r="C517" s="66"/>
      <c r="D517" s="67"/>
      <c r="E517" s="68"/>
      <c r="F517" s="69"/>
      <c r="G517" s="66"/>
      <c r="H517" s="70"/>
      <c r="I517" s="71"/>
      <c r="J517" s="71"/>
      <c r="K517" s="34"/>
      <c r="L517" s="78">
        <v>517</v>
      </c>
      <c r="M517" s="78"/>
      <c r="N517" s="73"/>
      <c r="O517" s="80" t="s">
        <v>178</v>
      </c>
      <c r="P517" s="82">
        <v>43657.72482638889</v>
      </c>
      <c r="Q517" s="80" t="s">
        <v>968</v>
      </c>
      <c r="R517" s="80"/>
      <c r="S517" s="80"/>
      <c r="T517" s="80" t="s">
        <v>1126</v>
      </c>
      <c r="U517" s="83" t="s">
        <v>1247</v>
      </c>
      <c r="V517" s="83" t="s">
        <v>1247</v>
      </c>
      <c r="W517" s="82">
        <v>43657.72482638889</v>
      </c>
      <c r="X517" s="86">
        <v>43657</v>
      </c>
      <c r="Y517" s="88" t="s">
        <v>1915</v>
      </c>
      <c r="Z517" s="83" t="s">
        <v>2450</v>
      </c>
      <c r="AA517" s="80"/>
      <c r="AB517" s="80"/>
      <c r="AC517" s="88" t="s">
        <v>3000</v>
      </c>
      <c r="AD517" s="80"/>
      <c r="AE517" s="80" t="b">
        <v>0</v>
      </c>
      <c r="AF517" s="80">
        <v>2</v>
      </c>
      <c r="AG517" s="88" t="s">
        <v>3090</v>
      </c>
      <c r="AH517" s="80" t="b">
        <v>0</v>
      </c>
      <c r="AI517" s="80" t="s">
        <v>3099</v>
      </c>
      <c r="AJ517" s="80"/>
      <c r="AK517" s="88" t="s">
        <v>3090</v>
      </c>
      <c r="AL517" s="80" t="b">
        <v>0</v>
      </c>
      <c r="AM517" s="80">
        <v>0</v>
      </c>
      <c r="AN517" s="88" t="s">
        <v>3090</v>
      </c>
      <c r="AO517" s="80" t="s">
        <v>3113</v>
      </c>
      <c r="AP517" s="80" t="b">
        <v>0</v>
      </c>
      <c r="AQ517" s="88" t="s">
        <v>3000</v>
      </c>
      <c r="AR517" s="80" t="s">
        <v>178</v>
      </c>
      <c r="AS517" s="80">
        <v>0</v>
      </c>
      <c r="AT517" s="80">
        <v>0</v>
      </c>
      <c r="AU517" s="80"/>
      <c r="AV517" s="80"/>
      <c r="AW517" s="80"/>
      <c r="AX517" s="80"/>
      <c r="AY517" s="80"/>
      <c r="AZ517" s="80"/>
      <c r="BA517" s="80"/>
      <c r="BB517" s="80"/>
      <c r="BC517" s="79" t="str">
        <f>REPLACE(INDEX(GroupVertices[Group],MATCH(Edges[[#This Row],[Vertex 1]],GroupVertices[Vertex],0)),1,1,"")</f>
        <v>70</v>
      </c>
      <c r="BD517" s="79" t="str">
        <f>REPLACE(INDEX(GroupVertices[Group],MATCH(Edges[[#This Row],[Vertex 2]],GroupVertices[Vertex],0)),1,1,"")</f>
        <v>70</v>
      </c>
    </row>
    <row r="518" spans="1:56" ht="15">
      <c r="A518" s="65" t="s">
        <v>658</v>
      </c>
      <c r="B518" s="65" t="s">
        <v>760</v>
      </c>
      <c r="C518" s="66"/>
      <c r="D518" s="67"/>
      <c r="E518" s="68"/>
      <c r="F518" s="69"/>
      <c r="G518" s="66"/>
      <c r="H518" s="70"/>
      <c r="I518" s="71"/>
      <c r="J518" s="71"/>
      <c r="K518" s="34"/>
      <c r="L518" s="78">
        <v>518</v>
      </c>
      <c r="M518" s="78"/>
      <c r="N518" s="73"/>
      <c r="O518" s="80" t="s">
        <v>774</v>
      </c>
      <c r="P518" s="82">
        <v>43657.724965277775</v>
      </c>
      <c r="Q518" s="80" t="s">
        <v>969</v>
      </c>
      <c r="R518" s="80"/>
      <c r="S518" s="80"/>
      <c r="T518" s="80" t="s">
        <v>1127</v>
      </c>
      <c r="U518" s="83" t="s">
        <v>1248</v>
      </c>
      <c r="V518" s="83" t="s">
        <v>1248</v>
      </c>
      <c r="W518" s="82">
        <v>43657.724965277775</v>
      </c>
      <c r="X518" s="86">
        <v>43657</v>
      </c>
      <c r="Y518" s="88" t="s">
        <v>1916</v>
      </c>
      <c r="Z518" s="83" t="s">
        <v>2451</v>
      </c>
      <c r="AA518" s="80"/>
      <c r="AB518" s="80"/>
      <c r="AC518" s="88" t="s">
        <v>3001</v>
      </c>
      <c r="AD518" s="80"/>
      <c r="AE518" s="80" t="b">
        <v>0</v>
      </c>
      <c r="AF518" s="80">
        <v>1</v>
      </c>
      <c r="AG518" s="88" t="s">
        <v>3090</v>
      </c>
      <c r="AH518" s="80" t="b">
        <v>0</v>
      </c>
      <c r="AI518" s="80" t="s">
        <v>3099</v>
      </c>
      <c r="AJ518" s="80"/>
      <c r="AK518" s="88" t="s">
        <v>3090</v>
      </c>
      <c r="AL518" s="80" t="b">
        <v>0</v>
      </c>
      <c r="AM518" s="80">
        <v>0</v>
      </c>
      <c r="AN518" s="88" t="s">
        <v>3090</v>
      </c>
      <c r="AO518" s="80" t="s">
        <v>3119</v>
      </c>
      <c r="AP518" s="80" t="b">
        <v>0</v>
      </c>
      <c r="AQ518" s="88" t="s">
        <v>3001</v>
      </c>
      <c r="AR518" s="80" t="s">
        <v>178</v>
      </c>
      <c r="AS518" s="80">
        <v>0</v>
      </c>
      <c r="AT518" s="80">
        <v>0</v>
      </c>
      <c r="AU518" s="80"/>
      <c r="AV518" s="80"/>
      <c r="AW518" s="80"/>
      <c r="AX518" s="80"/>
      <c r="AY518" s="80"/>
      <c r="AZ518" s="80"/>
      <c r="BA518" s="80"/>
      <c r="BB518" s="80"/>
      <c r="BC518" s="79" t="str">
        <f>REPLACE(INDEX(GroupVertices[Group],MATCH(Edges[[#This Row],[Vertex 1]],GroupVertices[Vertex],0)),1,1,"")</f>
        <v>9</v>
      </c>
      <c r="BD518" s="79" t="str">
        <f>REPLACE(INDEX(GroupVertices[Group],MATCH(Edges[[#This Row],[Vertex 2]],GroupVertices[Vertex],0)),1,1,"")</f>
        <v>9</v>
      </c>
    </row>
    <row r="519" spans="1:56" ht="15">
      <c r="A519" s="65" t="s">
        <v>659</v>
      </c>
      <c r="B519" s="65" t="s">
        <v>660</v>
      </c>
      <c r="C519" s="66"/>
      <c r="D519" s="67"/>
      <c r="E519" s="68"/>
      <c r="F519" s="69"/>
      <c r="G519" s="66"/>
      <c r="H519" s="70"/>
      <c r="I519" s="71"/>
      <c r="J519" s="71"/>
      <c r="K519" s="34"/>
      <c r="L519" s="78">
        <v>519</v>
      </c>
      <c r="M519" s="78"/>
      <c r="N519" s="73"/>
      <c r="O519" s="80" t="s">
        <v>774</v>
      </c>
      <c r="P519" s="82">
        <v>43657.712326388886</v>
      </c>
      <c r="Q519" s="80" t="s">
        <v>970</v>
      </c>
      <c r="R519" s="80"/>
      <c r="S519" s="80"/>
      <c r="T519" s="80" t="s">
        <v>1128</v>
      </c>
      <c r="U519" s="80"/>
      <c r="V519" s="83" t="s">
        <v>1482</v>
      </c>
      <c r="W519" s="82">
        <v>43657.712326388886</v>
      </c>
      <c r="X519" s="86">
        <v>43657</v>
      </c>
      <c r="Y519" s="88" t="s">
        <v>1917</v>
      </c>
      <c r="Z519" s="83" t="s">
        <v>2452</v>
      </c>
      <c r="AA519" s="80"/>
      <c r="AB519" s="80"/>
      <c r="AC519" s="88" t="s">
        <v>3002</v>
      </c>
      <c r="AD519" s="80"/>
      <c r="AE519" s="80" t="b">
        <v>0</v>
      </c>
      <c r="AF519" s="80">
        <v>0</v>
      </c>
      <c r="AG519" s="88" t="s">
        <v>3090</v>
      </c>
      <c r="AH519" s="80" t="b">
        <v>0</v>
      </c>
      <c r="AI519" s="80" t="s">
        <v>3099</v>
      </c>
      <c r="AJ519" s="80"/>
      <c r="AK519" s="88" t="s">
        <v>3090</v>
      </c>
      <c r="AL519" s="80" t="b">
        <v>0</v>
      </c>
      <c r="AM519" s="80">
        <v>2</v>
      </c>
      <c r="AN519" s="88" t="s">
        <v>3004</v>
      </c>
      <c r="AO519" s="80" t="s">
        <v>3113</v>
      </c>
      <c r="AP519" s="80" t="b">
        <v>0</v>
      </c>
      <c r="AQ519" s="88" t="s">
        <v>3004</v>
      </c>
      <c r="AR519" s="80" t="s">
        <v>178</v>
      </c>
      <c r="AS519" s="80">
        <v>0</v>
      </c>
      <c r="AT519" s="80">
        <v>0</v>
      </c>
      <c r="AU519" s="80"/>
      <c r="AV519" s="80"/>
      <c r="AW519" s="80"/>
      <c r="AX519" s="80"/>
      <c r="AY519" s="80"/>
      <c r="AZ519" s="80"/>
      <c r="BA519" s="80"/>
      <c r="BB519" s="80"/>
      <c r="BC519" s="79" t="str">
        <f>REPLACE(INDEX(GroupVertices[Group],MATCH(Edges[[#This Row],[Vertex 1]],GroupVertices[Vertex],0)),1,1,"")</f>
        <v>9</v>
      </c>
      <c r="BD519" s="79" t="str">
        <f>REPLACE(INDEX(GroupVertices[Group],MATCH(Edges[[#This Row],[Vertex 2]],GroupVertices[Vertex],0)),1,1,"")</f>
        <v>9</v>
      </c>
    </row>
    <row r="520" spans="1:56" ht="15">
      <c r="A520" s="65" t="s">
        <v>660</v>
      </c>
      <c r="B520" s="65" t="s">
        <v>658</v>
      </c>
      <c r="C520" s="66"/>
      <c r="D520" s="67"/>
      <c r="E520" s="68"/>
      <c r="F520" s="69"/>
      <c r="G520" s="66"/>
      <c r="H520" s="70"/>
      <c r="I520" s="71"/>
      <c r="J520" s="71"/>
      <c r="K520" s="34"/>
      <c r="L520" s="78">
        <v>520</v>
      </c>
      <c r="M520" s="78"/>
      <c r="N520" s="73"/>
      <c r="O520" s="80" t="s">
        <v>772</v>
      </c>
      <c r="P520" s="82">
        <v>43657.71773148148</v>
      </c>
      <c r="Q520" s="80" t="s">
        <v>970</v>
      </c>
      <c r="R520" s="80"/>
      <c r="S520" s="80"/>
      <c r="T520" s="80" t="s">
        <v>1128</v>
      </c>
      <c r="U520" s="80"/>
      <c r="V520" s="83" t="s">
        <v>1483</v>
      </c>
      <c r="W520" s="82">
        <v>43657.71773148148</v>
      </c>
      <c r="X520" s="86">
        <v>43657</v>
      </c>
      <c r="Y520" s="88" t="s">
        <v>1918</v>
      </c>
      <c r="Z520" s="83" t="s">
        <v>2453</v>
      </c>
      <c r="AA520" s="80"/>
      <c r="AB520" s="80"/>
      <c r="AC520" s="88" t="s">
        <v>3003</v>
      </c>
      <c r="AD520" s="80"/>
      <c r="AE520" s="80" t="b">
        <v>0</v>
      </c>
      <c r="AF520" s="80">
        <v>0</v>
      </c>
      <c r="AG520" s="88" t="s">
        <v>3090</v>
      </c>
      <c r="AH520" s="80" t="b">
        <v>0</v>
      </c>
      <c r="AI520" s="80" t="s">
        <v>3099</v>
      </c>
      <c r="AJ520" s="80"/>
      <c r="AK520" s="88" t="s">
        <v>3090</v>
      </c>
      <c r="AL520" s="80" t="b">
        <v>0</v>
      </c>
      <c r="AM520" s="80">
        <v>2</v>
      </c>
      <c r="AN520" s="88" t="s">
        <v>3004</v>
      </c>
      <c r="AO520" s="80" t="s">
        <v>3114</v>
      </c>
      <c r="AP520" s="80" t="b">
        <v>0</v>
      </c>
      <c r="AQ520" s="88" t="s">
        <v>3004</v>
      </c>
      <c r="AR520" s="80" t="s">
        <v>178</v>
      </c>
      <c r="AS520" s="80">
        <v>0</v>
      </c>
      <c r="AT520" s="80">
        <v>0</v>
      </c>
      <c r="AU520" s="80"/>
      <c r="AV520" s="80"/>
      <c r="AW520" s="80"/>
      <c r="AX520" s="80"/>
      <c r="AY520" s="80"/>
      <c r="AZ520" s="80"/>
      <c r="BA520" s="80"/>
      <c r="BB520" s="80"/>
      <c r="BC520" s="79" t="str">
        <f>REPLACE(INDEX(GroupVertices[Group],MATCH(Edges[[#This Row],[Vertex 1]],GroupVertices[Vertex],0)),1,1,"")</f>
        <v>9</v>
      </c>
      <c r="BD520" s="79" t="str">
        <f>REPLACE(INDEX(GroupVertices[Group],MATCH(Edges[[#This Row],[Vertex 2]],GroupVertices[Vertex],0)),1,1,"")</f>
        <v>9</v>
      </c>
    </row>
    <row r="521" spans="1:56" ht="15">
      <c r="A521" s="65" t="s">
        <v>660</v>
      </c>
      <c r="B521" s="65" t="s">
        <v>761</v>
      </c>
      <c r="C521" s="66"/>
      <c r="D521" s="67"/>
      <c r="E521" s="68"/>
      <c r="F521" s="69"/>
      <c r="G521" s="66"/>
      <c r="H521" s="70"/>
      <c r="I521" s="71"/>
      <c r="J521" s="71"/>
      <c r="K521" s="34"/>
      <c r="L521" s="78">
        <v>521</v>
      </c>
      <c r="M521" s="78"/>
      <c r="N521" s="73"/>
      <c r="O521" s="80" t="s">
        <v>774</v>
      </c>
      <c r="P521" s="82">
        <v>43657.71773148148</v>
      </c>
      <c r="Q521" s="80" t="s">
        <v>970</v>
      </c>
      <c r="R521" s="80"/>
      <c r="S521" s="80"/>
      <c r="T521" s="80" t="s">
        <v>1128</v>
      </c>
      <c r="U521" s="80"/>
      <c r="V521" s="83" t="s">
        <v>1483</v>
      </c>
      <c r="W521" s="82">
        <v>43657.71773148148</v>
      </c>
      <c r="X521" s="86">
        <v>43657</v>
      </c>
      <c r="Y521" s="88" t="s">
        <v>1918</v>
      </c>
      <c r="Z521" s="83" t="s">
        <v>2453</v>
      </c>
      <c r="AA521" s="80"/>
      <c r="AB521" s="80"/>
      <c r="AC521" s="88" t="s">
        <v>3003</v>
      </c>
      <c r="AD521" s="80"/>
      <c r="AE521" s="80" t="b">
        <v>0</v>
      </c>
      <c r="AF521" s="80">
        <v>0</v>
      </c>
      <c r="AG521" s="88" t="s">
        <v>3090</v>
      </c>
      <c r="AH521" s="80" t="b">
        <v>0</v>
      </c>
      <c r="AI521" s="80" t="s">
        <v>3099</v>
      </c>
      <c r="AJ521" s="80"/>
      <c r="AK521" s="88" t="s">
        <v>3090</v>
      </c>
      <c r="AL521" s="80" t="b">
        <v>0</v>
      </c>
      <c r="AM521" s="80">
        <v>2</v>
      </c>
      <c r="AN521" s="88" t="s">
        <v>3004</v>
      </c>
      <c r="AO521" s="80" t="s">
        <v>3114</v>
      </c>
      <c r="AP521" s="80" t="b">
        <v>0</v>
      </c>
      <c r="AQ521" s="88" t="s">
        <v>3004</v>
      </c>
      <c r="AR521" s="80" t="s">
        <v>178</v>
      </c>
      <c r="AS521" s="80">
        <v>0</v>
      </c>
      <c r="AT521" s="80">
        <v>0</v>
      </c>
      <c r="AU521" s="80"/>
      <c r="AV521" s="80"/>
      <c r="AW521" s="80"/>
      <c r="AX521" s="80"/>
      <c r="AY521" s="80"/>
      <c r="AZ521" s="80"/>
      <c r="BA521" s="80"/>
      <c r="BB521" s="80"/>
      <c r="BC521" s="79" t="str">
        <f>REPLACE(INDEX(GroupVertices[Group],MATCH(Edges[[#This Row],[Vertex 1]],GroupVertices[Vertex],0)),1,1,"")</f>
        <v>9</v>
      </c>
      <c r="BD521" s="79" t="str">
        <f>REPLACE(INDEX(GroupVertices[Group],MATCH(Edges[[#This Row],[Vertex 2]],GroupVertices[Vertex],0)),1,1,"")</f>
        <v>9</v>
      </c>
    </row>
    <row r="522" spans="1:56" ht="15">
      <c r="A522" s="65" t="s">
        <v>660</v>
      </c>
      <c r="B522" s="65" t="s">
        <v>659</v>
      </c>
      <c r="C522" s="66"/>
      <c r="D522" s="67"/>
      <c r="E522" s="68"/>
      <c r="F522" s="69"/>
      <c r="G522" s="66"/>
      <c r="H522" s="70"/>
      <c r="I522" s="71"/>
      <c r="J522" s="71"/>
      <c r="K522" s="34"/>
      <c r="L522" s="78">
        <v>522</v>
      </c>
      <c r="M522" s="78"/>
      <c r="N522" s="73"/>
      <c r="O522" s="80" t="s">
        <v>774</v>
      </c>
      <c r="P522" s="82">
        <v>43657.71773148148</v>
      </c>
      <c r="Q522" s="80" t="s">
        <v>970</v>
      </c>
      <c r="R522" s="80"/>
      <c r="S522" s="80"/>
      <c r="T522" s="80" t="s">
        <v>1128</v>
      </c>
      <c r="U522" s="80"/>
      <c r="V522" s="83" t="s">
        <v>1483</v>
      </c>
      <c r="W522" s="82">
        <v>43657.71773148148</v>
      </c>
      <c r="X522" s="86">
        <v>43657</v>
      </c>
      <c r="Y522" s="88" t="s">
        <v>1918</v>
      </c>
      <c r="Z522" s="83" t="s">
        <v>2453</v>
      </c>
      <c r="AA522" s="80"/>
      <c r="AB522" s="80"/>
      <c r="AC522" s="88" t="s">
        <v>3003</v>
      </c>
      <c r="AD522" s="80"/>
      <c r="AE522" s="80" t="b">
        <v>0</v>
      </c>
      <c r="AF522" s="80">
        <v>0</v>
      </c>
      <c r="AG522" s="88" t="s">
        <v>3090</v>
      </c>
      <c r="AH522" s="80" t="b">
        <v>0</v>
      </c>
      <c r="AI522" s="80" t="s">
        <v>3099</v>
      </c>
      <c r="AJ522" s="80"/>
      <c r="AK522" s="88" t="s">
        <v>3090</v>
      </c>
      <c r="AL522" s="80" t="b">
        <v>0</v>
      </c>
      <c r="AM522" s="80">
        <v>2</v>
      </c>
      <c r="AN522" s="88" t="s">
        <v>3004</v>
      </c>
      <c r="AO522" s="80" t="s">
        <v>3114</v>
      </c>
      <c r="AP522" s="80" t="b">
        <v>0</v>
      </c>
      <c r="AQ522" s="88" t="s">
        <v>3004</v>
      </c>
      <c r="AR522" s="80" t="s">
        <v>178</v>
      </c>
      <c r="AS522" s="80">
        <v>0</v>
      </c>
      <c r="AT522" s="80">
        <v>0</v>
      </c>
      <c r="AU522" s="80"/>
      <c r="AV522" s="80"/>
      <c r="AW522" s="80"/>
      <c r="AX522" s="80"/>
      <c r="AY522" s="80"/>
      <c r="AZ522" s="80"/>
      <c r="BA522" s="80"/>
      <c r="BB522" s="80"/>
      <c r="BC522" s="79" t="str">
        <f>REPLACE(INDEX(GroupVertices[Group],MATCH(Edges[[#This Row],[Vertex 1]],GroupVertices[Vertex],0)),1,1,"")</f>
        <v>9</v>
      </c>
      <c r="BD522" s="79" t="str">
        <f>REPLACE(INDEX(GroupVertices[Group],MATCH(Edges[[#This Row],[Vertex 2]],GroupVertices[Vertex],0)),1,1,"")</f>
        <v>9</v>
      </c>
    </row>
    <row r="523" spans="1:56" ht="15">
      <c r="A523" s="65" t="s">
        <v>660</v>
      </c>
      <c r="B523" s="65" t="s">
        <v>762</v>
      </c>
      <c r="C523" s="66"/>
      <c r="D523" s="67"/>
      <c r="E523" s="68"/>
      <c r="F523" s="69"/>
      <c r="G523" s="66"/>
      <c r="H523" s="70"/>
      <c r="I523" s="71"/>
      <c r="J523" s="71"/>
      <c r="K523" s="34"/>
      <c r="L523" s="78">
        <v>523</v>
      </c>
      <c r="M523" s="78"/>
      <c r="N523" s="73"/>
      <c r="O523" s="80" t="s">
        <v>774</v>
      </c>
      <c r="P523" s="82">
        <v>43657.71773148148</v>
      </c>
      <c r="Q523" s="80" t="s">
        <v>970</v>
      </c>
      <c r="R523" s="80"/>
      <c r="S523" s="80"/>
      <c r="T523" s="80" t="s">
        <v>1128</v>
      </c>
      <c r="U523" s="80"/>
      <c r="V523" s="83" t="s">
        <v>1483</v>
      </c>
      <c r="W523" s="82">
        <v>43657.71773148148</v>
      </c>
      <c r="X523" s="86">
        <v>43657</v>
      </c>
      <c r="Y523" s="88" t="s">
        <v>1918</v>
      </c>
      <c r="Z523" s="83" t="s">
        <v>2453</v>
      </c>
      <c r="AA523" s="80"/>
      <c r="AB523" s="80"/>
      <c r="AC523" s="88" t="s">
        <v>3003</v>
      </c>
      <c r="AD523" s="80"/>
      <c r="AE523" s="80" t="b">
        <v>0</v>
      </c>
      <c r="AF523" s="80">
        <v>0</v>
      </c>
      <c r="AG523" s="88" t="s">
        <v>3090</v>
      </c>
      <c r="AH523" s="80" t="b">
        <v>0</v>
      </c>
      <c r="AI523" s="80" t="s">
        <v>3099</v>
      </c>
      <c r="AJ523" s="80"/>
      <c r="AK523" s="88" t="s">
        <v>3090</v>
      </c>
      <c r="AL523" s="80" t="b">
        <v>0</v>
      </c>
      <c r="AM523" s="80">
        <v>2</v>
      </c>
      <c r="AN523" s="88" t="s">
        <v>3004</v>
      </c>
      <c r="AO523" s="80" t="s">
        <v>3114</v>
      </c>
      <c r="AP523" s="80" t="b">
        <v>0</v>
      </c>
      <c r="AQ523" s="88" t="s">
        <v>3004</v>
      </c>
      <c r="AR523" s="80" t="s">
        <v>178</v>
      </c>
      <c r="AS523" s="80">
        <v>0</v>
      </c>
      <c r="AT523" s="80">
        <v>0</v>
      </c>
      <c r="AU523" s="80"/>
      <c r="AV523" s="80"/>
      <c r="AW523" s="80"/>
      <c r="AX523" s="80"/>
      <c r="AY523" s="80"/>
      <c r="AZ523" s="80"/>
      <c r="BA523" s="80"/>
      <c r="BB523" s="80"/>
      <c r="BC523" s="79" t="str">
        <f>REPLACE(INDEX(GroupVertices[Group],MATCH(Edges[[#This Row],[Vertex 1]],GroupVertices[Vertex],0)),1,1,"")</f>
        <v>9</v>
      </c>
      <c r="BD523" s="79" t="str">
        <f>REPLACE(INDEX(GroupVertices[Group],MATCH(Edges[[#This Row],[Vertex 2]],GroupVertices[Vertex],0)),1,1,"")</f>
        <v>9</v>
      </c>
    </row>
    <row r="524" spans="1:56" ht="15">
      <c r="A524" s="65" t="s">
        <v>660</v>
      </c>
      <c r="B524" s="65" t="s">
        <v>763</v>
      </c>
      <c r="C524" s="66"/>
      <c r="D524" s="67"/>
      <c r="E524" s="68"/>
      <c r="F524" s="69"/>
      <c r="G524" s="66"/>
      <c r="H524" s="70"/>
      <c r="I524" s="71"/>
      <c r="J524" s="71"/>
      <c r="K524" s="34"/>
      <c r="L524" s="78">
        <v>524</v>
      </c>
      <c r="M524" s="78"/>
      <c r="N524" s="73"/>
      <c r="O524" s="80" t="s">
        <v>774</v>
      </c>
      <c r="P524" s="82">
        <v>43657.71773148148</v>
      </c>
      <c r="Q524" s="80" t="s">
        <v>970</v>
      </c>
      <c r="R524" s="80"/>
      <c r="S524" s="80"/>
      <c r="T524" s="80" t="s">
        <v>1128</v>
      </c>
      <c r="U524" s="80"/>
      <c r="V524" s="83" t="s">
        <v>1483</v>
      </c>
      <c r="W524" s="82">
        <v>43657.71773148148</v>
      </c>
      <c r="X524" s="86">
        <v>43657</v>
      </c>
      <c r="Y524" s="88" t="s">
        <v>1918</v>
      </c>
      <c r="Z524" s="83" t="s">
        <v>2453</v>
      </c>
      <c r="AA524" s="80"/>
      <c r="AB524" s="80"/>
      <c r="AC524" s="88" t="s">
        <v>3003</v>
      </c>
      <c r="AD524" s="80"/>
      <c r="AE524" s="80" t="b">
        <v>0</v>
      </c>
      <c r="AF524" s="80">
        <v>0</v>
      </c>
      <c r="AG524" s="88" t="s">
        <v>3090</v>
      </c>
      <c r="AH524" s="80" t="b">
        <v>0</v>
      </c>
      <c r="AI524" s="80" t="s">
        <v>3099</v>
      </c>
      <c r="AJ524" s="80"/>
      <c r="AK524" s="88" t="s">
        <v>3090</v>
      </c>
      <c r="AL524" s="80" t="b">
        <v>0</v>
      </c>
      <c r="AM524" s="80">
        <v>2</v>
      </c>
      <c r="AN524" s="88" t="s">
        <v>3004</v>
      </c>
      <c r="AO524" s="80" t="s">
        <v>3114</v>
      </c>
      <c r="AP524" s="80" t="b">
        <v>0</v>
      </c>
      <c r="AQ524" s="88" t="s">
        <v>3004</v>
      </c>
      <c r="AR524" s="80" t="s">
        <v>178</v>
      </c>
      <c r="AS524" s="80">
        <v>0</v>
      </c>
      <c r="AT524" s="80">
        <v>0</v>
      </c>
      <c r="AU524" s="80"/>
      <c r="AV524" s="80"/>
      <c r="AW524" s="80"/>
      <c r="AX524" s="80"/>
      <c r="AY524" s="80"/>
      <c r="AZ524" s="80"/>
      <c r="BA524" s="80"/>
      <c r="BB524" s="80"/>
      <c r="BC524" s="79" t="str">
        <f>REPLACE(INDEX(GroupVertices[Group],MATCH(Edges[[#This Row],[Vertex 1]],GroupVertices[Vertex],0)),1,1,"")</f>
        <v>9</v>
      </c>
      <c r="BD524" s="79" t="str">
        <f>REPLACE(INDEX(GroupVertices[Group],MATCH(Edges[[#This Row],[Vertex 2]],GroupVertices[Vertex],0)),1,1,"")</f>
        <v>9</v>
      </c>
    </row>
    <row r="525" spans="1:56" ht="15">
      <c r="A525" s="65" t="s">
        <v>660</v>
      </c>
      <c r="B525" s="65" t="s">
        <v>764</v>
      </c>
      <c r="C525" s="66"/>
      <c r="D525" s="67"/>
      <c r="E525" s="68"/>
      <c r="F525" s="69"/>
      <c r="G525" s="66"/>
      <c r="H525" s="70"/>
      <c r="I525" s="71"/>
      <c r="J525" s="71"/>
      <c r="K525" s="34"/>
      <c r="L525" s="78">
        <v>525</v>
      </c>
      <c r="M525" s="78"/>
      <c r="N525" s="73"/>
      <c r="O525" s="80" t="s">
        <v>774</v>
      </c>
      <c r="P525" s="82">
        <v>43657.71773148148</v>
      </c>
      <c r="Q525" s="80" t="s">
        <v>970</v>
      </c>
      <c r="R525" s="80"/>
      <c r="S525" s="80"/>
      <c r="T525" s="80" t="s">
        <v>1128</v>
      </c>
      <c r="U525" s="80"/>
      <c r="V525" s="83" t="s">
        <v>1483</v>
      </c>
      <c r="W525" s="82">
        <v>43657.71773148148</v>
      </c>
      <c r="X525" s="86">
        <v>43657</v>
      </c>
      <c r="Y525" s="88" t="s">
        <v>1918</v>
      </c>
      <c r="Z525" s="83" t="s">
        <v>2453</v>
      </c>
      <c r="AA525" s="80"/>
      <c r="AB525" s="80"/>
      <c r="AC525" s="88" t="s">
        <v>3003</v>
      </c>
      <c r="AD525" s="80"/>
      <c r="AE525" s="80" t="b">
        <v>0</v>
      </c>
      <c r="AF525" s="80">
        <v>0</v>
      </c>
      <c r="AG525" s="88" t="s">
        <v>3090</v>
      </c>
      <c r="AH525" s="80" t="b">
        <v>0</v>
      </c>
      <c r="AI525" s="80" t="s">
        <v>3099</v>
      </c>
      <c r="AJ525" s="80"/>
      <c r="AK525" s="88" t="s">
        <v>3090</v>
      </c>
      <c r="AL525" s="80" t="b">
        <v>0</v>
      </c>
      <c r="AM525" s="80">
        <v>2</v>
      </c>
      <c r="AN525" s="88" t="s">
        <v>3004</v>
      </c>
      <c r="AO525" s="80" t="s">
        <v>3114</v>
      </c>
      <c r="AP525" s="80" t="b">
        <v>0</v>
      </c>
      <c r="AQ525" s="88" t="s">
        <v>3004</v>
      </c>
      <c r="AR525" s="80" t="s">
        <v>178</v>
      </c>
      <c r="AS525" s="80">
        <v>0</v>
      </c>
      <c r="AT525" s="80">
        <v>0</v>
      </c>
      <c r="AU525" s="80"/>
      <c r="AV525" s="80"/>
      <c r="AW525" s="80"/>
      <c r="AX525" s="80"/>
      <c r="AY525" s="80"/>
      <c r="AZ525" s="80"/>
      <c r="BA525" s="80"/>
      <c r="BB525" s="80"/>
      <c r="BC525" s="79" t="str">
        <f>REPLACE(INDEX(GroupVertices[Group],MATCH(Edges[[#This Row],[Vertex 1]],GroupVertices[Vertex],0)),1,1,"")</f>
        <v>9</v>
      </c>
      <c r="BD525" s="79" t="str">
        <f>REPLACE(INDEX(GroupVertices[Group],MATCH(Edges[[#This Row],[Vertex 2]],GroupVertices[Vertex],0)),1,1,"")</f>
        <v>9</v>
      </c>
    </row>
    <row r="526" spans="1:56" ht="15">
      <c r="A526" s="65" t="s">
        <v>658</v>
      </c>
      <c r="B526" s="65" t="s">
        <v>660</v>
      </c>
      <c r="C526" s="66"/>
      <c r="D526" s="67"/>
      <c r="E526" s="68"/>
      <c r="F526" s="69"/>
      <c r="G526" s="66"/>
      <c r="H526" s="70"/>
      <c r="I526" s="71"/>
      <c r="J526" s="71"/>
      <c r="K526" s="34"/>
      <c r="L526" s="78">
        <v>526</v>
      </c>
      <c r="M526" s="78"/>
      <c r="N526" s="73"/>
      <c r="O526" s="80" t="s">
        <v>774</v>
      </c>
      <c r="P526" s="82">
        <v>43657.696875</v>
      </c>
      <c r="Q526" s="80" t="s">
        <v>970</v>
      </c>
      <c r="R526" s="80"/>
      <c r="S526" s="80"/>
      <c r="T526" s="80" t="s">
        <v>1129</v>
      </c>
      <c r="U526" s="83" t="s">
        <v>1249</v>
      </c>
      <c r="V526" s="83" t="s">
        <v>1249</v>
      </c>
      <c r="W526" s="82">
        <v>43657.696875</v>
      </c>
      <c r="X526" s="86">
        <v>43657</v>
      </c>
      <c r="Y526" s="88" t="s">
        <v>1919</v>
      </c>
      <c r="Z526" s="83" t="s">
        <v>2454</v>
      </c>
      <c r="AA526" s="80"/>
      <c r="AB526" s="80"/>
      <c r="AC526" s="88" t="s">
        <v>3004</v>
      </c>
      <c r="AD526" s="80"/>
      <c r="AE526" s="80" t="b">
        <v>0</v>
      </c>
      <c r="AF526" s="80">
        <v>1</v>
      </c>
      <c r="AG526" s="88" t="s">
        <v>3090</v>
      </c>
      <c r="AH526" s="80" t="b">
        <v>0</v>
      </c>
      <c r="AI526" s="80" t="s">
        <v>3099</v>
      </c>
      <c r="AJ526" s="80"/>
      <c r="AK526" s="88" t="s">
        <v>3090</v>
      </c>
      <c r="AL526" s="80" t="b">
        <v>0</v>
      </c>
      <c r="AM526" s="80">
        <v>2</v>
      </c>
      <c r="AN526" s="88" t="s">
        <v>3090</v>
      </c>
      <c r="AO526" s="80" t="s">
        <v>3119</v>
      </c>
      <c r="AP526" s="80" t="b">
        <v>0</v>
      </c>
      <c r="AQ526" s="88" t="s">
        <v>3004</v>
      </c>
      <c r="AR526" s="80" t="s">
        <v>772</v>
      </c>
      <c r="AS526" s="80">
        <v>0</v>
      </c>
      <c r="AT526" s="80">
        <v>0</v>
      </c>
      <c r="AU526" s="80"/>
      <c r="AV526" s="80"/>
      <c r="AW526" s="80"/>
      <c r="AX526" s="80"/>
      <c r="AY526" s="80"/>
      <c r="AZ526" s="80"/>
      <c r="BA526" s="80"/>
      <c r="BB526" s="80"/>
      <c r="BC526" s="79" t="str">
        <f>REPLACE(INDEX(GroupVertices[Group],MATCH(Edges[[#This Row],[Vertex 1]],GroupVertices[Vertex],0)),1,1,"")</f>
        <v>9</v>
      </c>
      <c r="BD526" s="79" t="str">
        <f>REPLACE(INDEX(GroupVertices[Group],MATCH(Edges[[#This Row],[Vertex 2]],GroupVertices[Vertex],0)),1,1,"")</f>
        <v>9</v>
      </c>
    </row>
    <row r="527" spans="1:56" ht="15">
      <c r="A527" s="65" t="s">
        <v>658</v>
      </c>
      <c r="B527" s="65" t="s">
        <v>660</v>
      </c>
      <c r="C527" s="66"/>
      <c r="D527" s="67"/>
      <c r="E527" s="68"/>
      <c r="F527" s="69"/>
      <c r="G527" s="66"/>
      <c r="H527" s="70"/>
      <c r="I527" s="71"/>
      <c r="J527" s="71"/>
      <c r="K527" s="34"/>
      <c r="L527" s="78">
        <v>527</v>
      </c>
      <c r="M527" s="78"/>
      <c r="N527" s="73"/>
      <c r="O527" s="80" t="s">
        <v>774</v>
      </c>
      <c r="P527" s="82">
        <v>43657.724965277775</v>
      </c>
      <c r="Q527" s="80" t="s">
        <v>969</v>
      </c>
      <c r="R527" s="80"/>
      <c r="S527" s="80"/>
      <c r="T527" s="80" t="s">
        <v>1127</v>
      </c>
      <c r="U527" s="83" t="s">
        <v>1248</v>
      </c>
      <c r="V527" s="83" t="s">
        <v>1248</v>
      </c>
      <c r="W527" s="82">
        <v>43657.724965277775</v>
      </c>
      <c r="X527" s="86">
        <v>43657</v>
      </c>
      <c r="Y527" s="88" t="s">
        <v>1916</v>
      </c>
      <c r="Z527" s="83" t="s">
        <v>2451</v>
      </c>
      <c r="AA527" s="80"/>
      <c r="AB527" s="80"/>
      <c r="AC527" s="88" t="s">
        <v>3001</v>
      </c>
      <c r="AD527" s="80"/>
      <c r="AE527" s="80" t="b">
        <v>0</v>
      </c>
      <c r="AF527" s="80">
        <v>1</v>
      </c>
      <c r="AG527" s="88" t="s">
        <v>3090</v>
      </c>
      <c r="AH527" s="80" t="b">
        <v>0</v>
      </c>
      <c r="AI527" s="80" t="s">
        <v>3099</v>
      </c>
      <c r="AJ527" s="80"/>
      <c r="AK527" s="88" t="s">
        <v>3090</v>
      </c>
      <c r="AL527" s="80" t="b">
        <v>0</v>
      </c>
      <c r="AM527" s="80">
        <v>0</v>
      </c>
      <c r="AN527" s="88" t="s">
        <v>3090</v>
      </c>
      <c r="AO527" s="80" t="s">
        <v>3119</v>
      </c>
      <c r="AP527" s="80" t="b">
        <v>0</v>
      </c>
      <c r="AQ527" s="88" t="s">
        <v>3001</v>
      </c>
      <c r="AR527" s="80" t="s">
        <v>178</v>
      </c>
      <c r="AS527" s="80">
        <v>0</v>
      </c>
      <c r="AT527" s="80">
        <v>0</v>
      </c>
      <c r="AU527" s="80"/>
      <c r="AV527" s="80"/>
      <c r="AW527" s="80"/>
      <c r="AX527" s="80"/>
      <c r="AY527" s="80"/>
      <c r="AZ527" s="80"/>
      <c r="BA527" s="80"/>
      <c r="BB527" s="80"/>
      <c r="BC527" s="79" t="str">
        <f>REPLACE(INDEX(GroupVertices[Group],MATCH(Edges[[#This Row],[Vertex 1]],GroupVertices[Vertex],0)),1,1,"")</f>
        <v>9</v>
      </c>
      <c r="BD527" s="79" t="str">
        <f>REPLACE(INDEX(GroupVertices[Group],MATCH(Edges[[#This Row],[Vertex 2]],GroupVertices[Vertex],0)),1,1,"")</f>
        <v>9</v>
      </c>
    </row>
    <row r="528" spans="1:56" ht="15">
      <c r="A528" s="65" t="s">
        <v>659</v>
      </c>
      <c r="B528" s="65" t="s">
        <v>761</v>
      </c>
      <c r="C528" s="66"/>
      <c r="D528" s="67"/>
      <c r="E528" s="68"/>
      <c r="F528" s="69"/>
      <c r="G528" s="66"/>
      <c r="H528" s="70"/>
      <c r="I528" s="71"/>
      <c r="J528" s="71"/>
      <c r="K528" s="34"/>
      <c r="L528" s="78">
        <v>528</v>
      </c>
      <c r="M528" s="78"/>
      <c r="N528" s="73"/>
      <c r="O528" s="80" t="s">
        <v>774</v>
      </c>
      <c r="P528" s="82">
        <v>43657.712326388886</v>
      </c>
      <c r="Q528" s="80" t="s">
        <v>970</v>
      </c>
      <c r="R528" s="80"/>
      <c r="S528" s="80"/>
      <c r="T528" s="80" t="s">
        <v>1128</v>
      </c>
      <c r="U528" s="80"/>
      <c r="V528" s="83" t="s">
        <v>1482</v>
      </c>
      <c r="W528" s="82">
        <v>43657.712326388886</v>
      </c>
      <c r="X528" s="86">
        <v>43657</v>
      </c>
      <c r="Y528" s="88" t="s">
        <v>1917</v>
      </c>
      <c r="Z528" s="83" t="s">
        <v>2452</v>
      </c>
      <c r="AA528" s="80"/>
      <c r="AB528" s="80"/>
      <c r="AC528" s="88" t="s">
        <v>3002</v>
      </c>
      <c r="AD528" s="80"/>
      <c r="AE528" s="80" t="b">
        <v>0</v>
      </c>
      <c r="AF528" s="80">
        <v>0</v>
      </c>
      <c r="AG528" s="88" t="s">
        <v>3090</v>
      </c>
      <c r="AH528" s="80" t="b">
        <v>0</v>
      </c>
      <c r="AI528" s="80" t="s">
        <v>3099</v>
      </c>
      <c r="AJ528" s="80"/>
      <c r="AK528" s="88" t="s">
        <v>3090</v>
      </c>
      <c r="AL528" s="80" t="b">
        <v>0</v>
      </c>
      <c r="AM528" s="80">
        <v>2</v>
      </c>
      <c r="AN528" s="88" t="s">
        <v>3004</v>
      </c>
      <c r="AO528" s="80" t="s">
        <v>3113</v>
      </c>
      <c r="AP528" s="80" t="b">
        <v>0</v>
      </c>
      <c r="AQ528" s="88" t="s">
        <v>3004</v>
      </c>
      <c r="AR528" s="80" t="s">
        <v>178</v>
      </c>
      <c r="AS528" s="80">
        <v>0</v>
      </c>
      <c r="AT528" s="80">
        <v>0</v>
      </c>
      <c r="AU528" s="80"/>
      <c r="AV528" s="80"/>
      <c r="AW528" s="80"/>
      <c r="AX528" s="80"/>
      <c r="AY528" s="80"/>
      <c r="AZ528" s="80"/>
      <c r="BA528" s="80"/>
      <c r="BB528" s="80"/>
      <c r="BC528" s="79" t="str">
        <f>REPLACE(INDEX(GroupVertices[Group],MATCH(Edges[[#This Row],[Vertex 1]],GroupVertices[Vertex],0)),1,1,"")</f>
        <v>9</v>
      </c>
      <c r="BD528" s="79" t="str">
        <f>REPLACE(INDEX(GroupVertices[Group],MATCH(Edges[[#This Row],[Vertex 2]],GroupVertices[Vertex],0)),1,1,"")</f>
        <v>9</v>
      </c>
    </row>
    <row r="529" spans="1:56" ht="15">
      <c r="A529" s="65" t="s">
        <v>658</v>
      </c>
      <c r="B529" s="65" t="s">
        <v>761</v>
      </c>
      <c r="C529" s="66"/>
      <c r="D529" s="67"/>
      <c r="E529" s="68"/>
      <c r="F529" s="69"/>
      <c r="G529" s="66"/>
      <c r="H529" s="70"/>
      <c r="I529" s="71"/>
      <c r="J529" s="71"/>
      <c r="K529" s="34"/>
      <c r="L529" s="78">
        <v>529</v>
      </c>
      <c r="M529" s="78"/>
      <c r="N529" s="73"/>
      <c r="O529" s="80" t="s">
        <v>774</v>
      </c>
      <c r="P529" s="82">
        <v>43657.696875</v>
      </c>
      <c r="Q529" s="80" t="s">
        <v>970</v>
      </c>
      <c r="R529" s="80"/>
      <c r="S529" s="80"/>
      <c r="T529" s="80" t="s">
        <v>1129</v>
      </c>
      <c r="U529" s="83" t="s">
        <v>1249</v>
      </c>
      <c r="V529" s="83" t="s">
        <v>1249</v>
      </c>
      <c r="W529" s="82">
        <v>43657.696875</v>
      </c>
      <c r="X529" s="86">
        <v>43657</v>
      </c>
      <c r="Y529" s="88" t="s">
        <v>1919</v>
      </c>
      <c r="Z529" s="83" t="s">
        <v>2454</v>
      </c>
      <c r="AA529" s="80"/>
      <c r="AB529" s="80"/>
      <c r="AC529" s="88" t="s">
        <v>3004</v>
      </c>
      <c r="AD529" s="80"/>
      <c r="AE529" s="80" t="b">
        <v>0</v>
      </c>
      <c r="AF529" s="80">
        <v>1</v>
      </c>
      <c r="AG529" s="88" t="s">
        <v>3090</v>
      </c>
      <c r="AH529" s="80" t="b">
        <v>0</v>
      </c>
      <c r="AI529" s="80" t="s">
        <v>3099</v>
      </c>
      <c r="AJ529" s="80"/>
      <c r="AK529" s="88" t="s">
        <v>3090</v>
      </c>
      <c r="AL529" s="80" t="b">
        <v>0</v>
      </c>
      <c r="AM529" s="80">
        <v>2</v>
      </c>
      <c r="AN529" s="88" t="s">
        <v>3090</v>
      </c>
      <c r="AO529" s="80" t="s">
        <v>3119</v>
      </c>
      <c r="AP529" s="80" t="b">
        <v>0</v>
      </c>
      <c r="AQ529" s="88" t="s">
        <v>3004</v>
      </c>
      <c r="AR529" s="80" t="s">
        <v>772</v>
      </c>
      <c r="AS529" s="80">
        <v>0</v>
      </c>
      <c r="AT529" s="80">
        <v>0</v>
      </c>
      <c r="AU529" s="80"/>
      <c r="AV529" s="80"/>
      <c r="AW529" s="80"/>
      <c r="AX529" s="80"/>
      <c r="AY529" s="80"/>
      <c r="AZ529" s="80"/>
      <c r="BA529" s="80"/>
      <c r="BB529" s="80"/>
      <c r="BC529" s="79" t="str">
        <f>REPLACE(INDEX(GroupVertices[Group],MATCH(Edges[[#This Row],[Vertex 1]],GroupVertices[Vertex],0)),1,1,"")</f>
        <v>9</v>
      </c>
      <c r="BD529" s="79" t="str">
        <f>REPLACE(INDEX(GroupVertices[Group],MATCH(Edges[[#This Row],[Vertex 2]],GroupVertices[Vertex],0)),1,1,"")</f>
        <v>9</v>
      </c>
    </row>
    <row r="530" spans="1:56" ht="15">
      <c r="A530" s="65" t="s">
        <v>658</v>
      </c>
      <c r="B530" s="65" t="s">
        <v>761</v>
      </c>
      <c r="C530" s="66"/>
      <c r="D530" s="67"/>
      <c r="E530" s="68"/>
      <c r="F530" s="69"/>
      <c r="G530" s="66"/>
      <c r="H530" s="70"/>
      <c r="I530" s="71"/>
      <c r="J530" s="71"/>
      <c r="K530" s="34"/>
      <c r="L530" s="78">
        <v>530</v>
      </c>
      <c r="M530" s="78"/>
      <c r="N530" s="73"/>
      <c r="O530" s="80" t="s">
        <v>774</v>
      </c>
      <c r="P530" s="82">
        <v>43657.724965277775</v>
      </c>
      <c r="Q530" s="80" t="s">
        <v>969</v>
      </c>
      <c r="R530" s="80"/>
      <c r="S530" s="80"/>
      <c r="T530" s="80" t="s">
        <v>1127</v>
      </c>
      <c r="U530" s="83" t="s">
        <v>1248</v>
      </c>
      <c r="V530" s="83" t="s">
        <v>1248</v>
      </c>
      <c r="W530" s="82">
        <v>43657.724965277775</v>
      </c>
      <c r="X530" s="86">
        <v>43657</v>
      </c>
      <c r="Y530" s="88" t="s">
        <v>1916</v>
      </c>
      <c r="Z530" s="83" t="s">
        <v>2451</v>
      </c>
      <c r="AA530" s="80"/>
      <c r="AB530" s="80"/>
      <c r="AC530" s="88" t="s">
        <v>3001</v>
      </c>
      <c r="AD530" s="80"/>
      <c r="AE530" s="80" t="b">
        <v>0</v>
      </c>
      <c r="AF530" s="80">
        <v>1</v>
      </c>
      <c r="AG530" s="88" t="s">
        <v>3090</v>
      </c>
      <c r="AH530" s="80" t="b">
        <v>0</v>
      </c>
      <c r="AI530" s="80" t="s">
        <v>3099</v>
      </c>
      <c r="AJ530" s="80"/>
      <c r="AK530" s="88" t="s">
        <v>3090</v>
      </c>
      <c r="AL530" s="80" t="b">
        <v>0</v>
      </c>
      <c r="AM530" s="80">
        <v>0</v>
      </c>
      <c r="AN530" s="88" t="s">
        <v>3090</v>
      </c>
      <c r="AO530" s="80" t="s">
        <v>3119</v>
      </c>
      <c r="AP530" s="80" t="b">
        <v>0</v>
      </c>
      <c r="AQ530" s="88" t="s">
        <v>3001</v>
      </c>
      <c r="AR530" s="80" t="s">
        <v>178</v>
      </c>
      <c r="AS530" s="80">
        <v>0</v>
      </c>
      <c r="AT530" s="80">
        <v>0</v>
      </c>
      <c r="AU530" s="80"/>
      <c r="AV530" s="80"/>
      <c r="AW530" s="80"/>
      <c r="AX530" s="80"/>
      <c r="AY530" s="80"/>
      <c r="AZ530" s="80"/>
      <c r="BA530" s="80"/>
      <c r="BB530" s="80"/>
      <c r="BC530" s="79" t="str">
        <f>REPLACE(INDEX(GroupVertices[Group],MATCH(Edges[[#This Row],[Vertex 1]],GroupVertices[Vertex],0)),1,1,"")</f>
        <v>9</v>
      </c>
      <c r="BD530" s="79" t="str">
        <f>REPLACE(INDEX(GroupVertices[Group],MATCH(Edges[[#This Row],[Vertex 2]],GroupVertices[Vertex],0)),1,1,"")</f>
        <v>9</v>
      </c>
    </row>
    <row r="531" spans="1:56" ht="15">
      <c r="A531" s="65" t="s">
        <v>659</v>
      </c>
      <c r="B531" s="65" t="s">
        <v>658</v>
      </c>
      <c r="C531" s="66"/>
      <c r="D531" s="67"/>
      <c r="E531" s="68"/>
      <c r="F531" s="69"/>
      <c r="G531" s="66"/>
      <c r="H531" s="70"/>
      <c r="I531" s="71"/>
      <c r="J531" s="71"/>
      <c r="K531" s="34"/>
      <c r="L531" s="78">
        <v>531</v>
      </c>
      <c r="M531" s="78"/>
      <c r="N531" s="73"/>
      <c r="O531" s="80" t="s">
        <v>772</v>
      </c>
      <c r="P531" s="82">
        <v>43657.712326388886</v>
      </c>
      <c r="Q531" s="80" t="s">
        <v>970</v>
      </c>
      <c r="R531" s="80"/>
      <c r="S531" s="80"/>
      <c r="T531" s="80" t="s">
        <v>1128</v>
      </c>
      <c r="U531" s="80"/>
      <c r="V531" s="83" t="s">
        <v>1482</v>
      </c>
      <c r="W531" s="82">
        <v>43657.712326388886</v>
      </c>
      <c r="X531" s="86">
        <v>43657</v>
      </c>
      <c r="Y531" s="88" t="s">
        <v>1917</v>
      </c>
      <c r="Z531" s="83" t="s">
        <v>2452</v>
      </c>
      <c r="AA531" s="80"/>
      <c r="AB531" s="80"/>
      <c r="AC531" s="88" t="s">
        <v>3002</v>
      </c>
      <c r="AD531" s="80"/>
      <c r="AE531" s="80" t="b">
        <v>0</v>
      </c>
      <c r="AF531" s="80">
        <v>0</v>
      </c>
      <c r="AG531" s="88" t="s">
        <v>3090</v>
      </c>
      <c r="AH531" s="80" t="b">
        <v>0</v>
      </c>
      <c r="AI531" s="80" t="s">
        <v>3099</v>
      </c>
      <c r="AJ531" s="80"/>
      <c r="AK531" s="88" t="s">
        <v>3090</v>
      </c>
      <c r="AL531" s="80" t="b">
        <v>0</v>
      </c>
      <c r="AM531" s="80">
        <v>2</v>
      </c>
      <c r="AN531" s="88" t="s">
        <v>3004</v>
      </c>
      <c r="AO531" s="80" t="s">
        <v>3113</v>
      </c>
      <c r="AP531" s="80" t="b">
        <v>0</v>
      </c>
      <c r="AQ531" s="88" t="s">
        <v>3004</v>
      </c>
      <c r="AR531" s="80" t="s">
        <v>178</v>
      </c>
      <c r="AS531" s="80">
        <v>0</v>
      </c>
      <c r="AT531" s="80">
        <v>0</v>
      </c>
      <c r="AU531" s="80"/>
      <c r="AV531" s="80"/>
      <c r="AW531" s="80"/>
      <c r="AX531" s="80"/>
      <c r="AY531" s="80"/>
      <c r="AZ531" s="80"/>
      <c r="BA531" s="80"/>
      <c r="BB531" s="80"/>
      <c r="BC531" s="79" t="str">
        <f>REPLACE(INDEX(GroupVertices[Group],MATCH(Edges[[#This Row],[Vertex 1]],GroupVertices[Vertex],0)),1,1,"")</f>
        <v>9</v>
      </c>
      <c r="BD531" s="79" t="str">
        <f>REPLACE(INDEX(GroupVertices[Group],MATCH(Edges[[#This Row],[Vertex 2]],GroupVertices[Vertex],0)),1,1,"")</f>
        <v>9</v>
      </c>
    </row>
    <row r="532" spans="1:56" ht="15">
      <c r="A532" s="65" t="s">
        <v>659</v>
      </c>
      <c r="B532" s="65" t="s">
        <v>762</v>
      </c>
      <c r="C532" s="66"/>
      <c r="D532" s="67"/>
      <c r="E532" s="68"/>
      <c r="F532" s="69"/>
      <c r="G532" s="66"/>
      <c r="H532" s="70"/>
      <c r="I532" s="71"/>
      <c r="J532" s="71"/>
      <c r="K532" s="34"/>
      <c r="L532" s="78">
        <v>532</v>
      </c>
      <c r="M532" s="78"/>
      <c r="N532" s="73"/>
      <c r="O532" s="80" t="s">
        <v>774</v>
      </c>
      <c r="P532" s="82">
        <v>43657.712326388886</v>
      </c>
      <c r="Q532" s="80" t="s">
        <v>970</v>
      </c>
      <c r="R532" s="80"/>
      <c r="S532" s="80"/>
      <c r="T532" s="80" t="s">
        <v>1128</v>
      </c>
      <c r="U532" s="80"/>
      <c r="V532" s="83" t="s">
        <v>1482</v>
      </c>
      <c r="W532" s="82">
        <v>43657.712326388886</v>
      </c>
      <c r="X532" s="86">
        <v>43657</v>
      </c>
      <c r="Y532" s="88" t="s">
        <v>1917</v>
      </c>
      <c r="Z532" s="83" t="s">
        <v>2452</v>
      </c>
      <c r="AA532" s="80"/>
      <c r="AB532" s="80"/>
      <c r="AC532" s="88" t="s">
        <v>3002</v>
      </c>
      <c r="AD532" s="80"/>
      <c r="AE532" s="80" t="b">
        <v>0</v>
      </c>
      <c r="AF532" s="80">
        <v>0</v>
      </c>
      <c r="AG532" s="88" t="s">
        <v>3090</v>
      </c>
      <c r="AH532" s="80" t="b">
        <v>0</v>
      </c>
      <c r="AI532" s="80" t="s">
        <v>3099</v>
      </c>
      <c r="AJ532" s="80"/>
      <c r="AK532" s="88" t="s">
        <v>3090</v>
      </c>
      <c r="AL532" s="80" t="b">
        <v>0</v>
      </c>
      <c r="AM532" s="80">
        <v>2</v>
      </c>
      <c r="AN532" s="88" t="s">
        <v>3004</v>
      </c>
      <c r="AO532" s="80" t="s">
        <v>3113</v>
      </c>
      <c r="AP532" s="80" t="b">
        <v>0</v>
      </c>
      <c r="AQ532" s="88" t="s">
        <v>3004</v>
      </c>
      <c r="AR532" s="80" t="s">
        <v>178</v>
      </c>
      <c r="AS532" s="80">
        <v>0</v>
      </c>
      <c r="AT532" s="80">
        <v>0</v>
      </c>
      <c r="AU532" s="80"/>
      <c r="AV532" s="80"/>
      <c r="AW532" s="80"/>
      <c r="AX532" s="80"/>
      <c r="AY532" s="80"/>
      <c r="AZ532" s="80"/>
      <c r="BA532" s="80"/>
      <c r="BB532" s="80"/>
      <c r="BC532" s="79" t="str">
        <f>REPLACE(INDEX(GroupVertices[Group],MATCH(Edges[[#This Row],[Vertex 1]],GroupVertices[Vertex],0)),1,1,"")</f>
        <v>9</v>
      </c>
      <c r="BD532" s="79" t="str">
        <f>REPLACE(INDEX(GroupVertices[Group],MATCH(Edges[[#This Row],[Vertex 2]],GroupVertices[Vertex],0)),1,1,"")</f>
        <v>9</v>
      </c>
    </row>
    <row r="533" spans="1:56" ht="15">
      <c r="A533" s="65" t="s">
        <v>659</v>
      </c>
      <c r="B533" s="65" t="s">
        <v>763</v>
      </c>
      <c r="C533" s="66"/>
      <c r="D533" s="67"/>
      <c r="E533" s="68"/>
      <c r="F533" s="69"/>
      <c r="G533" s="66"/>
      <c r="H533" s="70"/>
      <c r="I533" s="71"/>
      <c r="J533" s="71"/>
      <c r="K533" s="34"/>
      <c r="L533" s="78">
        <v>533</v>
      </c>
      <c r="M533" s="78"/>
      <c r="N533" s="73"/>
      <c r="O533" s="80" t="s">
        <v>774</v>
      </c>
      <c r="P533" s="82">
        <v>43657.712326388886</v>
      </c>
      <c r="Q533" s="80" t="s">
        <v>970</v>
      </c>
      <c r="R533" s="80"/>
      <c r="S533" s="80"/>
      <c r="T533" s="80" t="s">
        <v>1128</v>
      </c>
      <c r="U533" s="80"/>
      <c r="V533" s="83" t="s">
        <v>1482</v>
      </c>
      <c r="W533" s="82">
        <v>43657.712326388886</v>
      </c>
      <c r="X533" s="86">
        <v>43657</v>
      </c>
      <c r="Y533" s="88" t="s">
        <v>1917</v>
      </c>
      <c r="Z533" s="83" t="s">
        <v>2452</v>
      </c>
      <c r="AA533" s="80"/>
      <c r="AB533" s="80"/>
      <c r="AC533" s="88" t="s">
        <v>3002</v>
      </c>
      <c r="AD533" s="80"/>
      <c r="AE533" s="80" t="b">
        <v>0</v>
      </c>
      <c r="AF533" s="80">
        <v>0</v>
      </c>
      <c r="AG533" s="88" t="s">
        <v>3090</v>
      </c>
      <c r="AH533" s="80" t="b">
        <v>0</v>
      </c>
      <c r="AI533" s="80" t="s">
        <v>3099</v>
      </c>
      <c r="AJ533" s="80"/>
      <c r="AK533" s="88" t="s">
        <v>3090</v>
      </c>
      <c r="AL533" s="80" t="b">
        <v>0</v>
      </c>
      <c r="AM533" s="80">
        <v>2</v>
      </c>
      <c r="AN533" s="88" t="s">
        <v>3004</v>
      </c>
      <c r="AO533" s="80" t="s">
        <v>3113</v>
      </c>
      <c r="AP533" s="80" t="b">
        <v>0</v>
      </c>
      <c r="AQ533" s="88" t="s">
        <v>3004</v>
      </c>
      <c r="AR533" s="80" t="s">
        <v>178</v>
      </c>
      <c r="AS533" s="80">
        <v>0</v>
      </c>
      <c r="AT533" s="80">
        <v>0</v>
      </c>
      <c r="AU533" s="80"/>
      <c r="AV533" s="80"/>
      <c r="AW533" s="80"/>
      <c r="AX533" s="80"/>
      <c r="AY533" s="80"/>
      <c r="AZ533" s="80"/>
      <c r="BA533" s="80"/>
      <c r="BB533" s="80"/>
      <c r="BC533" s="79" t="str">
        <f>REPLACE(INDEX(GroupVertices[Group],MATCH(Edges[[#This Row],[Vertex 1]],GroupVertices[Vertex],0)),1,1,"")</f>
        <v>9</v>
      </c>
      <c r="BD533" s="79" t="str">
        <f>REPLACE(INDEX(GroupVertices[Group],MATCH(Edges[[#This Row],[Vertex 2]],GroupVertices[Vertex],0)),1,1,"")</f>
        <v>9</v>
      </c>
    </row>
    <row r="534" spans="1:56" ht="15">
      <c r="A534" s="65" t="s">
        <v>659</v>
      </c>
      <c r="B534" s="65" t="s">
        <v>764</v>
      </c>
      <c r="C534" s="66"/>
      <c r="D534" s="67"/>
      <c r="E534" s="68"/>
      <c r="F534" s="69"/>
      <c r="G534" s="66"/>
      <c r="H534" s="70"/>
      <c r="I534" s="71"/>
      <c r="J534" s="71"/>
      <c r="K534" s="34"/>
      <c r="L534" s="78">
        <v>534</v>
      </c>
      <c r="M534" s="78"/>
      <c r="N534" s="73"/>
      <c r="O534" s="80" t="s">
        <v>774</v>
      </c>
      <c r="P534" s="82">
        <v>43657.712326388886</v>
      </c>
      <c r="Q534" s="80" t="s">
        <v>970</v>
      </c>
      <c r="R534" s="80"/>
      <c r="S534" s="80"/>
      <c r="T534" s="80" t="s">
        <v>1128</v>
      </c>
      <c r="U534" s="80"/>
      <c r="V534" s="83" t="s">
        <v>1482</v>
      </c>
      <c r="W534" s="82">
        <v>43657.712326388886</v>
      </c>
      <c r="X534" s="86">
        <v>43657</v>
      </c>
      <c r="Y534" s="88" t="s">
        <v>1917</v>
      </c>
      <c r="Z534" s="83" t="s">
        <v>2452</v>
      </c>
      <c r="AA534" s="80"/>
      <c r="AB534" s="80"/>
      <c r="AC534" s="88" t="s">
        <v>3002</v>
      </c>
      <c r="AD534" s="80"/>
      <c r="AE534" s="80" t="b">
        <v>0</v>
      </c>
      <c r="AF534" s="80">
        <v>0</v>
      </c>
      <c r="AG534" s="88" t="s">
        <v>3090</v>
      </c>
      <c r="AH534" s="80" t="b">
        <v>0</v>
      </c>
      <c r="AI534" s="80" t="s">
        <v>3099</v>
      </c>
      <c r="AJ534" s="80"/>
      <c r="AK534" s="88" t="s">
        <v>3090</v>
      </c>
      <c r="AL534" s="80" t="b">
        <v>0</v>
      </c>
      <c r="AM534" s="80">
        <v>2</v>
      </c>
      <c r="AN534" s="88" t="s">
        <v>3004</v>
      </c>
      <c r="AO534" s="80" t="s">
        <v>3113</v>
      </c>
      <c r="AP534" s="80" t="b">
        <v>0</v>
      </c>
      <c r="AQ534" s="88" t="s">
        <v>3004</v>
      </c>
      <c r="AR534" s="80" t="s">
        <v>178</v>
      </c>
      <c r="AS534" s="80">
        <v>0</v>
      </c>
      <c r="AT534" s="80">
        <v>0</v>
      </c>
      <c r="AU534" s="80"/>
      <c r="AV534" s="80"/>
      <c r="AW534" s="80"/>
      <c r="AX534" s="80"/>
      <c r="AY534" s="80"/>
      <c r="AZ534" s="80"/>
      <c r="BA534" s="80"/>
      <c r="BB534" s="80"/>
      <c r="BC534" s="79" t="str">
        <f>REPLACE(INDEX(GroupVertices[Group],MATCH(Edges[[#This Row],[Vertex 1]],GroupVertices[Vertex],0)),1,1,"")</f>
        <v>9</v>
      </c>
      <c r="BD534" s="79" t="str">
        <f>REPLACE(INDEX(GroupVertices[Group],MATCH(Edges[[#This Row],[Vertex 2]],GroupVertices[Vertex],0)),1,1,"")</f>
        <v>9</v>
      </c>
    </row>
    <row r="535" spans="1:56" ht="15">
      <c r="A535" s="65" t="s">
        <v>658</v>
      </c>
      <c r="B535" s="65" t="s">
        <v>659</v>
      </c>
      <c r="C535" s="66"/>
      <c r="D535" s="67"/>
      <c r="E535" s="68"/>
      <c r="F535" s="69"/>
      <c r="G535" s="66"/>
      <c r="H535" s="70"/>
      <c r="I535" s="71"/>
      <c r="J535" s="71"/>
      <c r="K535" s="34"/>
      <c r="L535" s="78">
        <v>535</v>
      </c>
      <c r="M535" s="78"/>
      <c r="N535" s="73"/>
      <c r="O535" s="80" t="s">
        <v>774</v>
      </c>
      <c r="P535" s="82">
        <v>43657.696875</v>
      </c>
      <c r="Q535" s="80" t="s">
        <v>970</v>
      </c>
      <c r="R535" s="80"/>
      <c r="S535" s="80"/>
      <c r="T535" s="80" t="s">
        <v>1129</v>
      </c>
      <c r="U535" s="83" t="s">
        <v>1249</v>
      </c>
      <c r="V535" s="83" t="s">
        <v>1249</v>
      </c>
      <c r="W535" s="82">
        <v>43657.696875</v>
      </c>
      <c r="X535" s="86">
        <v>43657</v>
      </c>
      <c r="Y535" s="88" t="s">
        <v>1919</v>
      </c>
      <c r="Z535" s="83" t="s">
        <v>2454</v>
      </c>
      <c r="AA535" s="80"/>
      <c r="AB535" s="80"/>
      <c r="AC535" s="88" t="s">
        <v>3004</v>
      </c>
      <c r="AD535" s="80"/>
      <c r="AE535" s="80" t="b">
        <v>0</v>
      </c>
      <c r="AF535" s="80">
        <v>1</v>
      </c>
      <c r="AG535" s="88" t="s">
        <v>3090</v>
      </c>
      <c r="AH535" s="80" t="b">
        <v>0</v>
      </c>
      <c r="AI535" s="80" t="s">
        <v>3099</v>
      </c>
      <c r="AJ535" s="80"/>
      <c r="AK535" s="88" t="s">
        <v>3090</v>
      </c>
      <c r="AL535" s="80" t="b">
        <v>0</v>
      </c>
      <c r="AM535" s="80">
        <v>2</v>
      </c>
      <c r="AN535" s="88" t="s">
        <v>3090</v>
      </c>
      <c r="AO535" s="80" t="s">
        <v>3119</v>
      </c>
      <c r="AP535" s="80" t="b">
        <v>0</v>
      </c>
      <c r="AQ535" s="88" t="s">
        <v>3004</v>
      </c>
      <c r="AR535" s="80" t="s">
        <v>772</v>
      </c>
      <c r="AS535" s="80">
        <v>0</v>
      </c>
      <c r="AT535" s="80">
        <v>0</v>
      </c>
      <c r="AU535" s="80"/>
      <c r="AV535" s="80"/>
      <c r="AW535" s="80"/>
      <c r="AX535" s="80"/>
      <c r="AY535" s="80"/>
      <c r="AZ535" s="80"/>
      <c r="BA535" s="80"/>
      <c r="BB535" s="80"/>
      <c r="BC535" s="79" t="str">
        <f>REPLACE(INDEX(GroupVertices[Group],MATCH(Edges[[#This Row],[Vertex 1]],GroupVertices[Vertex],0)),1,1,"")</f>
        <v>9</v>
      </c>
      <c r="BD535" s="79" t="str">
        <f>REPLACE(INDEX(GroupVertices[Group],MATCH(Edges[[#This Row],[Vertex 2]],GroupVertices[Vertex],0)),1,1,"")</f>
        <v>9</v>
      </c>
    </row>
    <row r="536" spans="1:56" ht="15">
      <c r="A536" s="65" t="s">
        <v>658</v>
      </c>
      <c r="B536" s="65" t="s">
        <v>659</v>
      </c>
      <c r="C536" s="66"/>
      <c r="D536" s="67"/>
      <c r="E536" s="68"/>
      <c r="F536" s="69"/>
      <c r="G536" s="66"/>
      <c r="H536" s="70"/>
      <c r="I536" s="71"/>
      <c r="J536" s="71"/>
      <c r="K536" s="34"/>
      <c r="L536" s="78">
        <v>536</v>
      </c>
      <c r="M536" s="78"/>
      <c r="N536" s="73"/>
      <c r="O536" s="80" t="s">
        <v>774</v>
      </c>
      <c r="P536" s="82">
        <v>43657.724965277775</v>
      </c>
      <c r="Q536" s="80" t="s">
        <v>969</v>
      </c>
      <c r="R536" s="80"/>
      <c r="S536" s="80"/>
      <c r="T536" s="80" t="s">
        <v>1127</v>
      </c>
      <c r="U536" s="83" t="s">
        <v>1248</v>
      </c>
      <c r="V536" s="83" t="s">
        <v>1248</v>
      </c>
      <c r="W536" s="82">
        <v>43657.724965277775</v>
      </c>
      <c r="X536" s="86">
        <v>43657</v>
      </c>
      <c r="Y536" s="88" t="s">
        <v>1916</v>
      </c>
      <c r="Z536" s="83" t="s">
        <v>2451</v>
      </c>
      <c r="AA536" s="80"/>
      <c r="AB536" s="80"/>
      <c r="AC536" s="88" t="s">
        <v>3001</v>
      </c>
      <c r="AD536" s="80"/>
      <c r="AE536" s="80" t="b">
        <v>0</v>
      </c>
      <c r="AF536" s="80">
        <v>1</v>
      </c>
      <c r="AG536" s="88" t="s">
        <v>3090</v>
      </c>
      <c r="AH536" s="80" t="b">
        <v>0</v>
      </c>
      <c r="AI536" s="80" t="s">
        <v>3099</v>
      </c>
      <c r="AJ536" s="80"/>
      <c r="AK536" s="88" t="s">
        <v>3090</v>
      </c>
      <c r="AL536" s="80" t="b">
        <v>0</v>
      </c>
      <c r="AM536" s="80">
        <v>0</v>
      </c>
      <c r="AN536" s="88" t="s">
        <v>3090</v>
      </c>
      <c r="AO536" s="80" t="s">
        <v>3119</v>
      </c>
      <c r="AP536" s="80" t="b">
        <v>0</v>
      </c>
      <c r="AQ536" s="88" t="s">
        <v>3001</v>
      </c>
      <c r="AR536" s="80" t="s">
        <v>178</v>
      </c>
      <c r="AS536" s="80">
        <v>0</v>
      </c>
      <c r="AT536" s="80">
        <v>0</v>
      </c>
      <c r="AU536" s="80"/>
      <c r="AV536" s="80"/>
      <c r="AW536" s="80"/>
      <c r="AX536" s="80"/>
      <c r="AY536" s="80"/>
      <c r="AZ536" s="80"/>
      <c r="BA536" s="80"/>
      <c r="BB536" s="80"/>
      <c r="BC536" s="79" t="str">
        <f>REPLACE(INDEX(GroupVertices[Group],MATCH(Edges[[#This Row],[Vertex 1]],GroupVertices[Vertex],0)),1,1,"")</f>
        <v>9</v>
      </c>
      <c r="BD536" s="79" t="str">
        <f>REPLACE(INDEX(GroupVertices[Group],MATCH(Edges[[#This Row],[Vertex 2]],GroupVertices[Vertex],0)),1,1,"")</f>
        <v>9</v>
      </c>
    </row>
    <row r="537" spans="1:56" ht="15">
      <c r="A537" s="65" t="s">
        <v>658</v>
      </c>
      <c r="B537" s="65" t="s">
        <v>762</v>
      </c>
      <c r="C537" s="66"/>
      <c r="D537" s="67"/>
      <c r="E537" s="68"/>
      <c r="F537" s="69"/>
      <c r="G537" s="66"/>
      <c r="H537" s="70"/>
      <c r="I537" s="71"/>
      <c r="J537" s="71"/>
      <c r="K537" s="34"/>
      <c r="L537" s="78">
        <v>537</v>
      </c>
      <c r="M537" s="78"/>
      <c r="N537" s="73"/>
      <c r="O537" s="80" t="s">
        <v>774</v>
      </c>
      <c r="P537" s="82">
        <v>43657.696875</v>
      </c>
      <c r="Q537" s="80" t="s">
        <v>970</v>
      </c>
      <c r="R537" s="80"/>
      <c r="S537" s="80"/>
      <c r="T537" s="80" t="s">
        <v>1129</v>
      </c>
      <c r="U537" s="83" t="s">
        <v>1249</v>
      </c>
      <c r="V537" s="83" t="s">
        <v>1249</v>
      </c>
      <c r="W537" s="82">
        <v>43657.696875</v>
      </c>
      <c r="X537" s="86">
        <v>43657</v>
      </c>
      <c r="Y537" s="88" t="s">
        <v>1919</v>
      </c>
      <c r="Z537" s="83" t="s">
        <v>2454</v>
      </c>
      <c r="AA537" s="80"/>
      <c r="AB537" s="80"/>
      <c r="AC537" s="88" t="s">
        <v>3004</v>
      </c>
      <c r="AD537" s="80"/>
      <c r="AE537" s="80" t="b">
        <v>0</v>
      </c>
      <c r="AF537" s="80">
        <v>1</v>
      </c>
      <c r="AG537" s="88" t="s">
        <v>3090</v>
      </c>
      <c r="AH537" s="80" t="b">
        <v>0</v>
      </c>
      <c r="AI537" s="80" t="s">
        <v>3099</v>
      </c>
      <c r="AJ537" s="80"/>
      <c r="AK537" s="88" t="s">
        <v>3090</v>
      </c>
      <c r="AL537" s="80" t="b">
        <v>0</v>
      </c>
      <c r="AM537" s="80">
        <v>2</v>
      </c>
      <c r="AN537" s="88" t="s">
        <v>3090</v>
      </c>
      <c r="AO537" s="80" t="s">
        <v>3119</v>
      </c>
      <c r="AP537" s="80" t="b">
        <v>0</v>
      </c>
      <c r="AQ537" s="88" t="s">
        <v>3004</v>
      </c>
      <c r="AR537" s="80" t="s">
        <v>772</v>
      </c>
      <c r="AS537" s="80">
        <v>0</v>
      </c>
      <c r="AT537" s="80">
        <v>0</v>
      </c>
      <c r="AU537" s="80"/>
      <c r="AV537" s="80"/>
      <c r="AW537" s="80"/>
      <c r="AX537" s="80"/>
      <c r="AY537" s="80"/>
      <c r="AZ537" s="80"/>
      <c r="BA537" s="80"/>
      <c r="BB537" s="80"/>
      <c r="BC537" s="79" t="str">
        <f>REPLACE(INDEX(GroupVertices[Group],MATCH(Edges[[#This Row],[Vertex 1]],GroupVertices[Vertex],0)),1,1,"")</f>
        <v>9</v>
      </c>
      <c r="BD537" s="79" t="str">
        <f>REPLACE(INDEX(GroupVertices[Group],MATCH(Edges[[#This Row],[Vertex 2]],GroupVertices[Vertex],0)),1,1,"")</f>
        <v>9</v>
      </c>
    </row>
    <row r="538" spans="1:56" ht="15">
      <c r="A538" s="65" t="s">
        <v>658</v>
      </c>
      <c r="B538" s="65" t="s">
        <v>762</v>
      </c>
      <c r="C538" s="66"/>
      <c r="D538" s="67"/>
      <c r="E538" s="68"/>
      <c r="F538" s="69"/>
      <c r="G538" s="66"/>
      <c r="H538" s="70"/>
      <c r="I538" s="71"/>
      <c r="J538" s="71"/>
      <c r="K538" s="34"/>
      <c r="L538" s="78">
        <v>538</v>
      </c>
      <c r="M538" s="78"/>
      <c r="N538" s="73"/>
      <c r="O538" s="80" t="s">
        <v>774</v>
      </c>
      <c r="P538" s="82">
        <v>43657.724965277775</v>
      </c>
      <c r="Q538" s="80" t="s">
        <v>969</v>
      </c>
      <c r="R538" s="80"/>
      <c r="S538" s="80"/>
      <c r="T538" s="80" t="s">
        <v>1127</v>
      </c>
      <c r="U538" s="83" t="s">
        <v>1248</v>
      </c>
      <c r="V538" s="83" t="s">
        <v>1248</v>
      </c>
      <c r="W538" s="82">
        <v>43657.724965277775</v>
      </c>
      <c r="X538" s="86">
        <v>43657</v>
      </c>
      <c r="Y538" s="88" t="s">
        <v>1916</v>
      </c>
      <c r="Z538" s="83" t="s">
        <v>2451</v>
      </c>
      <c r="AA538" s="80"/>
      <c r="AB538" s="80"/>
      <c r="AC538" s="88" t="s">
        <v>3001</v>
      </c>
      <c r="AD538" s="80"/>
      <c r="AE538" s="80" t="b">
        <v>0</v>
      </c>
      <c r="AF538" s="80">
        <v>1</v>
      </c>
      <c r="AG538" s="88" t="s">
        <v>3090</v>
      </c>
      <c r="AH538" s="80" t="b">
        <v>0</v>
      </c>
      <c r="AI538" s="80" t="s">
        <v>3099</v>
      </c>
      <c r="AJ538" s="80"/>
      <c r="AK538" s="88" t="s">
        <v>3090</v>
      </c>
      <c r="AL538" s="80" t="b">
        <v>0</v>
      </c>
      <c r="AM538" s="80">
        <v>0</v>
      </c>
      <c r="AN538" s="88" t="s">
        <v>3090</v>
      </c>
      <c r="AO538" s="80" t="s">
        <v>3119</v>
      </c>
      <c r="AP538" s="80" t="b">
        <v>0</v>
      </c>
      <c r="AQ538" s="88" t="s">
        <v>3001</v>
      </c>
      <c r="AR538" s="80" t="s">
        <v>178</v>
      </c>
      <c r="AS538" s="80">
        <v>0</v>
      </c>
      <c r="AT538" s="80">
        <v>0</v>
      </c>
      <c r="AU538" s="80"/>
      <c r="AV538" s="80"/>
      <c r="AW538" s="80"/>
      <c r="AX538" s="80"/>
      <c r="AY538" s="80"/>
      <c r="AZ538" s="80"/>
      <c r="BA538" s="80"/>
      <c r="BB538" s="80"/>
      <c r="BC538" s="79" t="str">
        <f>REPLACE(INDEX(GroupVertices[Group],MATCH(Edges[[#This Row],[Vertex 1]],GroupVertices[Vertex],0)),1,1,"")</f>
        <v>9</v>
      </c>
      <c r="BD538" s="79" t="str">
        <f>REPLACE(INDEX(GroupVertices[Group],MATCH(Edges[[#This Row],[Vertex 2]],GroupVertices[Vertex],0)),1,1,"")</f>
        <v>9</v>
      </c>
    </row>
    <row r="539" spans="1:56" ht="15">
      <c r="A539" s="65" t="s">
        <v>658</v>
      </c>
      <c r="B539" s="65" t="s">
        <v>763</v>
      </c>
      <c r="C539" s="66"/>
      <c r="D539" s="67"/>
      <c r="E539" s="68"/>
      <c r="F539" s="69"/>
      <c r="G539" s="66"/>
      <c r="H539" s="70"/>
      <c r="I539" s="71"/>
      <c r="J539" s="71"/>
      <c r="K539" s="34"/>
      <c r="L539" s="78">
        <v>539</v>
      </c>
      <c r="M539" s="78"/>
      <c r="N539" s="73"/>
      <c r="O539" s="80" t="s">
        <v>774</v>
      </c>
      <c r="P539" s="82">
        <v>43657.696875</v>
      </c>
      <c r="Q539" s="80" t="s">
        <v>970</v>
      </c>
      <c r="R539" s="80"/>
      <c r="S539" s="80"/>
      <c r="T539" s="80" t="s">
        <v>1129</v>
      </c>
      <c r="U539" s="83" t="s">
        <v>1249</v>
      </c>
      <c r="V539" s="83" t="s">
        <v>1249</v>
      </c>
      <c r="W539" s="82">
        <v>43657.696875</v>
      </c>
      <c r="X539" s="86">
        <v>43657</v>
      </c>
      <c r="Y539" s="88" t="s">
        <v>1919</v>
      </c>
      <c r="Z539" s="83" t="s">
        <v>2454</v>
      </c>
      <c r="AA539" s="80"/>
      <c r="AB539" s="80"/>
      <c r="AC539" s="88" t="s">
        <v>3004</v>
      </c>
      <c r="AD539" s="80"/>
      <c r="AE539" s="80" t="b">
        <v>0</v>
      </c>
      <c r="AF539" s="80">
        <v>1</v>
      </c>
      <c r="AG539" s="88" t="s">
        <v>3090</v>
      </c>
      <c r="AH539" s="80" t="b">
        <v>0</v>
      </c>
      <c r="AI539" s="80" t="s">
        <v>3099</v>
      </c>
      <c r="AJ539" s="80"/>
      <c r="AK539" s="88" t="s">
        <v>3090</v>
      </c>
      <c r="AL539" s="80" t="b">
        <v>0</v>
      </c>
      <c r="AM539" s="80">
        <v>2</v>
      </c>
      <c r="AN539" s="88" t="s">
        <v>3090</v>
      </c>
      <c r="AO539" s="80" t="s">
        <v>3119</v>
      </c>
      <c r="AP539" s="80" t="b">
        <v>0</v>
      </c>
      <c r="AQ539" s="88" t="s">
        <v>3004</v>
      </c>
      <c r="AR539" s="80" t="s">
        <v>772</v>
      </c>
      <c r="AS539" s="80">
        <v>0</v>
      </c>
      <c r="AT539" s="80">
        <v>0</v>
      </c>
      <c r="AU539" s="80"/>
      <c r="AV539" s="80"/>
      <c r="AW539" s="80"/>
      <c r="AX539" s="80"/>
      <c r="AY539" s="80"/>
      <c r="AZ539" s="80"/>
      <c r="BA539" s="80"/>
      <c r="BB539" s="80"/>
      <c r="BC539" s="79" t="str">
        <f>REPLACE(INDEX(GroupVertices[Group],MATCH(Edges[[#This Row],[Vertex 1]],GroupVertices[Vertex],0)),1,1,"")</f>
        <v>9</v>
      </c>
      <c r="BD539" s="79" t="str">
        <f>REPLACE(INDEX(GroupVertices[Group],MATCH(Edges[[#This Row],[Vertex 2]],GroupVertices[Vertex],0)),1,1,"")</f>
        <v>9</v>
      </c>
    </row>
    <row r="540" spans="1:56" ht="15">
      <c r="A540" s="65" t="s">
        <v>658</v>
      </c>
      <c r="B540" s="65" t="s">
        <v>763</v>
      </c>
      <c r="C540" s="66"/>
      <c r="D540" s="67"/>
      <c r="E540" s="68"/>
      <c r="F540" s="69"/>
      <c r="G540" s="66"/>
      <c r="H540" s="70"/>
      <c r="I540" s="71"/>
      <c r="J540" s="71"/>
      <c r="K540" s="34"/>
      <c r="L540" s="78">
        <v>540</v>
      </c>
      <c r="M540" s="78"/>
      <c r="N540" s="73"/>
      <c r="O540" s="80" t="s">
        <v>774</v>
      </c>
      <c r="P540" s="82">
        <v>43657.724965277775</v>
      </c>
      <c r="Q540" s="80" t="s">
        <v>969</v>
      </c>
      <c r="R540" s="80"/>
      <c r="S540" s="80"/>
      <c r="T540" s="80" t="s">
        <v>1127</v>
      </c>
      <c r="U540" s="83" t="s">
        <v>1248</v>
      </c>
      <c r="V540" s="83" t="s">
        <v>1248</v>
      </c>
      <c r="W540" s="82">
        <v>43657.724965277775</v>
      </c>
      <c r="X540" s="86">
        <v>43657</v>
      </c>
      <c r="Y540" s="88" t="s">
        <v>1916</v>
      </c>
      <c r="Z540" s="83" t="s">
        <v>2451</v>
      </c>
      <c r="AA540" s="80"/>
      <c r="AB540" s="80"/>
      <c r="AC540" s="88" t="s">
        <v>3001</v>
      </c>
      <c r="AD540" s="80"/>
      <c r="AE540" s="80" t="b">
        <v>0</v>
      </c>
      <c r="AF540" s="80">
        <v>1</v>
      </c>
      <c r="AG540" s="88" t="s">
        <v>3090</v>
      </c>
      <c r="AH540" s="80" t="b">
        <v>0</v>
      </c>
      <c r="AI540" s="80" t="s">
        <v>3099</v>
      </c>
      <c r="AJ540" s="80"/>
      <c r="AK540" s="88" t="s">
        <v>3090</v>
      </c>
      <c r="AL540" s="80" t="b">
        <v>0</v>
      </c>
      <c r="AM540" s="80">
        <v>0</v>
      </c>
      <c r="AN540" s="88" t="s">
        <v>3090</v>
      </c>
      <c r="AO540" s="80" t="s">
        <v>3119</v>
      </c>
      <c r="AP540" s="80" t="b">
        <v>0</v>
      </c>
      <c r="AQ540" s="88" t="s">
        <v>3001</v>
      </c>
      <c r="AR540" s="80" t="s">
        <v>178</v>
      </c>
      <c r="AS540" s="80">
        <v>0</v>
      </c>
      <c r="AT540" s="80">
        <v>0</v>
      </c>
      <c r="AU540" s="80"/>
      <c r="AV540" s="80"/>
      <c r="AW540" s="80"/>
      <c r="AX540" s="80"/>
      <c r="AY540" s="80"/>
      <c r="AZ540" s="80"/>
      <c r="BA540" s="80"/>
      <c r="BB540" s="80"/>
      <c r="BC540" s="79" t="str">
        <f>REPLACE(INDEX(GroupVertices[Group],MATCH(Edges[[#This Row],[Vertex 1]],GroupVertices[Vertex],0)),1,1,"")</f>
        <v>9</v>
      </c>
      <c r="BD540" s="79" t="str">
        <f>REPLACE(INDEX(GroupVertices[Group],MATCH(Edges[[#This Row],[Vertex 2]],GroupVertices[Vertex],0)),1,1,"")</f>
        <v>9</v>
      </c>
    </row>
    <row r="541" spans="1:56" ht="15">
      <c r="A541" s="65" t="s">
        <v>658</v>
      </c>
      <c r="B541" s="65" t="s">
        <v>764</v>
      </c>
      <c r="C541" s="66"/>
      <c r="D541" s="67"/>
      <c r="E541" s="68"/>
      <c r="F541" s="69"/>
      <c r="G541" s="66"/>
      <c r="H541" s="70"/>
      <c r="I541" s="71"/>
      <c r="J541" s="71"/>
      <c r="K541" s="34"/>
      <c r="L541" s="78">
        <v>541</v>
      </c>
      <c r="M541" s="78"/>
      <c r="N541" s="73"/>
      <c r="O541" s="80" t="s">
        <v>774</v>
      </c>
      <c r="P541" s="82">
        <v>43657.696875</v>
      </c>
      <c r="Q541" s="80" t="s">
        <v>970</v>
      </c>
      <c r="R541" s="80"/>
      <c r="S541" s="80"/>
      <c r="T541" s="80" t="s">
        <v>1129</v>
      </c>
      <c r="U541" s="83" t="s">
        <v>1249</v>
      </c>
      <c r="V541" s="83" t="s">
        <v>1249</v>
      </c>
      <c r="W541" s="82">
        <v>43657.696875</v>
      </c>
      <c r="X541" s="86">
        <v>43657</v>
      </c>
      <c r="Y541" s="88" t="s">
        <v>1919</v>
      </c>
      <c r="Z541" s="83" t="s">
        <v>2454</v>
      </c>
      <c r="AA541" s="80"/>
      <c r="AB541" s="80"/>
      <c r="AC541" s="88" t="s">
        <v>3004</v>
      </c>
      <c r="AD541" s="80"/>
      <c r="AE541" s="80" t="b">
        <v>0</v>
      </c>
      <c r="AF541" s="80">
        <v>1</v>
      </c>
      <c r="AG541" s="88" t="s">
        <v>3090</v>
      </c>
      <c r="AH541" s="80" t="b">
        <v>0</v>
      </c>
      <c r="AI541" s="80" t="s">
        <v>3099</v>
      </c>
      <c r="AJ541" s="80"/>
      <c r="AK541" s="88" t="s">
        <v>3090</v>
      </c>
      <c r="AL541" s="80" t="b">
        <v>0</v>
      </c>
      <c r="AM541" s="80">
        <v>2</v>
      </c>
      <c r="AN541" s="88" t="s">
        <v>3090</v>
      </c>
      <c r="AO541" s="80" t="s">
        <v>3119</v>
      </c>
      <c r="AP541" s="80" t="b">
        <v>0</v>
      </c>
      <c r="AQ541" s="88" t="s">
        <v>3004</v>
      </c>
      <c r="AR541" s="80" t="s">
        <v>772</v>
      </c>
      <c r="AS541" s="80">
        <v>0</v>
      </c>
      <c r="AT541" s="80">
        <v>0</v>
      </c>
      <c r="AU541" s="80"/>
      <c r="AV541" s="80"/>
      <c r="AW541" s="80"/>
      <c r="AX541" s="80"/>
      <c r="AY541" s="80"/>
      <c r="AZ541" s="80"/>
      <c r="BA541" s="80"/>
      <c r="BB541" s="80"/>
      <c r="BC541" s="79" t="str">
        <f>REPLACE(INDEX(GroupVertices[Group],MATCH(Edges[[#This Row],[Vertex 1]],GroupVertices[Vertex],0)),1,1,"")</f>
        <v>9</v>
      </c>
      <c r="BD541" s="79" t="str">
        <f>REPLACE(INDEX(GroupVertices[Group],MATCH(Edges[[#This Row],[Vertex 2]],GroupVertices[Vertex],0)),1,1,"")</f>
        <v>9</v>
      </c>
    </row>
    <row r="542" spans="1:56" ht="15">
      <c r="A542" s="65" t="s">
        <v>658</v>
      </c>
      <c r="B542" s="65" t="s">
        <v>764</v>
      </c>
      <c r="C542" s="66"/>
      <c r="D542" s="67"/>
      <c r="E542" s="68"/>
      <c r="F542" s="69"/>
      <c r="G542" s="66"/>
      <c r="H542" s="70"/>
      <c r="I542" s="71"/>
      <c r="J542" s="71"/>
      <c r="K542" s="34"/>
      <c r="L542" s="78">
        <v>542</v>
      </c>
      <c r="M542" s="78"/>
      <c r="N542" s="73"/>
      <c r="O542" s="80" t="s">
        <v>774</v>
      </c>
      <c r="P542" s="82">
        <v>43657.724965277775</v>
      </c>
      <c r="Q542" s="80" t="s">
        <v>969</v>
      </c>
      <c r="R542" s="80"/>
      <c r="S542" s="80"/>
      <c r="T542" s="80" t="s">
        <v>1127</v>
      </c>
      <c r="U542" s="83" t="s">
        <v>1248</v>
      </c>
      <c r="V542" s="83" t="s">
        <v>1248</v>
      </c>
      <c r="W542" s="82">
        <v>43657.724965277775</v>
      </c>
      <c r="X542" s="86">
        <v>43657</v>
      </c>
      <c r="Y542" s="88" t="s">
        <v>1916</v>
      </c>
      <c r="Z542" s="83" t="s">
        <v>2451</v>
      </c>
      <c r="AA542" s="80"/>
      <c r="AB542" s="80"/>
      <c r="AC542" s="88" t="s">
        <v>3001</v>
      </c>
      <c r="AD542" s="80"/>
      <c r="AE542" s="80" t="b">
        <v>0</v>
      </c>
      <c r="AF542" s="80">
        <v>1</v>
      </c>
      <c r="AG542" s="88" t="s">
        <v>3090</v>
      </c>
      <c r="AH542" s="80" t="b">
        <v>0</v>
      </c>
      <c r="AI542" s="80" t="s">
        <v>3099</v>
      </c>
      <c r="AJ542" s="80"/>
      <c r="AK542" s="88" t="s">
        <v>3090</v>
      </c>
      <c r="AL542" s="80" t="b">
        <v>0</v>
      </c>
      <c r="AM542" s="80">
        <v>0</v>
      </c>
      <c r="AN542" s="88" t="s">
        <v>3090</v>
      </c>
      <c r="AO542" s="80" t="s">
        <v>3119</v>
      </c>
      <c r="AP542" s="80" t="b">
        <v>0</v>
      </c>
      <c r="AQ542" s="88" t="s">
        <v>3001</v>
      </c>
      <c r="AR542" s="80" t="s">
        <v>178</v>
      </c>
      <c r="AS542" s="80">
        <v>0</v>
      </c>
      <c r="AT542" s="80">
        <v>0</v>
      </c>
      <c r="AU542" s="80"/>
      <c r="AV542" s="80"/>
      <c r="AW542" s="80"/>
      <c r="AX542" s="80"/>
      <c r="AY542" s="80"/>
      <c r="AZ542" s="80"/>
      <c r="BA542" s="80"/>
      <c r="BB542" s="80"/>
      <c r="BC542" s="79" t="str">
        <f>REPLACE(INDEX(GroupVertices[Group],MATCH(Edges[[#This Row],[Vertex 1]],GroupVertices[Vertex],0)),1,1,"")</f>
        <v>9</v>
      </c>
      <c r="BD542" s="79" t="str">
        <f>REPLACE(INDEX(GroupVertices[Group],MATCH(Edges[[#This Row],[Vertex 2]],GroupVertices[Vertex],0)),1,1,"")</f>
        <v>9</v>
      </c>
    </row>
    <row r="543" spans="1:56" ht="15">
      <c r="A543" s="65" t="s">
        <v>661</v>
      </c>
      <c r="B543" s="65" t="s">
        <v>725</v>
      </c>
      <c r="C543" s="66"/>
      <c r="D543" s="67"/>
      <c r="E543" s="68"/>
      <c r="F543" s="69"/>
      <c r="G543" s="66"/>
      <c r="H543" s="70"/>
      <c r="I543" s="71"/>
      <c r="J543" s="71"/>
      <c r="K543" s="34"/>
      <c r="L543" s="78">
        <v>543</v>
      </c>
      <c r="M543" s="78"/>
      <c r="N543" s="73"/>
      <c r="O543" s="80" t="s">
        <v>772</v>
      </c>
      <c r="P543" s="82">
        <v>43657.72511574074</v>
      </c>
      <c r="Q543" s="80" t="s">
        <v>778</v>
      </c>
      <c r="R543" s="80"/>
      <c r="S543" s="80"/>
      <c r="T543" s="80" t="s">
        <v>1062</v>
      </c>
      <c r="U543" s="80"/>
      <c r="V543" s="83" t="s">
        <v>1484</v>
      </c>
      <c r="W543" s="82">
        <v>43657.72511574074</v>
      </c>
      <c r="X543" s="86">
        <v>43657</v>
      </c>
      <c r="Y543" s="88" t="s">
        <v>1920</v>
      </c>
      <c r="Z543" s="83" t="s">
        <v>2455</v>
      </c>
      <c r="AA543" s="80"/>
      <c r="AB543" s="80"/>
      <c r="AC543" s="88" t="s">
        <v>3005</v>
      </c>
      <c r="AD543" s="80"/>
      <c r="AE543" s="80" t="b">
        <v>0</v>
      </c>
      <c r="AF543" s="80">
        <v>0</v>
      </c>
      <c r="AG543" s="88" t="s">
        <v>3090</v>
      </c>
      <c r="AH543" s="80" t="b">
        <v>0</v>
      </c>
      <c r="AI543" s="80" t="s">
        <v>3099</v>
      </c>
      <c r="AJ543" s="80"/>
      <c r="AK543" s="88" t="s">
        <v>3090</v>
      </c>
      <c r="AL543" s="80" t="b">
        <v>0</v>
      </c>
      <c r="AM543" s="80">
        <v>1187</v>
      </c>
      <c r="AN543" s="88" t="s">
        <v>3085</v>
      </c>
      <c r="AO543" s="80" t="s">
        <v>3113</v>
      </c>
      <c r="AP543" s="80" t="b">
        <v>0</v>
      </c>
      <c r="AQ543" s="88" t="s">
        <v>3085</v>
      </c>
      <c r="AR543" s="80" t="s">
        <v>178</v>
      </c>
      <c r="AS543" s="80">
        <v>0</v>
      </c>
      <c r="AT543" s="80">
        <v>0</v>
      </c>
      <c r="AU543" s="80"/>
      <c r="AV543" s="80"/>
      <c r="AW543" s="80"/>
      <c r="AX543" s="80"/>
      <c r="AY543" s="80"/>
      <c r="AZ543" s="80"/>
      <c r="BA543" s="80"/>
      <c r="BB543" s="80"/>
      <c r="BC543" s="79" t="str">
        <f>REPLACE(INDEX(GroupVertices[Group],MATCH(Edges[[#This Row],[Vertex 1]],GroupVertices[Vertex],0)),1,1,"")</f>
        <v>1</v>
      </c>
      <c r="BD543" s="79" t="str">
        <f>REPLACE(INDEX(GroupVertices[Group],MATCH(Edges[[#This Row],[Vertex 2]],GroupVertices[Vertex],0)),1,1,"")</f>
        <v>1</v>
      </c>
    </row>
    <row r="544" spans="1:56" ht="15">
      <c r="A544" s="65" t="s">
        <v>662</v>
      </c>
      <c r="B544" s="65" t="s">
        <v>725</v>
      </c>
      <c r="C544" s="66"/>
      <c r="D544" s="67"/>
      <c r="E544" s="68"/>
      <c r="F544" s="69"/>
      <c r="G544" s="66"/>
      <c r="H544" s="70"/>
      <c r="I544" s="71"/>
      <c r="J544" s="71"/>
      <c r="K544" s="34"/>
      <c r="L544" s="78">
        <v>544</v>
      </c>
      <c r="M544" s="78"/>
      <c r="N544" s="73"/>
      <c r="O544" s="80" t="s">
        <v>772</v>
      </c>
      <c r="P544" s="82">
        <v>43657.72466435185</v>
      </c>
      <c r="Q544" s="80" t="s">
        <v>778</v>
      </c>
      <c r="R544" s="80"/>
      <c r="S544" s="80"/>
      <c r="T544" s="80" t="s">
        <v>1062</v>
      </c>
      <c r="U544" s="80"/>
      <c r="V544" s="83" t="s">
        <v>1485</v>
      </c>
      <c r="W544" s="82">
        <v>43657.72466435185</v>
      </c>
      <c r="X544" s="86">
        <v>43657</v>
      </c>
      <c r="Y544" s="88" t="s">
        <v>1921</v>
      </c>
      <c r="Z544" s="83" t="s">
        <v>2456</v>
      </c>
      <c r="AA544" s="80"/>
      <c r="AB544" s="80"/>
      <c r="AC544" s="88" t="s">
        <v>3006</v>
      </c>
      <c r="AD544" s="80"/>
      <c r="AE544" s="80" t="b">
        <v>0</v>
      </c>
      <c r="AF544" s="80">
        <v>0</v>
      </c>
      <c r="AG544" s="88" t="s">
        <v>3090</v>
      </c>
      <c r="AH544" s="80" t="b">
        <v>0</v>
      </c>
      <c r="AI544" s="80" t="s">
        <v>3099</v>
      </c>
      <c r="AJ544" s="80"/>
      <c r="AK544" s="88" t="s">
        <v>3090</v>
      </c>
      <c r="AL544" s="80" t="b">
        <v>0</v>
      </c>
      <c r="AM544" s="80">
        <v>1187</v>
      </c>
      <c r="AN544" s="88" t="s">
        <v>3085</v>
      </c>
      <c r="AO544" s="80" t="s">
        <v>3113</v>
      </c>
      <c r="AP544" s="80" t="b">
        <v>0</v>
      </c>
      <c r="AQ544" s="88" t="s">
        <v>3085</v>
      </c>
      <c r="AR544" s="80" t="s">
        <v>178</v>
      </c>
      <c r="AS544" s="80">
        <v>0</v>
      </c>
      <c r="AT544" s="80">
        <v>0</v>
      </c>
      <c r="AU544" s="80"/>
      <c r="AV544" s="80"/>
      <c r="AW544" s="80"/>
      <c r="AX544" s="80"/>
      <c r="AY544" s="80"/>
      <c r="AZ544" s="80"/>
      <c r="BA544" s="80"/>
      <c r="BB544" s="80"/>
      <c r="BC544" s="79" t="str">
        <f>REPLACE(INDEX(GroupVertices[Group],MATCH(Edges[[#This Row],[Vertex 1]],GroupVertices[Vertex],0)),1,1,"")</f>
        <v>7</v>
      </c>
      <c r="BD544" s="79" t="str">
        <f>REPLACE(INDEX(GroupVertices[Group],MATCH(Edges[[#This Row],[Vertex 2]],GroupVertices[Vertex],0)),1,1,"")</f>
        <v>1</v>
      </c>
    </row>
    <row r="545" spans="1:56" ht="15">
      <c r="A545" s="65" t="s">
        <v>662</v>
      </c>
      <c r="B545" s="65" t="s">
        <v>702</v>
      </c>
      <c r="C545" s="66"/>
      <c r="D545" s="67"/>
      <c r="E545" s="68"/>
      <c r="F545" s="69"/>
      <c r="G545" s="66"/>
      <c r="H545" s="70"/>
      <c r="I545" s="71"/>
      <c r="J545" s="71"/>
      <c r="K545" s="34"/>
      <c r="L545" s="78">
        <v>545</v>
      </c>
      <c r="M545" s="78"/>
      <c r="N545" s="73"/>
      <c r="O545" s="80" t="s">
        <v>772</v>
      </c>
      <c r="P545" s="82">
        <v>43657.72515046296</v>
      </c>
      <c r="Q545" s="80" t="s">
        <v>779</v>
      </c>
      <c r="R545" s="80"/>
      <c r="S545" s="80"/>
      <c r="T545" s="80" t="s">
        <v>1062</v>
      </c>
      <c r="U545" s="83" t="s">
        <v>1143</v>
      </c>
      <c r="V545" s="83" t="s">
        <v>1143</v>
      </c>
      <c r="W545" s="82">
        <v>43657.72515046296</v>
      </c>
      <c r="X545" s="86">
        <v>43657</v>
      </c>
      <c r="Y545" s="88" t="s">
        <v>1922</v>
      </c>
      <c r="Z545" s="83" t="s">
        <v>2457</v>
      </c>
      <c r="AA545" s="80"/>
      <c r="AB545" s="80"/>
      <c r="AC545" s="88" t="s">
        <v>3007</v>
      </c>
      <c r="AD545" s="80"/>
      <c r="AE545" s="80" t="b">
        <v>0</v>
      </c>
      <c r="AF545" s="80">
        <v>0</v>
      </c>
      <c r="AG545" s="88" t="s">
        <v>3090</v>
      </c>
      <c r="AH545" s="80" t="b">
        <v>0</v>
      </c>
      <c r="AI545" s="80" t="s">
        <v>3099</v>
      </c>
      <c r="AJ545" s="80"/>
      <c r="AK545" s="88" t="s">
        <v>3090</v>
      </c>
      <c r="AL545" s="80" t="b">
        <v>0</v>
      </c>
      <c r="AM545" s="80">
        <v>166</v>
      </c>
      <c r="AN545" s="88" t="s">
        <v>3051</v>
      </c>
      <c r="AO545" s="80" t="s">
        <v>3113</v>
      </c>
      <c r="AP545" s="80" t="b">
        <v>0</v>
      </c>
      <c r="AQ545" s="88" t="s">
        <v>3051</v>
      </c>
      <c r="AR545" s="80" t="s">
        <v>178</v>
      </c>
      <c r="AS545" s="80">
        <v>0</v>
      </c>
      <c r="AT545" s="80">
        <v>0</v>
      </c>
      <c r="AU545" s="80"/>
      <c r="AV545" s="80"/>
      <c r="AW545" s="80"/>
      <c r="AX545" s="80"/>
      <c r="AY545" s="80"/>
      <c r="AZ545" s="80"/>
      <c r="BA545" s="80"/>
      <c r="BB545" s="80"/>
      <c r="BC545" s="79" t="str">
        <f>REPLACE(INDEX(GroupVertices[Group],MATCH(Edges[[#This Row],[Vertex 1]],GroupVertices[Vertex],0)),1,1,"")</f>
        <v>7</v>
      </c>
      <c r="BD545" s="79" t="str">
        <f>REPLACE(INDEX(GroupVertices[Group],MATCH(Edges[[#This Row],[Vertex 2]],GroupVertices[Vertex],0)),1,1,"")</f>
        <v>7</v>
      </c>
    </row>
    <row r="546" spans="1:56" ht="15">
      <c r="A546" s="65" t="s">
        <v>663</v>
      </c>
      <c r="B546" s="65" t="s">
        <v>725</v>
      </c>
      <c r="C546" s="66"/>
      <c r="D546" s="67"/>
      <c r="E546" s="68"/>
      <c r="F546" s="69"/>
      <c r="G546" s="66"/>
      <c r="H546" s="70"/>
      <c r="I546" s="71"/>
      <c r="J546" s="71"/>
      <c r="K546" s="34"/>
      <c r="L546" s="78">
        <v>546</v>
      </c>
      <c r="M546" s="78"/>
      <c r="N546" s="73"/>
      <c r="O546" s="80" t="s">
        <v>772</v>
      </c>
      <c r="P546" s="82">
        <v>43657.725266203706</v>
      </c>
      <c r="Q546" s="80" t="s">
        <v>778</v>
      </c>
      <c r="R546" s="80"/>
      <c r="S546" s="80"/>
      <c r="T546" s="80" t="s">
        <v>1062</v>
      </c>
      <c r="U546" s="80"/>
      <c r="V546" s="83" t="s">
        <v>1486</v>
      </c>
      <c r="W546" s="82">
        <v>43657.725266203706</v>
      </c>
      <c r="X546" s="86">
        <v>43657</v>
      </c>
      <c r="Y546" s="88" t="s">
        <v>1923</v>
      </c>
      <c r="Z546" s="83" t="s">
        <v>2458</v>
      </c>
      <c r="AA546" s="80"/>
      <c r="AB546" s="80"/>
      <c r="AC546" s="88" t="s">
        <v>3008</v>
      </c>
      <c r="AD546" s="80"/>
      <c r="AE546" s="80" t="b">
        <v>0</v>
      </c>
      <c r="AF546" s="80">
        <v>0</v>
      </c>
      <c r="AG546" s="88" t="s">
        <v>3090</v>
      </c>
      <c r="AH546" s="80" t="b">
        <v>0</v>
      </c>
      <c r="AI546" s="80" t="s">
        <v>3099</v>
      </c>
      <c r="AJ546" s="80"/>
      <c r="AK546" s="88" t="s">
        <v>3090</v>
      </c>
      <c r="AL546" s="80" t="b">
        <v>0</v>
      </c>
      <c r="AM546" s="80">
        <v>1187</v>
      </c>
      <c r="AN546" s="88" t="s">
        <v>3085</v>
      </c>
      <c r="AO546" s="80" t="s">
        <v>3113</v>
      </c>
      <c r="AP546" s="80" t="b">
        <v>0</v>
      </c>
      <c r="AQ546" s="88" t="s">
        <v>3085</v>
      </c>
      <c r="AR546" s="80" t="s">
        <v>178</v>
      </c>
      <c r="AS546" s="80">
        <v>0</v>
      </c>
      <c r="AT546" s="80">
        <v>0</v>
      </c>
      <c r="AU546" s="80"/>
      <c r="AV546" s="80"/>
      <c r="AW546" s="80"/>
      <c r="AX546" s="80"/>
      <c r="AY546" s="80"/>
      <c r="AZ546" s="80"/>
      <c r="BA546" s="80"/>
      <c r="BB546" s="80"/>
      <c r="BC546" s="79" t="str">
        <f>REPLACE(INDEX(GroupVertices[Group],MATCH(Edges[[#This Row],[Vertex 1]],GroupVertices[Vertex],0)),1,1,"")</f>
        <v>1</v>
      </c>
      <c r="BD546" s="79" t="str">
        <f>REPLACE(INDEX(GroupVertices[Group],MATCH(Edges[[#This Row],[Vertex 2]],GroupVertices[Vertex],0)),1,1,"")</f>
        <v>1</v>
      </c>
    </row>
    <row r="547" spans="1:56" ht="15">
      <c r="A547" s="65" t="s">
        <v>664</v>
      </c>
      <c r="B547" s="65" t="s">
        <v>723</v>
      </c>
      <c r="C547" s="66"/>
      <c r="D547" s="67"/>
      <c r="E547" s="68"/>
      <c r="F547" s="69"/>
      <c r="G547" s="66"/>
      <c r="H547" s="70"/>
      <c r="I547" s="71"/>
      <c r="J547" s="71"/>
      <c r="K547" s="34"/>
      <c r="L547" s="78">
        <v>547</v>
      </c>
      <c r="M547" s="78"/>
      <c r="N547" s="73"/>
      <c r="O547" s="80" t="s">
        <v>772</v>
      </c>
      <c r="P547" s="82">
        <v>43657.725277777776</v>
      </c>
      <c r="Q547" s="80" t="s">
        <v>891</v>
      </c>
      <c r="R547" s="80"/>
      <c r="S547" s="80"/>
      <c r="T547" s="80" t="s">
        <v>1062</v>
      </c>
      <c r="U547" s="83" t="s">
        <v>1206</v>
      </c>
      <c r="V547" s="83" t="s">
        <v>1206</v>
      </c>
      <c r="W547" s="82">
        <v>43657.725277777776</v>
      </c>
      <c r="X547" s="86">
        <v>43657</v>
      </c>
      <c r="Y547" s="88" t="s">
        <v>1924</v>
      </c>
      <c r="Z547" s="83" t="s">
        <v>2459</v>
      </c>
      <c r="AA547" s="80"/>
      <c r="AB547" s="80"/>
      <c r="AC547" s="88" t="s">
        <v>3009</v>
      </c>
      <c r="AD547" s="80"/>
      <c r="AE547" s="80" t="b">
        <v>0</v>
      </c>
      <c r="AF547" s="80">
        <v>0</v>
      </c>
      <c r="AG547" s="88" t="s">
        <v>3090</v>
      </c>
      <c r="AH547" s="80" t="b">
        <v>0</v>
      </c>
      <c r="AI547" s="80" t="s">
        <v>3099</v>
      </c>
      <c r="AJ547" s="80"/>
      <c r="AK547" s="88" t="s">
        <v>3090</v>
      </c>
      <c r="AL547" s="80" t="b">
        <v>0</v>
      </c>
      <c r="AM547" s="80">
        <v>50</v>
      </c>
      <c r="AN547" s="88" t="s">
        <v>3083</v>
      </c>
      <c r="AO547" s="80" t="s">
        <v>3113</v>
      </c>
      <c r="AP547" s="80" t="b">
        <v>0</v>
      </c>
      <c r="AQ547" s="88" t="s">
        <v>3083</v>
      </c>
      <c r="AR547" s="80" t="s">
        <v>178</v>
      </c>
      <c r="AS547" s="80">
        <v>0</v>
      </c>
      <c r="AT547" s="80">
        <v>0</v>
      </c>
      <c r="AU547" s="80"/>
      <c r="AV547" s="80"/>
      <c r="AW547" s="80"/>
      <c r="AX547" s="80"/>
      <c r="AY547" s="80"/>
      <c r="AZ547" s="80"/>
      <c r="BA547" s="80"/>
      <c r="BB547" s="80"/>
      <c r="BC547" s="79" t="str">
        <f>REPLACE(INDEX(GroupVertices[Group],MATCH(Edges[[#This Row],[Vertex 1]],GroupVertices[Vertex],0)),1,1,"")</f>
        <v>4</v>
      </c>
      <c r="BD547" s="79" t="str">
        <f>REPLACE(INDEX(GroupVertices[Group],MATCH(Edges[[#This Row],[Vertex 2]],GroupVertices[Vertex],0)),1,1,"")</f>
        <v>4</v>
      </c>
    </row>
    <row r="548" spans="1:56" ht="15">
      <c r="A548" s="65" t="s">
        <v>665</v>
      </c>
      <c r="B548" s="65" t="s">
        <v>665</v>
      </c>
      <c r="C548" s="66"/>
      <c r="D548" s="67"/>
      <c r="E548" s="68"/>
      <c r="F548" s="69"/>
      <c r="G548" s="66"/>
      <c r="H548" s="70"/>
      <c r="I548" s="71"/>
      <c r="J548" s="71"/>
      <c r="K548" s="34"/>
      <c r="L548" s="78">
        <v>548</v>
      </c>
      <c r="M548" s="78"/>
      <c r="N548" s="73"/>
      <c r="O548" s="80" t="s">
        <v>178</v>
      </c>
      <c r="P548" s="82">
        <v>43657.72528935185</v>
      </c>
      <c r="Q548" s="80" t="s">
        <v>971</v>
      </c>
      <c r="R548" s="80"/>
      <c r="S548" s="80"/>
      <c r="T548" s="80" t="s">
        <v>1062</v>
      </c>
      <c r="U548" s="83" t="s">
        <v>1250</v>
      </c>
      <c r="V548" s="83" t="s">
        <v>1250</v>
      </c>
      <c r="W548" s="82">
        <v>43657.72528935185</v>
      </c>
      <c r="X548" s="86">
        <v>43657</v>
      </c>
      <c r="Y548" s="88" t="s">
        <v>1925</v>
      </c>
      <c r="Z548" s="83" t="s">
        <v>2460</v>
      </c>
      <c r="AA548" s="80"/>
      <c r="AB548" s="80"/>
      <c r="AC548" s="88" t="s">
        <v>3010</v>
      </c>
      <c r="AD548" s="80"/>
      <c r="AE548" s="80" t="b">
        <v>0</v>
      </c>
      <c r="AF548" s="80">
        <v>1</v>
      </c>
      <c r="AG548" s="88" t="s">
        <v>3090</v>
      </c>
      <c r="AH548" s="80" t="b">
        <v>0</v>
      </c>
      <c r="AI548" s="80" t="s">
        <v>3099</v>
      </c>
      <c r="AJ548" s="80"/>
      <c r="AK548" s="88" t="s">
        <v>3090</v>
      </c>
      <c r="AL548" s="80" t="b">
        <v>0</v>
      </c>
      <c r="AM548" s="80">
        <v>0</v>
      </c>
      <c r="AN548" s="88" t="s">
        <v>3090</v>
      </c>
      <c r="AO548" s="80" t="s">
        <v>3117</v>
      </c>
      <c r="AP548" s="80" t="b">
        <v>0</v>
      </c>
      <c r="AQ548" s="88" t="s">
        <v>3010</v>
      </c>
      <c r="AR548" s="80" t="s">
        <v>178</v>
      </c>
      <c r="AS548" s="80">
        <v>0</v>
      </c>
      <c r="AT548" s="80">
        <v>0</v>
      </c>
      <c r="AU548" s="80"/>
      <c r="AV548" s="80"/>
      <c r="AW548" s="80"/>
      <c r="AX548" s="80"/>
      <c r="AY548" s="80"/>
      <c r="AZ548" s="80"/>
      <c r="BA548" s="80"/>
      <c r="BB548" s="80"/>
      <c r="BC548" s="79" t="str">
        <f>REPLACE(INDEX(GroupVertices[Group],MATCH(Edges[[#This Row],[Vertex 1]],GroupVertices[Vertex],0)),1,1,"")</f>
        <v>69</v>
      </c>
      <c r="BD548" s="79" t="str">
        <f>REPLACE(INDEX(GroupVertices[Group],MATCH(Edges[[#This Row],[Vertex 2]],GroupVertices[Vertex],0)),1,1,"")</f>
        <v>69</v>
      </c>
    </row>
    <row r="549" spans="1:56" ht="15">
      <c r="A549" s="65" t="s">
        <v>666</v>
      </c>
      <c r="B549" s="65" t="s">
        <v>666</v>
      </c>
      <c r="C549" s="66"/>
      <c r="D549" s="67"/>
      <c r="E549" s="68"/>
      <c r="F549" s="69"/>
      <c r="G549" s="66"/>
      <c r="H549" s="70"/>
      <c r="I549" s="71"/>
      <c r="J549" s="71"/>
      <c r="K549" s="34"/>
      <c r="L549" s="78">
        <v>549</v>
      </c>
      <c r="M549" s="78"/>
      <c r="N549" s="73"/>
      <c r="O549" s="80" t="s">
        <v>178</v>
      </c>
      <c r="P549" s="82">
        <v>43657.725324074076</v>
      </c>
      <c r="Q549" s="80" t="s">
        <v>972</v>
      </c>
      <c r="R549" s="80"/>
      <c r="S549" s="80"/>
      <c r="T549" s="80" t="s">
        <v>1062</v>
      </c>
      <c r="U549" s="80"/>
      <c r="V549" s="83" t="s">
        <v>1487</v>
      </c>
      <c r="W549" s="82">
        <v>43657.725324074076</v>
      </c>
      <c r="X549" s="86">
        <v>43657</v>
      </c>
      <c r="Y549" s="88" t="s">
        <v>1926</v>
      </c>
      <c r="Z549" s="83" t="s">
        <v>2461</v>
      </c>
      <c r="AA549" s="80"/>
      <c r="AB549" s="80"/>
      <c r="AC549" s="88" t="s">
        <v>3011</v>
      </c>
      <c r="AD549" s="80"/>
      <c r="AE549" s="80" t="b">
        <v>0</v>
      </c>
      <c r="AF549" s="80">
        <v>1</v>
      </c>
      <c r="AG549" s="88" t="s">
        <v>3090</v>
      </c>
      <c r="AH549" s="80" t="b">
        <v>0</v>
      </c>
      <c r="AI549" s="80" t="s">
        <v>3103</v>
      </c>
      <c r="AJ549" s="80"/>
      <c r="AK549" s="88" t="s">
        <v>3090</v>
      </c>
      <c r="AL549" s="80" t="b">
        <v>0</v>
      </c>
      <c r="AM549" s="80">
        <v>0</v>
      </c>
      <c r="AN549" s="88" t="s">
        <v>3090</v>
      </c>
      <c r="AO549" s="80" t="s">
        <v>3113</v>
      </c>
      <c r="AP549" s="80" t="b">
        <v>0</v>
      </c>
      <c r="AQ549" s="88" t="s">
        <v>3011</v>
      </c>
      <c r="AR549" s="80" t="s">
        <v>178</v>
      </c>
      <c r="AS549" s="80">
        <v>0</v>
      </c>
      <c r="AT549" s="80">
        <v>0</v>
      </c>
      <c r="AU549" s="80"/>
      <c r="AV549" s="80"/>
      <c r="AW549" s="80"/>
      <c r="AX549" s="80"/>
      <c r="AY549" s="80"/>
      <c r="AZ549" s="80"/>
      <c r="BA549" s="80"/>
      <c r="BB549" s="80"/>
      <c r="BC549" s="79" t="str">
        <f>REPLACE(INDEX(GroupVertices[Group],MATCH(Edges[[#This Row],[Vertex 1]],GroupVertices[Vertex],0)),1,1,"")</f>
        <v>68</v>
      </c>
      <c r="BD549" s="79" t="str">
        <f>REPLACE(INDEX(GroupVertices[Group],MATCH(Edges[[#This Row],[Vertex 2]],GroupVertices[Vertex],0)),1,1,"")</f>
        <v>68</v>
      </c>
    </row>
    <row r="550" spans="1:56" ht="15">
      <c r="A550" s="65" t="s">
        <v>667</v>
      </c>
      <c r="B550" s="65" t="s">
        <v>765</v>
      </c>
      <c r="C550" s="66"/>
      <c r="D550" s="67"/>
      <c r="E550" s="68"/>
      <c r="F550" s="69"/>
      <c r="G550" s="66"/>
      <c r="H550" s="70"/>
      <c r="I550" s="71"/>
      <c r="J550" s="71"/>
      <c r="K550" s="34"/>
      <c r="L550" s="78">
        <v>550</v>
      </c>
      <c r="M550" s="78"/>
      <c r="N550" s="73"/>
      <c r="O550" s="80" t="s">
        <v>774</v>
      </c>
      <c r="P550" s="82">
        <v>43657.725335648145</v>
      </c>
      <c r="Q550" s="80" t="s">
        <v>973</v>
      </c>
      <c r="R550" s="80" t="s">
        <v>1039</v>
      </c>
      <c r="S550" s="80" t="s">
        <v>1061</v>
      </c>
      <c r="T550" s="80" t="s">
        <v>1130</v>
      </c>
      <c r="U550" s="80"/>
      <c r="V550" s="83" t="s">
        <v>1488</v>
      </c>
      <c r="W550" s="82">
        <v>43657.725335648145</v>
      </c>
      <c r="X550" s="86">
        <v>43657</v>
      </c>
      <c r="Y550" s="88" t="s">
        <v>1927</v>
      </c>
      <c r="Z550" s="83" t="s">
        <v>2462</v>
      </c>
      <c r="AA550" s="80"/>
      <c r="AB550" s="80"/>
      <c r="AC550" s="88" t="s">
        <v>3012</v>
      </c>
      <c r="AD550" s="88" t="s">
        <v>3089</v>
      </c>
      <c r="AE550" s="80" t="b">
        <v>0</v>
      </c>
      <c r="AF550" s="80">
        <v>0</v>
      </c>
      <c r="AG550" s="88" t="s">
        <v>3096</v>
      </c>
      <c r="AH550" s="80" t="b">
        <v>0</v>
      </c>
      <c r="AI550" s="80" t="s">
        <v>3104</v>
      </c>
      <c r="AJ550" s="80"/>
      <c r="AK550" s="88" t="s">
        <v>3090</v>
      </c>
      <c r="AL550" s="80" t="b">
        <v>0</v>
      </c>
      <c r="AM550" s="80">
        <v>0</v>
      </c>
      <c r="AN550" s="88" t="s">
        <v>3090</v>
      </c>
      <c r="AO550" s="80" t="s">
        <v>3114</v>
      </c>
      <c r="AP550" s="80" t="b">
        <v>0</v>
      </c>
      <c r="AQ550" s="88" t="s">
        <v>3089</v>
      </c>
      <c r="AR550" s="80" t="s">
        <v>178</v>
      </c>
      <c r="AS550" s="80">
        <v>0</v>
      </c>
      <c r="AT550" s="80">
        <v>0</v>
      </c>
      <c r="AU550" s="80"/>
      <c r="AV550" s="80"/>
      <c r="AW550" s="80"/>
      <c r="AX550" s="80"/>
      <c r="AY550" s="80"/>
      <c r="AZ550" s="80"/>
      <c r="BA550" s="80"/>
      <c r="BB550" s="80"/>
      <c r="BC550" s="79" t="str">
        <f>REPLACE(INDEX(GroupVertices[Group],MATCH(Edges[[#This Row],[Vertex 1]],GroupVertices[Vertex],0)),1,1,"")</f>
        <v>10</v>
      </c>
      <c r="BD550" s="79" t="str">
        <f>REPLACE(INDEX(GroupVertices[Group],MATCH(Edges[[#This Row],[Vertex 2]],GroupVertices[Vertex],0)),1,1,"")</f>
        <v>10</v>
      </c>
    </row>
    <row r="551" spans="1:56" ht="15">
      <c r="A551" s="65" t="s">
        <v>667</v>
      </c>
      <c r="B551" s="65" t="s">
        <v>766</v>
      </c>
      <c r="C551" s="66"/>
      <c r="D551" s="67"/>
      <c r="E551" s="68"/>
      <c r="F551" s="69"/>
      <c r="G551" s="66"/>
      <c r="H551" s="70"/>
      <c r="I551" s="71"/>
      <c r="J551" s="71"/>
      <c r="K551" s="34"/>
      <c r="L551" s="78">
        <v>551</v>
      </c>
      <c r="M551" s="78"/>
      <c r="N551" s="73"/>
      <c r="O551" s="80" t="s">
        <v>774</v>
      </c>
      <c r="P551" s="82">
        <v>43657.725335648145</v>
      </c>
      <c r="Q551" s="80" t="s">
        <v>973</v>
      </c>
      <c r="R551" s="80" t="s">
        <v>1039</v>
      </c>
      <c r="S551" s="80" t="s">
        <v>1061</v>
      </c>
      <c r="T551" s="80" t="s">
        <v>1130</v>
      </c>
      <c r="U551" s="80"/>
      <c r="V551" s="83" t="s">
        <v>1488</v>
      </c>
      <c r="W551" s="82">
        <v>43657.725335648145</v>
      </c>
      <c r="X551" s="86">
        <v>43657</v>
      </c>
      <c r="Y551" s="88" t="s">
        <v>1927</v>
      </c>
      <c r="Z551" s="83" t="s">
        <v>2462</v>
      </c>
      <c r="AA551" s="80"/>
      <c r="AB551" s="80"/>
      <c r="AC551" s="88" t="s">
        <v>3012</v>
      </c>
      <c r="AD551" s="88" t="s">
        <v>3089</v>
      </c>
      <c r="AE551" s="80" t="b">
        <v>0</v>
      </c>
      <c r="AF551" s="80">
        <v>0</v>
      </c>
      <c r="AG551" s="88" t="s">
        <v>3096</v>
      </c>
      <c r="AH551" s="80" t="b">
        <v>0</v>
      </c>
      <c r="AI551" s="80" t="s">
        <v>3104</v>
      </c>
      <c r="AJ551" s="80"/>
      <c r="AK551" s="88" t="s">
        <v>3090</v>
      </c>
      <c r="AL551" s="80" t="b">
        <v>0</v>
      </c>
      <c r="AM551" s="80">
        <v>0</v>
      </c>
      <c r="AN551" s="88" t="s">
        <v>3090</v>
      </c>
      <c r="AO551" s="80" t="s">
        <v>3114</v>
      </c>
      <c r="AP551" s="80" t="b">
        <v>0</v>
      </c>
      <c r="AQ551" s="88" t="s">
        <v>3089</v>
      </c>
      <c r="AR551" s="80" t="s">
        <v>178</v>
      </c>
      <c r="AS551" s="80">
        <v>0</v>
      </c>
      <c r="AT551" s="80">
        <v>0</v>
      </c>
      <c r="AU551" s="80"/>
      <c r="AV551" s="80"/>
      <c r="AW551" s="80"/>
      <c r="AX551" s="80"/>
      <c r="AY551" s="80"/>
      <c r="AZ551" s="80"/>
      <c r="BA551" s="80"/>
      <c r="BB551" s="80"/>
      <c r="BC551" s="79" t="str">
        <f>REPLACE(INDEX(GroupVertices[Group],MATCH(Edges[[#This Row],[Vertex 1]],GroupVertices[Vertex],0)),1,1,"")</f>
        <v>10</v>
      </c>
      <c r="BD551" s="79" t="str">
        <f>REPLACE(INDEX(GroupVertices[Group],MATCH(Edges[[#This Row],[Vertex 2]],GroupVertices[Vertex],0)),1,1,"")</f>
        <v>10</v>
      </c>
    </row>
    <row r="552" spans="1:56" ht="15">
      <c r="A552" s="65" t="s">
        <v>667</v>
      </c>
      <c r="B552" s="65" t="s">
        <v>767</v>
      </c>
      <c r="C552" s="66"/>
      <c r="D552" s="67"/>
      <c r="E552" s="68"/>
      <c r="F552" s="69"/>
      <c r="G552" s="66"/>
      <c r="H552" s="70"/>
      <c r="I552" s="71"/>
      <c r="J552" s="71"/>
      <c r="K552" s="34"/>
      <c r="L552" s="78">
        <v>552</v>
      </c>
      <c r="M552" s="78"/>
      <c r="N552" s="73"/>
      <c r="O552" s="80" t="s">
        <v>774</v>
      </c>
      <c r="P552" s="82">
        <v>43657.725335648145</v>
      </c>
      <c r="Q552" s="80" t="s">
        <v>973</v>
      </c>
      <c r="R552" s="80" t="s">
        <v>1039</v>
      </c>
      <c r="S552" s="80" t="s">
        <v>1061</v>
      </c>
      <c r="T552" s="80" t="s">
        <v>1130</v>
      </c>
      <c r="U552" s="80"/>
      <c r="V552" s="83" t="s">
        <v>1488</v>
      </c>
      <c r="W552" s="82">
        <v>43657.725335648145</v>
      </c>
      <c r="X552" s="86">
        <v>43657</v>
      </c>
      <c r="Y552" s="88" t="s">
        <v>1927</v>
      </c>
      <c r="Z552" s="83" t="s">
        <v>2462</v>
      </c>
      <c r="AA552" s="80"/>
      <c r="AB552" s="80"/>
      <c r="AC552" s="88" t="s">
        <v>3012</v>
      </c>
      <c r="AD552" s="88" t="s">
        <v>3089</v>
      </c>
      <c r="AE552" s="80" t="b">
        <v>0</v>
      </c>
      <c r="AF552" s="80">
        <v>0</v>
      </c>
      <c r="AG552" s="88" t="s">
        <v>3096</v>
      </c>
      <c r="AH552" s="80" t="b">
        <v>0</v>
      </c>
      <c r="AI552" s="80" t="s">
        <v>3104</v>
      </c>
      <c r="AJ552" s="80"/>
      <c r="AK552" s="88" t="s">
        <v>3090</v>
      </c>
      <c r="AL552" s="80" t="b">
        <v>0</v>
      </c>
      <c r="AM552" s="80">
        <v>0</v>
      </c>
      <c r="AN552" s="88" t="s">
        <v>3090</v>
      </c>
      <c r="AO552" s="80" t="s">
        <v>3114</v>
      </c>
      <c r="AP552" s="80" t="b">
        <v>0</v>
      </c>
      <c r="AQ552" s="88" t="s">
        <v>3089</v>
      </c>
      <c r="AR552" s="80" t="s">
        <v>178</v>
      </c>
      <c r="AS552" s="80">
        <v>0</v>
      </c>
      <c r="AT552" s="80">
        <v>0</v>
      </c>
      <c r="AU552" s="80"/>
      <c r="AV552" s="80"/>
      <c r="AW552" s="80"/>
      <c r="AX552" s="80"/>
      <c r="AY552" s="80"/>
      <c r="AZ552" s="80"/>
      <c r="BA552" s="80"/>
      <c r="BB552" s="80"/>
      <c r="BC552" s="79" t="str">
        <f>REPLACE(INDEX(GroupVertices[Group],MATCH(Edges[[#This Row],[Vertex 1]],GroupVertices[Vertex],0)),1,1,"")</f>
        <v>10</v>
      </c>
      <c r="BD552" s="79" t="str">
        <f>REPLACE(INDEX(GroupVertices[Group],MATCH(Edges[[#This Row],[Vertex 2]],GroupVertices[Vertex],0)),1,1,"")</f>
        <v>10</v>
      </c>
    </row>
    <row r="553" spans="1:56" ht="15">
      <c r="A553" s="65" t="s">
        <v>667</v>
      </c>
      <c r="B553" s="65" t="s">
        <v>768</v>
      </c>
      <c r="C553" s="66"/>
      <c r="D553" s="67"/>
      <c r="E553" s="68"/>
      <c r="F553" s="69"/>
      <c r="G553" s="66"/>
      <c r="H553" s="70"/>
      <c r="I553" s="71"/>
      <c r="J553" s="71"/>
      <c r="K553" s="34"/>
      <c r="L553" s="78">
        <v>553</v>
      </c>
      <c r="M553" s="78"/>
      <c r="N553" s="73"/>
      <c r="O553" s="80" t="s">
        <v>774</v>
      </c>
      <c r="P553" s="82">
        <v>43657.725335648145</v>
      </c>
      <c r="Q553" s="80" t="s">
        <v>973</v>
      </c>
      <c r="R553" s="80" t="s">
        <v>1039</v>
      </c>
      <c r="S553" s="80" t="s">
        <v>1061</v>
      </c>
      <c r="T553" s="80" t="s">
        <v>1130</v>
      </c>
      <c r="U553" s="80"/>
      <c r="V553" s="83" t="s">
        <v>1488</v>
      </c>
      <c r="W553" s="82">
        <v>43657.725335648145</v>
      </c>
      <c r="X553" s="86">
        <v>43657</v>
      </c>
      <c r="Y553" s="88" t="s">
        <v>1927</v>
      </c>
      <c r="Z553" s="83" t="s">
        <v>2462</v>
      </c>
      <c r="AA553" s="80"/>
      <c r="AB553" s="80"/>
      <c r="AC553" s="88" t="s">
        <v>3012</v>
      </c>
      <c r="AD553" s="88" t="s">
        <v>3089</v>
      </c>
      <c r="AE553" s="80" t="b">
        <v>0</v>
      </c>
      <c r="AF553" s="80">
        <v>0</v>
      </c>
      <c r="AG553" s="88" t="s">
        <v>3096</v>
      </c>
      <c r="AH553" s="80" t="b">
        <v>0</v>
      </c>
      <c r="AI553" s="80" t="s">
        <v>3104</v>
      </c>
      <c r="AJ553" s="80"/>
      <c r="AK553" s="88" t="s">
        <v>3090</v>
      </c>
      <c r="AL553" s="80" t="b">
        <v>0</v>
      </c>
      <c r="AM553" s="80">
        <v>0</v>
      </c>
      <c r="AN553" s="88" t="s">
        <v>3090</v>
      </c>
      <c r="AO553" s="80" t="s">
        <v>3114</v>
      </c>
      <c r="AP553" s="80" t="b">
        <v>0</v>
      </c>
      <c r="AQ553" s="88" t="s">
        <v>3089</v>
      </c>
      <c r="AR553" s="80" t="s">
        <v>178</v>
      </c>
      <c r="AS553" s="80">
        <v>0</v>
      </c>
      <c r="AT553" s="80">
        <v>0</v>
      </c>
      <c r="AU553" s="80"/>
      <c r="AV553" s="80"/>
      <c r="AW553" s="80"/>
      <c r="AX553" s="80"/>
      <c r="AY553" s="80"/>
      <c r="AZ553" s="80"/>
      <c r="BA553" s="80"/>
      <c r="BB553" s="80"/>
      <c r="BC553" s="79" t="str">
        <f>REPLACE(INDEX(GroupVertices[Group],MATCH(Edges[[#This Row],[Vertex 1]],GroupVertices[Vertex],0)),1,1,"")</f>
        <v>10</v>
      </c>
      <c r="BD553" s="79" t="str">
        <f>REPLACE(INDEX(GroupVertices[Group],MATCH(Edges[[#This Row],[Vertex 2]],GroupVertices[Vertex],0)),1,1,"")</f>
        <v>10</v>
      </c>
    </row>
    <row r="554" spans="1:56" ht="15">
      <c r="A554" s="65" t="s">
        <v>667</v>
      </c>
      <c r="B554" s="65" t="s">
        <v>769</v>
      </c>
      <c r="C554" s="66"/>
      <c r="D554" s="67"/>
      <c r="E554" s="68"/>
      <c r="F554" s="69"/>
      <c r="G554" s="66"/>
      <c r="H554" s="70"/>
      <c r="I554" s="71"/>
      <c r="J554" s="71"/>
      <c r="K554" s="34"/>
      <c r="L554" s="78">
        <v>554</v>
      </c>
      <c r="M554" s="78"/>
      <c r="N554" s="73"/>
      <c r="O554" s="80" t="s">
        <v>773</v>
      </c>
      <c r="P554" s="82">
        <v>43657.725335648145</v>
      </c>
      <c r="Q554" s="80" t="s">
        <v>973</v>
      </c>
      <c r="R554" s="80" t="s">
        <v>1039</v>
      </c>
      <c r="S554" s="80" t="s">
        <v>1061</v>
      </c>
      <c r="T554" s="80" t="s">
        <v>1130</v>
      </c>
      <c r="U554" s="80"/>
      <c r="V554" s="83" t="s">
        <v>1488</v>
      </c>
      <c r="W554" s="82">
        <v>43657.725335648145</v>
      </c>
      <c r="X554" s="86">
        <v>43657</v>
      </c>
      <c r="Y554" s="88" t="s">
        <v>1927</v>
      </c>
      <c r="Z554" s="83" t="s">
        <v>2462</v>
      </c>
      <c r="AA554" s="80"/>
      <c r="AB554" s="80"/>
      <c r="AC554" s="88" t="s">
        <v>3012</v>
      </c>
      <c r="AD554" s="88" t="s">
        <v>3089</v>
      </c>
      <c r="AE554" s="80" t="b">
        <v>0</v>
      </c>
      <c r="AF554" s="80">
        <v>0</v>
      </c>
      <c r="AG554" s="88" t="s">
        <v>3096</v>
      </c>
      <c r="AH554" s="80" t="b">
        <v>0</v>
      </c>
      <c r="AI554" s="80" t="s">
        <v>3104</v>
      </c>
      <c r="AJ554" s="80"/>
      <c r="AK554" s="88" t="s">
        <v>3090</v>
      </c>
      <c r="AL554" s="80" t="b">
        <v>0</v>
      </c>
      <c r="AM554" s="80">
        <v>0</v>
      </c>
      <c r="AN554" s="88" t="s">
        <v>3090</v>
      </c>
      <c r="AO554" s="80" t="s">
        <v>3114</v>
      </c>
      <c r="AP554" s="80" t="b">
        <v>0</v>
      </c>
      <c r="AQ554" s="88" t="s">
        <v>3089</v>
      </c>
      <c r="AR554" s="80" t="s">
        <v>178</v>
      </c>
      <c r="AS554" s="80">
        <v>0</v>
      </c>
      <c r="AT554" s="80">
        <v>0</v>
      </c>
      <c r="AU554" s="80"/>
      <c r="AV554" s="80"/>
      <c r="AW554" s="80"/>
      <c r="AX554" s="80"/>
      <c r="AY554" s="80"/>
      <c r="AZ554" s="80"/>
      <c r="BA554" s="80"/>
      <c r="BB554" s="80"/>
      <c r="BC554" s="79" t="str">
        <f>REPLACE(INDEX(GroupVertices[Group],MATCH(Edges[[#This Row],[Vertex 1]],GroupVertices[Vertex],0)),1,1,"")</f>
        <v>10</v>
      </c>
      <c r="BD554" s="79" t="str">
        <f>REPLACE(INDEX(GroupVertices[Group],MATCH(Edges[[#This Row],[Vertex 2]],GroupVertices[Vertex],0)),1,1,"")</f>
        <v>10</v>
      </c>
    </row>
    <row r="555" spans="1:56" ht="15">
      <c r="A555" s="65" t="s">
        <v>668</v>
      </c>
      <c r="B555" s="65" t="s">
        <v>725</v>
      </c>
      <c r="C555" s="66"/>
      <c r="D555" s="67"/>
      <c r="E555" s="68"/>
      <c r="F555" s="69"/>
      <c r="G555" s="66"/>
      <c r="H555" s="70"/>
      <c r="I555" s="71"/>
      <c r="J555" s="71"/>
      <c r="K555" s="34"/>
      <c r="L555" s="78">
        <v>555</v>
      </c>
      <c r="M555" s="78"/>
      <c r="N555" s="73"/>
      <c r="O555" s="80" t="s">
        <v>772</v>
      </c>
      <c r="P555" s="82">
        <v>43657.72534722222</v>
      </c>
      <c r="Q555" s="80" t="s">
        <v>778</v>
      </c>
      <c r="R555" s="80"/>
      <c r="S555" s="80"/>
      <c r="T555" s="80" t="s">
        <v>1062</v>
      </c>
      <c r="U555" s="80"/>
      <c r="V555" s="83" t="s">
        <v>1489</v>
      </c>
      <c r="W555" s="82">
        <v>43657.72534722222</v>
      </c>
      <c r="X555" s="86">
        <v>43657</v>
      </c>
      <c r="Y555" s="88" t="s">
        <v>1928</v>
      </c>
      <c r="Z555" s="83" t="s">
        <v>2463</v>
      </c>
      <c r="AA555" s="80"/>
      <c r="AB555" s="80"/>
      <c r="AC555" s="88" t="s">
        <v>3013</v>
      </c>
      <c r="AD555" s="80"/>
      <c r="AE555" s="80" t="b">
        <v>0</v>
      </c>
      <c r="AF555" s="80">
        <v>0</v>
      </c>
      <c r="AG555" s="88" t="s">
        <v>3090</v>
      </c>
      <c r="AH555" s="80" t="b">
        <v>0</v>
      </c>
      <c r="AI555" s="80" t="s">
        <v>3099</v>
      </c>
      <c r="AJ555" s="80"/>
      <c r="AK555" s="88" t="s">
        <v>3090</v>
      </c>
      <c r="AL555" s="80" t="b">
        <v>0</v>
      </c>
      <c r="AM555" s="80">
        <v>1187</v>
      </c>
      <c r="AN555" s="88" t="s">
        <v>3085</v>
      </c>
      <c r="AO555" s="80" t="s">
        <v>3113</v>
      </c>
      <c r="AP555" s="80" t="b">
        <v>0</v>
      </c>
      <c r="AQ555" s="88" t="s">
        <v>3085</v>
      </c>
      <c r="AR555" s="80" t="s">
        <v>178</v>
      </c>
      <c r="AS555" s="80">
        <v>0</v>
      </c>
      <c r="AT555" s="80">
        <v>0</v>
      </c>
      <c r="AU555" s="80"/>
      <c r="AV555" s="80"/>
      <c r="AW555" s="80"/>
      <c r="AX555" s="80"/>
      <c r="AY555" s="80"/>
      <c r="AZ555" s="80"/>
      <c r="BA555" s="80"/>
      <c r="BB555" s="80"/>
      <c r="BC555" s="79" t="str">
        <f>REPLACE(INDEX(GroupVertices[Group],MATCH(Edges[[#This Row],[Vertex 1]],GroupVertices[Vertex],0)),1,1,"")</f>
        <v>1</v>
      </c>
      <c r="BD555" s="79" t="str">
        <f>REPLACE(INDEX(GroupVertices[Group],MATCH(Edges[[#This Row],[Vertex 2]],GroupVertices[Vertex],0)),1,1,"")</f>
        <v>1</v>
      </c>
    </row>
    <row r="556" spans="1:56" ht="15">
      <c r="A556" s="65" t="s">
        <v>669</v>
      </c>
      <c r="B556" s="65" t="s">
        <v>712</v>
      </c>
      <c r="C556" s="66"/>
      <c r="D556" s="67"/>
      <c r="E556" s="68"/>
      <c r="F556" s="69"/>
      <c r="G556" s="66"/>
      <c r="H556" s="70"/>
      <c r="I556" s="71"/>
      <c r="J556" s="71"/>
      <c r="K556" s="34"/>
      <c r="L556" s="78">
        <v>556</v>
      </c>
      <c r="M556" s="78"/>
      <c r="N556" s="73"/>
      <c r="O556" s="80" t="s">
        <v>772</v>
      </c>
      <c r="P556" s="82">
        <v>43657.72534722222</v>
      </c>
      <c r="Q556" s="80" t="s">
        <v>780</v>
      </c>
      <c r="R556" s="80"/>
      <c r="S556" s="80"/>
      <c r="T556" s="80" t="s">
        <v>1062</v>
      </c>
      <c r="U556" s="83" t="s">
        <v>1144</v>
      </c>
      <c r="V556" s="83" t="s">
        <v>1144</v>
      </c>
      <c r="W556" s="82">
        <v>43657.72534722222</v>
      </c>
      <c r="X556" s="86">
        <v>43657</v>
      </c>
      <c r="Y556" s="88" t="s">
        <v>1928</v>
      </c>
      <c r="Z556" s="83" t="s">
        <v>2464</v>
      </c>
      <c r="AA556" s="80"/>
      <c r="AB556" s="80"/>
      <c r="AC556" s="88" t="s">
        <v>3014</v>
      </c>
      <c r="AD556" s="80"/>
      <c r="AE556" s="80" t="b">
        <v>0</v>
      </c>
      <c r="AF556" s="80">
        <v>0</v>
      </c>
      <c r="AG556" s="88" t="s">
        <v>3090</v>
      </c>
      <c r="AH556" s="80" t="b">
        <v>0</v>
      </c>
      <c r="AI556" s="80" t="s">
        <v>3099</v>
      </c>
      <c r="AJ556" s="80"/>
      <c r="AK556" s="88" t="s">
        <v>3090</v>
      </c>
      <c r="AL556" s="80" t="b">
        <v>0</v>
      </c>
      <c r="AM556" s="80">
        <v>497</v>
      </c>
      <c r="AN556" s="88" t="s">
        <v>3066</v>
      </c>
      <c r="AO556" s="80" t="s">
        <v>3113</v>
      </c>
      <c r="AP556" s="80" t="b">
        <v>0</v>
      </c>
      <c r="AQ556" s="88" t="s">
        <v>3066</v>
      </c>
      <c r="AR556" s="80" t="s">
        <v>178</v>
      </c>
      <c r="AS556" s="80">
        <v>0</v>
      </c>
      <c r="AT556" s="80">
        <v>0</v>
      </c>
      <c r="AU556" s="80"/>
      <c r="AV556" s="80"/>
      <c r="AW556" s="80"/>
      <c r="AX556" s="80"/>
      <c r="AY556" s="80"/>
      <c r="AZ556" s="80"/>
      <c r="BA556" s="80"/>
      <c r="BB556" s="80"/>
      <c r="BC556" s="79" t="str">
        <f>REPLACE(INDEX(GroupVertices[Group],MATCH(Edges[[#This Row],[Vertex 1]],GroupVertices[Vertex],0)),1,1,"")</f>
        <v>3</v>
      </c>
      <c r="BD556" s="79" t="str">
        <f>REPLACE(INDEX(GroupVertices[Group],MATCH(Edges[[#This Row],[Vertex 2]],GroupVertices[Vertex],0)),1,1,"")</f>
        <v>3</v>
      </c>
    </row>
    <row r="557" spans="1:56" ht="15">
      <c r="A557" s="65" t="s">
        <v>670</v>
      </c>
      <c r="B557" s="65" t="s">
        <v>712</v>
      </c>
      <c r="C557" s="66"/>
      <c r="D557" s="67"/>
      <c r="E557" s="68"/>
      <c r="F557" s="69"/>
      <c r="G557" s="66"/>
      <c r="H557" s="70"/>
      <c r="I557" s="71"/>
      <c r="J557" s="71"/>
      <c r="K557" s="34"/>
      <c r="L557" s="78">
        <v>557</v>
      </c>
      <c r="M557" s="78"/>
      <c r="N557" s="73"/>
      <c r="O557" s="80" t="s">
        <v>772</v>
      </c>
      <c r="P557" s="82">
        <v>43657.725381944445</v>
      </c>
      <c r="Q557" s="80" t="s">
        <v>780</v>
      </c>
      <c r="R557" s="80"/>
      <c r="S557" s="80"/>
      <c r="T557" s="80" t="s">
        <v>1062</v>
      </c>
      <c r="U557" s="83" t="s">
        <v>1144</v>
      </c>
      <c r="V557" s="83" t="s">
        <v>1144</v>
      </c>
      <c r="W557" s="82">
        <v>43657.725381944445</v>
      </c>
      <c r="X557" s="86">
        <v>43657</v>
      </c>
      <c r="Y557" s="88" t="s">
        <v>1929</v>
      </c>
      <c r="Z557" s="83" t="s">
        <v>2465</v>
      </c>
      <c r="AA557" s="80"/>
      <c r="AB557" s="80"/>
      <c r="AC557" s="88" t="s">
        <v>3015</v>
      </c>
      <c r="AD557" s="80"/>
      <c r="AE557" s="80" t="b">
        <v>0</v>
      </c>
      <c r="AF557" s="80">
        <v>0</v>
      </c>
      <c r="AG557" s="88" t="s">
        <v>3090</v>
      </c>
      <c r="AH557" s="80" t="b">
        <v>0</v>
      </c>
      <c r="AI557" s="80" t="s">
        <v>3099</v>
      </c>
      <c r="AJ557" s="80"/>
      <c r="AK557" s="88" t="s">
        <v>3090</v>
      </c>
      <c r="AL557" s="80" t="b">
        <v>0</v>
      </c>
      <c r="AM557" s="80">
        <v>497</v>
      </c>
      <c r="AN557" s="88" t="s">
        <v>3066</v>
      </c>
      <c r="AO557" s="80" t="s">
        <v>3113</v>
      </c>
      <c r="AP557" s="80" t="b">
        <v>0</v>
      </c>
      <c r="AQ557" s="88" t="s">
        <v>3066</v>
      </c>
      <c r="AR557" s="80" t="s">
        <v>178</v>
      </c>
      <c r="AS557" s="80">
        <v>0</v>
      </c>
      <c r="AT557" s="80">
        <v>0</v>
      </c>
      <c r="AU557" s="80"/>
      <c r="AV557" s="80"/>
      <c r="AW557" s="80"/>
      <c r="AX557" s="80"/>
      <c r="AY557" s="80"/>
      <c r="AZ557" s="80"/>
      <c r="BA557" s="80"/>
      <c r="BB557" s="80"/>
      <c r="BC557" s="79" t="str">
        <f>REPLACE(INDEX(GroupVertices[Group],MATCH(Edges[[#This Row],[Vertex 1]],GroupVertices[Vertex],0)),1,1,"")</f>
        <v>3</v>
      </c>
      <c r="BD557" s="79" t="str">
        <f>REPLACE(INDEX(GroupVertices[Group],MATCH(Edges[[#This Row],[Vertex 2]],GroupVertices[Vertex],0)),1,1,"")</f>
        <v>3</v>
      </c>
    </row>
    <row r="558" spans="1:56" ht="15">
      <c r="A558" s="65" t="s">
        <v>671</v>
      </c>
      <c r="B558" s="65" t="s">
        <v>684</v>
      </c>
      <c r="C558" s="66"/>
      <c r="D558" s="67"/>
      <c r="E558" s="68"/>
      <c r="F558" s="69"/>
      <c r="G558" s="66"/>
      <c r="H558" s="70"/>
      <c r="I558" s="71"/>
      <c r="J558" s="71"/>
      <c r="K558" s="34"/>
      <c r="L558" s="78">
        <v>558</v>
      </c>
      <c r="M558" s="78"/>
      <c r="N558" s="73"/>
      <c r="O558" s="80" t="s">
        <v>772</v>
      </c>
      <c r="P558" s="82">
        <v>43657.72541666667</v>
      </c>
      <c r="Q558" s="80" t="s">
        <v>974</v>
      </c>
      <c r="R558" s="80"/>
      <c r="S558" s="80"/>
      <c r="T558" s="80" t="s">
        <v>1062</v>
      </c>
      <c r="U558" s="83" t="s">
        <v>1251</v>
      </c>
      <c r="V558" s="83" t="s">
        <v>1251</v>
      </c>
      <c r="W558" s="82">
        <v>43657.72541666667</v>
      </c>
      <c r="X558" s="86">
        <v>43657</v>
      </c>
      <c r="Y558" s="88" t="s">
        <v>1930</v>
      </c>
      <c r="Z558" s="83" t="s">
        <v>2466</v>
      </c>
      <c r="AA558" s="80"/>
      <c r="AB558" s="80"/>
      <c r="AC558" s="88" t="s">
        <v>3016</v>
      </c>
      <c r="AD558" s="80"/>
      <c r="AE558" s="80" t="b">
        <v>0</v>
      </c>
      <c r="AF558" s="80">
        <v>0</v>
      </c>
      <c r="AG558" s="88" t="s">
        <v>3090</v>
      </c>
      <c r="AH558" s="80" t="b">
        <v>0</v>
      </c>
      <c r="AI558" s="80" t="s">
        <v>3099</v>
      </c>
      <c r="AJ558" s="80"/>
      <c r="AK558" s="88" t="s">
        <v>3090</v>
      </c>
      <c r="AL558" s="80" t="b">
        <v>0</v>
      </c>
      <c r="AM558" s="80">
        <v>4</v>
      </c>
      <c r="AN558" s="88" t="s">
        <v>3032</v>
      </c>
      <c r="AO558" s="80" t="s">
        <v>3113</v>
      </c>
      <c r="AP558" s="80" t="b">
        <v>0</v>
      </c>
      <c r="AQ558" s="88" t="s">
        <v>3032</v>
      </c>
      <c r="AR558" s="80" t="s">
        <v>178</v>
      </c>
      <c r="AS558" s="80">
        <v>0</v>
      </c>
      <c r="AT558" s="80">
        <v>0</v>
      </c>
      <c r="AU558" s="80"/>
      <c r="AV558" s="80"/>
      <c r="AW558" s="80"/>
      <c r="AX558" s="80"/>
      <c r="AY558" s="80"/>
      <c r="AZ558" s="80"/>
      <c r="BA558" s="80"/>
      <c r="BB558" s="80"/>
      <c r="BC558" s="79" t="str">
        <f>REPLACE(INDEX(GroupVertices[Group],MATCH(Edges[[#This Row],[Vertex 1]],GroupVertices[Vertex],0)),1,1,"")</f>
        <v>24</v>
      </c>
      <c r="BD558" s="79" t="str">
        <f>REPLACE(INDEX(GroupVertices[Group],MATCH(Edges[[#This Row],[Vertex 2]],GroupVertices[Vertex],0)),1,1,"")</f>
        <v>24</v>
      </c>
    </row>
    <row r="559" spans="1:56" ht="15">
      <c r="A559" s="65" t="s">
        <v>672</v>
      </c>
      <c r="B559" s="65" t="s">
        <v>725</v>
      </c>
      <c r="C559" s="66"/>
      <c r="D559" s="67"/>
      <c r="E559" s="68"/>
      <c r="F559" s="69"/>
      <c r="G559" s="66"/>
      <c r="H559" s="70"/>
      <c r="I559" s="71"/>
      <c r="J559" s="71"/>
      <c r="K559" s="34"/>
      <c r="L559" s="78">
        <v>559</v>
      </c>
      <c r="M559" s="78"/>
      <c r="N559" s="73"/>
      <c r="O559" s="80" t="s">
        <v>772</v>
      </c>
      <c r="P559" s="82">
        <v>43657.72545138889</v>
      </c>
      <c r="Q559" s="80" t="s">
        <v>778</v>
      </c>
      <c r="R559" s="80"/>
      <c r="S559" s="80"/>
      <c r="T559" s="80" t="s">
        <v>1062</v>
      </c>
      <c r="U559" s="80"/>
      <c r="V559" s="83" t="s">
        <v>1490</v>
      </c>
      <c r="W559" s="82">
        <v>43657.72545138889</v>
      </c>
      <c r="X559" s="86">
        <v>43657</v>
      </c>
      <c r="Y559" s="88" t="s">
        <v>1931</v>
      </c>
      <c r="Z559" s="83" t="s">
        <v>2467</v>
      </c>
      <c r="AA559" s="80"/>
      <c r="AB559" s="80"/>
      <c r="AC559" s="88" t="s">
        <v>3017</v>
      </c>
      <c r="AD559" s="80"/>
      <c r="AE559" s="80" t="b">
        <v>0</v>
      </c>
      <c r="AF559" s="80">
        <v>0</v>
      </c>
      <c r="AG559" s="88" t="s">
        <v>3090</v>
      </c>
      <c r="AH559" s="80" t="b">
        <v>0</v>
      </c>
      <c r="AI559" s="80" t="s">
        <v>3099</v>
      </c>
      <c r="AJ559" s="80"/>
      <c r="AK559" s="88" t="s">
        <v>3090</v>
      </c>
      <c r="AL559" s="80" t="b">
        <v>0</v>
      </c>
      <c r="AM559" s="80">
        <v>1187</v>
      </c>
      <c r="AN559" s="88" t="s">
        <v>3085</v>
      </c>
      <c r="AO559" s="80" t="s">
        <v>3113</v>
      </c>
      <c r="AP559" s="80" t="b">
        <v>0</v>
      </c>
      <c r="AQ559" s="88" t="s">
        <v>3085</v>
      </c>
      <c r="AR559" s="80" t="s">
        <v>178</v>
      </c>
      <c r="AS559" s="80">
        <v>0</v>
      </c>
      <c r="AT559" s="80">
        <v>0</v>
      </c>
      <c r="AU559" s="80"/>
      <c r="AV559" s="80"/>
      <c r="AW559" s="80"/>
      <c r="AX559" s="80"/>
      <c r="AY559" s="80"/>
      <c r="AZ559" s="80"/>
      <c r="BA559" s="80"/>
      <c r="BB559" s="80"/>
      <c r="BC559" s="79" t="str">
        <f>REPLACE(INDEX(GroupVertices[Group],MATCH(Edges[[#This Row],[Vertex 1]],GroupVertices[Vertex],0)),1,1,"")</f>
        <v>1</v>
      </c>
      <c r="BD559" s="79" t="str">
        <f>REPLACE(INDEX(GroupVertices[Group],MATCH(Edges[[#This Row],[Vertex 2]],GroupVertices[Vertex],0)),1,1,"")</f>
        <v>1</v>
      </c>
    </row>
    <row r="560" spans="1:56" ht="15">
      <c r="A560" s="65" t="s">
        <v>673</v>
      </c>
      <c r="B560" s="65" t="s">
        <v>708</v>
      </c>
      <c r="C560" s="66"/>
      <c r="D560" s="67"/>
      <c r="E560" s="68"/>
      <c r="F560" s="69"/>
      <c r="G560" s="66"/>
      <c r="H560" s="70"/>
      <c r="I560" s="71"/>
      <c r="J560" s="71"/>
      <c r="K560" s="34"/>
      <c r="L560" s="78">
        <v>560</v>
      </c>
      <c r="M560" s="78"/>
      <c r="N560" s="73"/>
      <c r="O560" s="80" t="s">
        <v>772</v>
      </c>
      <c r="P560" s="82">
        <v>43657.72513888889</v>
      </c>
      <c r="Q560" s="80" t="s">
        <v>791</v>
      </c>
      <c r="R560" s="80"/>
      <c r="S560" s="80"/>
      <c r="T560" s="80" t="s">
        <v>1062</v>
      </c>
      <c r="U560" s="83" t="s">
        <v>1149</v>
      </c>
      <c r="V560" s="83" t="s">
        <v>1149</v>
      </c>
      <c r="W560" s="82">
        <v>43657.72513888889</v>
      </c>
      <c r="X560" s="86">
        <v>43657</v>
      </c>
      <c r="Y560" s="88" t="s">
        <v>1932</v>
      </c>
      <c r="Z560" s="83" t="s">
        <v>2468</v>
      </c>
      <c r="AA560" s="80"/>
      <c r="AB560" s="80"/>
      <c r="AC560" s="88" t="s">
        <v>3018</v>
      </c>
      <c r="AD560" s="80"/>
      <c r="AE560" s="80" t="b">
        <v>0</v>
      </c>
      <c r="AF560" s="80">
        <v>0</v>
      </c>
      <c r="AG560" s="88" t="s">
        <v>3090</v>
      </c>
      <c r="AH560" s="80" t="b">
        <v>0</v>
      </c>
      <c r="AI560" s="80" t="s">
        <v>3099</v>
      </c>
      <c r="AJ560" s="80"/>
      <c r="AK560" s="88" t="s">
        <v>3090</v>
      </c>
      <c r="AL560" s="80" t="b">
        <v>0</v>
      </c>
      <c r="AM560" s="80">
        <v>361</v>
      </c>
      <c r="AN560" s="88" t="s">
        <v>3060</v>
      </c>
      <c r="AO560" s="80" t="s">
        <v>3115</v>
      </c>
      <c r="AP560" s="80" t="b">
        <v>0</v>
      </c>
      <c r="AQ560" s="88" t="s">
        <v>3060</v>
      </c>
      <c r="AR560" s="80" t="s">
        <v>178</v>
      </c>
      <c r="AS560" s="80">
        <v>0</v>
      </c>
      <c r="AT560" s="80">
        <v>0</v>
      </c>
      <c r="AU560" s="80"/>
      <c r="AV560" s="80"/>
      <c r="AW560" s="80"/>
      <c r="AX560" s="80"/>
      <c r="AY560" s="80"/>
      <c r="AZ560" s="80"/>
      <c r="BA560" s="80"/>
      <c r="BB560" s="80"/>
      <c r="BC560" s="79" t="str">
        <f>REPLACE(INDEX(GroupVertices[Group],MATCH(Edges[[#This Row],[Vertex 1]],GroupVertices[Vertex],0)),1,1,"")</f>
        <v>5</v>
      </c>
      <c r="BD560" s="79" t="str">
        <f>REPLACE(INDEX(GroupVertices[Group],MATCH(Edges[[#This Row],[Vertex 2]],GroupVertices[Vertex],0)),1,1,"")</f>
        <v>5</v>
      </c>
    </row>
    <row r="561" spans="1:56" ht="15">
      <c r="A561" s="65" t="s">
        <v>673</v>
      </c>
      <c r="B561" s="65" t="s">
        <v>712</v>
      </c>
      <c r="C561" s="66"/>
      <c r="D561" s="67"/>
      <c r="E561" s="68"/>
      <c r="F561" s="69"/>
      <c r="G561" s="66"/>
      <c r="H561" s="70"/>
      <c r="I561" s="71"/>
      <c r="J561" s="71"/>
      <c r="K561" s="34"/>
      <c r="L561" s="78">
        <v>561</v>
      </c>
      <c r="M561" s="78"/>
      <c r="N561" s="73"/>
      <c r="O561" s="80" t="s">
        <v>772</v>
      </c>
      <c r="P561" s="82">
        <v>43657.72547453704</v>
      </c>
      <c r="Q561" s="80" t="s">
        <v>780</v>
      </c>
      <c r="R561" s="80"/>
      <c r="S561" s="80"/>
      <c r="T561" s="80" t="s">
        <v>1062</v>
      </c>
      <c r="U561" s="83" t="s">
        <v>1144</v>
      </c>
      <c r="V561" s="83" t="s">
        <v>1144</v>
      </c>
      <c r="W561" s="82">
        <v>43657.72547453704</v>
      </c>
      <c r="X561" s="86">
        <v>43657</v>
      </c>
      <c r="Y561" s="88" t="s">
        <v>1933</v>
      </c>
      <c r="Z561" s="83" t="s">
        <v>2469</v>
      </c>
      <c r="AA561" s="80"/>
      <c r="AB561" s="80"/>
      <c r="AC561" s="88" t="s">
        <v>3019</v>
      </c>
      <c r="AD561" s="80"/>
      <c r="AE561" s="80" t="b">
        <v>0</v>
      </c>
      <c r="AF561" s="80">
        <v>0</v>
      </c>
      <c r="AG561" s="88" t="s">
        <v>3090</v>
      </c>
      <c r="AH561" s="80" t="b">
        <v>0</v>
      </c>
      <c r="AI561" s="80" t="s">
        <v>3099</v>
      </c>
      <c r="AJ561" s="80"/>
      <c r="AK561" s="88" t="s">
        <v>3090</v>
      </c>
      <c r="AL561" s="80" t="b">
        <v>0</v>
      </c>
      <c r="AM561" s="80">
        <v>497</v>
      </c>
      <c r="AN561" s="88" t="s">
        <v>3066</v>
      </c>
      <c r="AO561" s="80" t="s">
        <v>3115</v>
      </c>
      <c r="AP561" s="80" t="b">
        <v>0</v>
      </c>
      <c r="AQ561" s="88" t="s">
        <v>3066</v>
      </c>
      <c r="AR561" s="80" t="s">
        <v>178</v>
      </c>
      <c r="AS561" s="80">
        <v>0</v>
      </c>
      <c r="AT561" s="80">
        <v>0</v>
      </c>
      <c r="AU561" s="80"/>
      <c r="AV561" s="80"/>
      <c r="AW561" s="80"/>
      <c r="AX561" s="80"/>
      <c r="AY561" s="80"/>
      <c r="AZ561" s="80"/>
      <c r="BA561" s="80"/>
      <c r="BB561" s="80"/>
      <c r="BC561" s="79" t="str">
        <f>REPLACE(INDEX(GroupVertices[Group],MATCH(Edges[[#This Row],[Vertex 1]],GroupVertices[Vertex],0)),1,1,"")</f>
        <v>5</v>
      </c>
      <c r="BD561" s="79" t="str">
        <f>REPLACE(INDEX(GroupVertices[Group],MATCH(Edges[[#This Row],[Vertex 2]],GroupVertices[Vertex],0)),1,1,"")</f>
        <v>3</v>
      </c>
    </row>
    <row r="562" spans="1:56" ht="15">
      <c r="A562" s="65" t="s">
        <v>674</v>
      </c>
      <c r="B562" s="65" t="s">
        <v>725</v>
      </c>
      <c r="C562" s="66"/>
      <c r="D562" s="67"/>
      <c r="E562" s="68"/>
      <c r="F562" s="69"/>
      <c r="G562" s="66"/>
      <c r="H562" s="70"/>
      <c r="I562" s="71"/>
      <c r="J562" s="71"/>
      <c r="K562" s="34"/>
      <c r="L562" s="78">
        <v>562</v>
      </c>
      <c r="M562" s="78"/>
      <c r="N562" s="73"/>
      <c r="O562" s="80" t="s">
        <v>772</v>
      </c>
      <c r="P562" s="82">
        <v>43657.72557870371</v>
      </c>
      <c r="Q562" s="80" t="s">
        <v>778</v>
      </c>
      <c r="R562" s="80"/>
      <c r="S562" s="80"/>
      <c r="T562" s="80" t="s">
        <v>1062</v>
      </c>
      <c r="U562" s="80"/>
      <c r="V562" s="83" t="s">
        <v>1491</v>
      </c>
      <c r="W562" s="82">
        <v>43657.72557870371</v>
      </c>
      <c r="X562" s="86">
        <v>43657</v>
      </c>
      <c r="Y562" s="88" t="s">
        <v>1934</v>
      </c>
      <c r="Z562" s="83" t="s">
        <v>2470</v>
      </c>
      <c r="AA562" s="80"/>
      <c r="AB562" s="80"/>
      <c r="AC562" s="88" t="s">
        <v>3020</v>
      </c>
      <c r="AD562" s="80"/>
      <c r="AE562" s="80" t="b">
        <v>0</v>
      </c>
      <c r="AF562" s="80">
        <v>0</v>
      </c>
      <c r="AG562" s="88" t="s">
        <v>3090</v>
      </c>
      <c r="AH562" s="80" t="b">
        <v>0</v>
      </c>
      <c r="AI562" s="80" t="s">
        <v>3099</v>
      </c>
      <c r="AJ562" s="80"/>
      <c r="AK562" s="88" t="s">
        <v>3090</v>
      </c>
      <c r="AL562" s="80" t="b">
        <v>0</v>
      </c>
      <c r="AM562" s="80">
        <v>1187</v>
      </c>
      <c r="AN562" s="88" t="s">
        <v>3085</v>
      </c>
      <c r="AO562" s="80" t="s">
        <v>3117</v>
      </c>
      <c r="AP562" s="80" t="b">
        <v>0</v>
      </c>
      <c r="AQ562" s="88" t="s">
        <v>3085</v>
      </c>
      <c r="AR562" s="80" t="s">
        <v>178</v>
      </c>
      <c r="AS562" s="80">
        <v>0</v>
      </c>
      <c r="AT562" s="80">
        <v>0</v>
      </c>
      <c r="AU562" s="80"/>
      <c r="AV562" s="80"/>
      <c r="AW562" s="80"/>
      <c r="AX562" s="80"/>
      <c r="AY562" s="80"/>
      <c r="AZ562" s="80"/>
      <c r="BA562" s="80"/>
      <c r="BB562" s="80"/>
      <c r="BC562" s="79" t="str">
        <f>REPLACE(INDEX(GroupVertices[Group],MATCH(Edges[[#This Row],[Vertex 1]],GroupVertices[Vertex],0)),1,1,"")</f>
        <v>1</v>
      </c>
      <c r="BD562" s="79" t="str">
        <f>REPLACE(INDEX(GroupVertices[Group],MATCH(Edges[[#This Row],[Vertex 2]],GroupVertices[Vertex],0)),1,1,"")</f>
        <v>1</v>
      </c>
    </row>
    <row r="563" spans="1:56" ht="15">
      <c r="A563" s="65" t="s">
        <v>675</v>
      </c>
      <c r="B563" s="65" t="s">
        <v>675</v>
      </c>
      <c r="C563" s="66"/>
      <c r="D563" s="67"/>
      <c r="E563" s="68"/>
      <c r="F563" s="69"/>
      <c r="G563" s="66"/>
      <c r="H563" s="70"/>
      <c r="I563" s="71"/>
      <c r="J563" s="71"/>
      <c r="K563" s="34"/>
      <c r="L563" s="78">
        <v>563</v>
      </c>
      <c r="M563" s="78"/>
      <c r="N563" s="73"/>
      <c r="O563" s="80" t="s">
        <v>178</v>
      </c>
      <c r="P563" s="82">
        <v>43657.72079861111</v>
      </c>
      <c r="Q563" s="80" t="s">
        <v>975</v>
      </c>
      <c r="R563" s="80"/>
      <c r="S563" s="80"/>
      <c r="T563" s="80" t="s">
        <v>1131</v>
      </c>
      <c r="U563" s="83" t="s">
        <v>1252</v>
      </c>
      <c r="V563" s="83" t="s">
        <v>1252</v>
      </c>
      <c r="W563" s="82">
        <v>43657.72079861111</v>
      </c>
      <c r="X563" s="86">
        <v>43657</v>
      </c>
      <c r="Y563" s="88" t="s">
        <v>1812</v>
      </c>
      <c r="Z563" s="83" t="s">
        <v>2471</v>
      </c>
      <c r="AA563" s="80"/>
      <c r="AB563" s="80"/>
      <c r="AC563" s="88" t="s">
        <v>3021</v>
      </c>
      <c r="AD563" s="80"/>
      <c r="AE563" s="80" t="b">
        <v>0</v>
      </c>
      <c r="AF563" s="80">
        <v>5</v>
      </c>
      <c r="AG563" s="88" t="s">
        <v>3090</v>
      </c>
      <c r="AH563" s="80" t="b">
        <v>0</v>
      </c>
      <c r="AI563" s="80" t="s">
        <v>3099</v>
      </c>
      <c r="AJ563" s="80"/>
      <c r="AK563" s="88" t="s">
        <v>3090</v>
      </c>
      <c r="AL563" s="80" t="b">
        <v>0</v>
      </c>
      <c r="AM563" s="80">
        <v>1</v>
      </c>
      <c r="AN563" s="88" t="s">
        <v>3090</v>
      </c>
      <c r="AO563" s="80" t="s">
        <v>3113</v>
      </c>
      <c r="AP563" s="80" t="b">
        <v>0</v>
      </c>
      <c r="AQ563" s="88" t="s">
        <v>3021</v>
      </c>
      <c r="AR563" s="80" t="s">
        <v>178</v>
      </c>
      <c r="AS563" s="80">
        <v>0</v>
      </c>
      <c r="AT563" s="80">
        <v>0</v>
      </c>
      <c r="AU563" s="80"/>
      <c r="AV563" s="80"/>
      <c r="AW563" s="80"/>
      <c r="AX563" s="80"/>
      <c r="AY563" s="80"/>
      <c r="AZ563" s="80"/>
      <c r="BA563" s="80"/>
      <c r="BB563" s="80"/>
      <c r="BC563" s="79" t="str">
        <f>REPLACE(INDEX(GroupVertices[Group],MATCH(Edges[[#This Row],[Vertex 1]],GroupVertices[Vertex],0)),1,1,"")</f>
        <v>35</v>
      </c>
      <c r="BD563" s="79" t="str">
        <f>REPLACE(INDEX(GroupVertices[Group],MATCH(Edges[[#This Row],[Vertex 2]],GroupVertices[Vertex],0)),1,1,"")</f>
        <v>35</v>
      </c>
    </row>
    <row r="564" spans="1:56" ht="15">
      <c r="A564" s="65" t="s">
        <v>676</v>
      </c>
      <c r="B564" s="65" t="s">
        <v>675</v>
      </c>
      <c r="C564" s="66"/>
      <c r="D564" s="67"/>
      <c r="E564" s="68"/>
      <c r="F564" s="69"/>
      <c r="G564" s="66"/>
      <c r="H564" s="70"/>
      <c r="I564" s="71"/>
      <c r="J564" s="71"/>
      <c r="K564" s="34"/>
      <c r="L564" s="78">
        <v>564</v>
      </c>
      <c r="M564" s="78"/>
      <c r="N564" s="73"/>
      <c r="O564" s="80" t="s">
        <v>772</v>
      </c>
      <c r="P564" s="82">
        <v>43657.72557870371</v>
      </c>
      <c r="Q564" s="80" t="s">
        <v>975</v>
      </c>
      <c r="R564" s="80"/>
      <c r="S564" s="80"/>
      <c r="T564" s="80" t="s">
        <v>1131</v>
      </c>
      <c r="U564" s="83" t="s">
        <v>1252</v>
      </c>
      <c r="V564" s="83" t="s">
        <v>1252</v>
      </c>
      <c r="W564" s="82">
        <v>43657.72557870371</v>
      </c>
      <c r="X564" s="86">
        <v>43657</v>
      </c>
      <c r="Y564" s="88" t="s">
        <v>1934</v>
      </c>
      <c r="Z564" s="83" t="s">
        <v>2472</v>
      </c>
      <c r="AA564" s="80"/>
      <c r="AB564" s="80"/>
      <c r="AC564" s="88" t="s">
        <v>3022</v>
      </c>
      <c r="AD564" s="80"/>
      <c r="AE564" s="80" t="b">
        <v>0</v>
      </c>
      <c r="AF564" s="80">
        <v>0</v>
      </c>
      <c r="AG564" s="88" t="s">
        <v>3090</v>
      </c>
      <c r="AH564" s="80" t="b">
        <v>0</v>
      </c>
      <c r="AI564" s="80" t="s">
        <v>3099</v>
      </c>
      <c r="AJ564" s="80"/>
      <c r="AK564" s="88" t="s">
        <v>3090</v>
      </c>
      <c r="AL564" s="80" t="b">
        <v>0</v>
      </c>
      <c r="AM564" s="80">
        <v>1</v>
      </c>
      <c r="AN564" s="88" t="s">
        <v>3021</v>
      </c>
      <c r="AO564" s="80" t="s">
        <v>3117</v>
      </c>
      <c r="AP564" s="80" t="b">
        <v>0</v>
      </c>
      <c r="AQ564" s="88" t="s">
        <v>3021</v>
      </c>
      <c r="AR564" s="80" t="s">
        <v>178</v>
      </c>
      <c r="AS564" s="80">
        <v>0</v>
      </c>
      <c r="AT564" s="80">
        <v>0</v>
      </c>
      <c r="AU564" s="80"/>
      <c r="AV564" s="80"/>
      <c r="AW564" s="80"/>
      <c r="AX564" s="80"/>
      <c r="AY564" s="80"/>
      <c r="AZ564" s="80"/>
      <c r="BA564" s="80"/>
      <c r="BB564" s="80"/>
      <c r="BC564" s="79" t="str">
        <f>REPLACE(INDEX(GroupVertices[Group],MATCH(Edges[[#This Row],[Vertex 1]],GroupVertices[Vertex],0)),1,1,"")</f>
        <v>35</v>
      </c>
      <c r="BD564" s="79" t="str">
        <f>REPLACE(INDEX(GroupVertices[Group],MATCH(Edges[[#This Row],[Vertex 2]],GroupVertices[Vertex],0)),1,1,"")</f>
        <v>35</v>
      </c>
    </row>
    <row r="565" spans="1:56" ht="15">
      <c r="A565" s="65" t="s">
        <v>677</v>
      </c>
      <c r="B565" s="65" t="s">
        <v>677</v>
      </c>
      <c r="C565" s="66"/>
      <c r="D565" s="67"/>
      <c r="E565" s="68"/>
      <c r="F565" s="69"/>
      <c r="G565" s="66"/>
      <c r="H565" s="70"/>
      <c r="I565" s="71"/>
      <c r="J565" s="71"/>
      <c r="K565" s="34"/>
      <c r="L565" s="78">
        <v>565</v>
      </c>
      <c r="M565" s="78"/>
      <c r="N565" s="73"/>
      <c r="O565" s="80" t="s">
        <v>178</v>
      </c>
      <c r="P565" s="82">
        <v>43657.725636574076</v>
      </c>
      <c r="Q565" s="80" t="s">
        <v>976</v>
      </c>
      <c r="R565" s="80"/>
      <c r="S565" s="80"/>
      <c r="T565" s="80" t="s">
        <v>1062</v>
      </c>
      <c r="U565" s="83" t="s">
        <v>1253</v>
      </c>
      <c r="V565" s="83" t="s">
        <v>1253</v>
      </c>
      <c r="W565" s="82">
        <v>43657.725636574076</v>
      </c>
      <c r="X565" s="86">
        <v>43657</v>
      </c>
      <c r="Y565" s="88" t="s">
        <v>1935</v>
      </c>
      <c r="Z565" s="83" t="s">
        <v>2473</v>
      </c>
      <c r="AA565" s="80"/>
      <c r="AB565" s="80"/>
      <c r="AC565" s="88" t="s">
        <v>3023</v>
      </c>
      <c r="AD565" s="80"/>
      <c r="AE565" s="80" t="b">
        <v>0</v>
      </c>
      <c r="AF565" s="80">
        <v>1</v>
      </c>
      <c r="AG565" s="88" t="s">
        <v>3090</v>
      </c>
      <c r="AH565" s="80" t="b">
        <v>0</v>
      </c>
      <c r="AI565" s="80" t="s">
        <v>3099</v>
      </c>
      <c r="AJ565" s="80"/>
      <c r="AK565" s="88" t="s">
        <v>3090</v>
      </c>
      <c r="AL565" s="80" t="b">
        <v>0</v>
      </c>
      <c r="AM565" s="80">
        <v>0</v>
      </c>
      <c r="AN565" s="88" t="s">
        <v>3090</v>
      </c>
      <c r="AO565" s="80" t="s">
        <v>3115</v>
      </c>
      <c r="AP565" s="80" t="b">
        <v>0</v>
      </c>
      <c r="AQ565" s="88" t="s">
        <v>3023</v>
      </c>
      <c r="AR565" s="80" t="s">
        <v>178</v>
      </c>
      <c r="AS565" s="80">
        <v>0</v>
      </c>
      <c r="AT565" s="80">
        <v>0</v>
      </c>
      <c r="AU565" s="80"/>
      <c r="AV565" s="80"/>
      <c r="AW565" s="80"/>
      <c r="AX565" s="80"/>
      <c r="AY565" s="80"/>
      <c r="AZ565" s="80"/>
      <c r="BA565" s="80"/>
      <c r="BB565" s="80"/>
      <c r="BC565" s="79" t="str">
        <f>REPLACE(INDEX(GroupVertices[Group],MATCH(Edges[[#This Row],[Vertex 1]],GroupVertices[Vertex],0)),1,1,"")</f>
        <v>67</v>
      </c>
      <c r="BD565" s="79" t="str">
        <f>REPLACE(INDEX(GroupVertices[Group],MATCH(Edges[[#This Row],[Vertex 2]],GroupVertices[Vertex],0)),1,1,"")</f>
        <v>67</v>
      </c>
    </row>
    <row r="566" spans="1:56" ht="15">
      <c r="A566" s="65" t="s">
        <v>678</v>
      </c>
      <c r="B566" s="65" t="s">
        <v>728</v>
      </c>
      <c r="C566" s="66"/>
      <c r="D566" s="67"/>
      <c r="E566" s="68"/>
      <c r="F566" s="69"/>
      <c r="G566" s="66"/>
      <c r="H566" s="70"/>
      <c r="I566" s="71"/>
      <c r="J566" s="71"/>
      <c r="K566" s="34"/>
      <c r="L566" s="78">
        <v>566</v>
      </c>
      <c r="M566" s="78"/>
      <c r="N566" s="73"/>
      <c r="O566" s="80" t="s">
        <v>774</v>
      </c>
      <c r="P566" s="82">
        <v>43657.72570601852</v>
      </c>
      <c r="Q566" s="80" t="s">
        <v>977</v>
      </c>
      <c r="R566" s="80"/>
      <c r="S566" s="80"/>
      <c r="T566" s="80" t="s">
        <v>1131</v>
      </c>
      <c r="U566" s="83" t="s">
        <v>1254</v>
      </c>
      <c r="V566" s="83" t="s">
        <v>1254</v>
      </c>
      <c r="W566" s="82">
        <v>43657.72570601852</v>
      </c>
      <c r="X566" s="86">
        <v>43657</v>
      </c>
      <c r="Y566" s="88" t="s">
        <v>1936</v>
      </c>
      <c r="Z566" s="83" t="s">
        <v>2474</v>
      </c>
      <c r="AA566" s="80"/>
      <c r="AB566" s="80"/>
      <c r="AC566" s="88" t="s">
        <v>3024</v>
      </c>
      <c r="AD566" s="80"/>
      <c r="AE566" s="80" t="b">
        <v>0</v>
      </c>
      <c r="AF566" s="80">
        <v>1</v>
      </c>
      <c r="AG566" s="88" t="s">
        <v>3090</v>
      </c>
      <c r="AH566" s="80" t="b">
        <v>0</v>
      </c>
      <c r="AI566" s="80" t="s">
        <v>3099</v>
      </c>
      <c r="AJ566" s="80"/>
      <c r="AK566" s="88" t="s">
        <v>3090</v>
      </c>
      <c r="AL566" s="80" t="b">
        <v>0</v>
      </c>
      <c r="AM566" s="80">
        <v>0</v>
      </c>
      <c r="AN566" s="88" t="s">
        <v>3090</v>
      </c>
      <c r="AO566" s="80" t="s">
        <v>3113</v>
      </c>
      <c r="AP566" s="80" t="b">
        <v>0</v>
      </c>
      <c r="AQ566" s="88" t="s">
        <v>3024</v>
      </c>
      <c r="AR566" s="80" t="s">
        <v>178</v>
      </c>
      <c r="AS566" s="80">
        <v>0</v>
      </c>
      <c r="AT566" s="80">
        <v>0</v>
      </c>
      <c r="AU566" s="80"/>
      <c r="AV566" s="80"/>
      <c r="AW566" s="80"/>
      <c r="AX566" s="80"/>
      <c r="AY566" s="80"/>
      <c r="AZ566" s="80"/>
      <c r="BA566" s="80"/>
      <c r="BB566" s="80"/>
      <c r="BC566" s="79" t="str">
        <f>REPLACE(INDEX(GroupVertices[Group],MATCH(Edges[[#This Row],[Vertex 1]],GroupVertices[Vertex],0)),1,1,"")</f>
        <v>2</v>
      </c>
      <c r="BD566" s="79" t="str">
        <f>REPLACE(INDEX(GroupVertices[Group],MATCH(Edges[[#This Row],[Vertex 2]],GroupVertices[Vertex],0)),1,1,"")</f>
        <v>2</v>
      </c>
    </row>
    <row r="567" spans="1:56" ht="15">
      <c r="A567" s="65" t="s">
        <v>679</v>
      </c>
      <c r="B567" s="65" t="s">
        <v>679</v>
      </c>
      <c r="C567" s="66"/>
      <c r="D567" s="67"/>
      <c r="E567" s="68"/>
      <c r="F567" s="69"/>
      <c r="G567" s="66"/>
      <c r="H567" s="70"/>
      <c r="I567" s="71"/>
      <c r="J567" s="71"/>
      <c r="K567" s="34"/>
      <c r="L567" s="78">
        <v>567</v>
      </c>
      <c r="M567" s="78"/>
      <c r="N567" s="73"/>
      <c r="O567" s="80" t="s">
        <v>178</v>
      </c>
      <c r="P567" s="82">
        <v>43657.72576388889</v>
      </c>
      <c r="Q567" s="80" t="s">
        <v>978</v>
      </c>
      <c r="R567" s="80"/>
      <c r="S567" s="80"/>
      <c r="T567" s="80" t="s">
        <v>1062</v>
      </c>
      <c r="U567" s="80"/>
      <c r="V567" s="83" t="s">
        <v>1492</v>
      </c>
      <c r="W567" s="82">
        <v>43657.72576388889</v>
      </c>
      <c r="X567" s="86">
        <v>43657</v>
      </c>
      <c r="Y567" s="88" t="s">
        <v>1937</v>
      </c>
      <c r="Z567" s="83" t="s">
        <v>2475</v>
      </c>
      <c r="AA567" s="80"/>
      <c r="AB567" s="80"/>
      <c r="AC567" s="88" t="s">
        <v>3025</v>
      </c>
      <c r="AD567" s="80"/>
      <c r="AE567" s="80" t="b">
        <v>0</v>
      </c>
      <c r="AF567" s="80">
        <v>1</v>
      </c>
      <c r="AG567" s="88" t="s">
        <v>3090</v>
      </c>
      <c r="AH567" s="80" t="b">
        <v>0</v>
      </c>
      <c r="AI567" s="80" t="s">
        <v>3099</v>
      </c>
      <c r="AJ567" s="80"/>
      <c r="AK567" s="88" t="s">
        <v>3090</v>
      </c>
      <c r="AL567" s="80" t="b">
        <v>0</v>
      </c>
      <c r="AM567" s="80">
        <v>0</v>
      </c>
      <c r="AN567" s="88" t="s">
        <v>3090</v>
      </c>
      <c r="AO567" s="80" t="s">
        <v>3113</v>
      </c>
      <c r="AP567" s="80" t="b">
        <v>0</v>
      </c>
      <c r="AQ567" s="88" t="s">
        <v>3025</v>
      </c>
      <c r="AR567" s="80" t="s">
        <v>178</v>
      </c>
      <c r="AS567" s="80">
        <v>0</v>
      </c>
      <c r="AT567" s="80">
        <v>0</v>
      </c>
      <c r="AU567" s="80"/>
      <c r="AV567" s="80"/>
      <c r="AW567" s="80"/>
      <c r="AX567" s="80"/>
      <c r="AY567" s="80"/>
      <c r="AZ567" s="80"/>
      <c r="BA567" s="80"/>
      <c r="BB567" s="80"/>
      <c r="BC567" s="79" t="str">
        <f>REPLACE(INDEX(GroupVertices[Group],MATCH(Edges[[#This Row],[Vertex 1]],GroupVertices[Vertex],0)),1,1,"")</f>
        <v>66</v>
      </c>
      <c r="BD567" s="79" t="str">
        <f>REPLACE(INDEX(GroupVertices[Group],MATCH(Edges[[#This Row],[Vertex 2]],GroupVertices[Vertex],0)),1,1,"")</f>
        <v>66</v>
      </c>
    </row>
    <row r="568" spans="1:56" ht="15">
      <c r="A568" s="65" t="s">
        <v>680</v>
      </c>
      <c r="B568" s="65" t="s">
        <v>728</v>
      </c>
      <c r="C568" s="66"/>
      <c r="D568" s="67"/>
      <c r="E568" s="68"/>
      <c r="F568" s="69"/>
      <c r="G568" s="66"/>
      <c r="H568" s="70"/>
      <c r="I568" s="71"/>
      <c r="J568" s="71"/>
      <c r="K568" s="34"/>
      <c r="L568" s="78">
        <v>568</v>
      </c>
      <c r="M568" s="78"/>
      <c r="N568" s="73"/>
      <c r="O568" s="80" t="s">
        <v>774</v>
      </c>
      <c r="P568" s="82">
        <v>43657.72578703704</v>
      </c>
      <c r="Q568" s="80" t="s">
        <v>979</v>
      </c>
      <c r="R568" s="83" t="s">
        <v>1021</v>
      </c>
      <c r="S568" s="80" t="s">
        <v>1043</v>
      </c>
      <c r="T568" s="80" t="s">
        <v>1132</v>
      </c>
      <c r="U568" s="80"/>
      <c r="V568" s="83" t="s">
        <v>1493</v>
      </c>
      <c r="W568" s="82">
        <v>43657.72578703704</v>
      </c>
      <c r="X568" s="86">
        <v>43657</v>
      </c>
      <c r="Y568" s="88" t="s">
        <v>1938</v>
      </c>
      <c r="Z568" s="83" t="s">
        <v>2476</v>
      </c>
      <c r="AA568" s="80"/>
      <c r="AB568" s="80"/>
      <c r="AC568" s="88" t="s">
        <v>3026</v>
      </c>
      <c r="AD568" s="80"/>
      <c r="AE568" s="80" t="b">
        <v>0</v>
      </c>
      <c r="AF568" s="80">
        <v>1</v>
      </c>
      <c r="AG568" s="88" t="s">
        <v>3090</v>
      </c>
      <c r="AH568" s="80" t="b">
        <v>1</v>
      </c>
      <c r="AI568" s="80" t="s">
        <v>3099</v>
      </c>
      <c r="AJ568" s="80"/>
      <c r="AK568" s="88" t="s">
        <v>3066</v>
      </c>
      <c r="AL568" s="80" t="b">
        <v>0</v>
      </c>
      <c r="AM568" s="80">
        <v>0</v>
      </c>
      <c r="AN568" s="88" t="s">
        <v>3090</v>
      </c>
      <c r="AO568" s="80" t="s">
        <v>3113</v>
      </c>
      <c r="AP568" s="80" t="b">
        <v>0</v>
      </c>
      <c r="AQ568" s="88" t="s">
        <v>3026</v>
      </c>
      <c r="AR568" s="80" t="s">
        <v>178</v>
      </c>
      <c r="AS568" s="80">
        <v>0</v>
      </c>
      <c r="AT568" s="80">
        <v>0</v>
      </c>
      <c r="AU568" s="80"/>
      <c r="AV568" s="80"/>
      <c r="AW568" s="80"/>
      <c r="AX568" s="80"/>
      <c r="AY568" s="80"/>
      <c r="AZ568" s="80"/>
      <c r="BA568" s="80"/>
      <c r="BB568" s="80"/>
      <c r="BC568" s="79" t="str">
        <f>REPLACE(INDEX(GroupVertices[Group],MATCH(Edges[[#This Row],[Vertex 1]],GroupVertices[Vertex],0)),1,1,"")</f>
        <v>3</v>
      </c>
      <c r="BD568" s="79" t="str">
        <f>REPLACE(INDEX(GroupVertices[Group],MATCH(Edges[[#This Row],[Vertex 2]],GroupVertices[Vertex],0)),1,1,"")</f>
        <v>2</v>
      </c>
    </row>
    <row r="569" spans="1:56" ht="15">
      <c r="A569" s="65" t="s">
        <v>680</v>
      </c>
      <c r="B569" s="65" t="s">
        <v>712</v>
      </c>
      <c r="C569" s="66"/>
      <c r="D569" s="67"/>
      <c r="E569" s="68"/>
      <c r="F569" s="69"/>
      <c r="G569" s="66"/>
      <c r="H569" s="70"/>
      <c r="I569" s="71"/>
      <c r="J569" s="71"/>
      <c r="K569" s="34"/>
      <c r="L569" s="78">
        <v>569</v>
      </c>
      <c r="M569" s="78"/>
      <c r="N569" s="73"/>
      <c r="O569" s="80" t="s">
        <v>774</v>
      </c>
      <c r="P569" s="82">
        <v>43657.72578703704</v>
      </c>
      <c r="Q569" s="80" t="s">
        <v>979</v>
      </c>
      <c r="R569" s="83" t="s">
        <v>1021</v>
      </c>
      <c r="S569" s="80" t="s">
        <v>1043</v>
      </c>
      <c r="T569" s="80" t="s">
        <v>1132</v>
      </c>
      <c r="U569" s="80"/>
      <c r="V569" s="83" t="s">
        <v>1493</v>
      </c>
      <c r="W569" s="82">
        <v>43657.72578703704</v>
      </c>
      <c r="X569" s="86">
        <v>43657</v>
      </c>
      <c r="Y569" s="88" t="s">
        <v>1938</v>
      </c>
      <c r="Z569" s="83" t="s">
        <v>2476</v>
      </c>
      <c r="AA569" s="80"/>
      <c r="AB569" s="80"/>
      <c r="AC569" s="88" t="s">
        <v>3026</v>
      </c>
      <c r="AD569" s="80"/>
      <c r="AE569" s="80" t="b">
        <v>0</v>
      </c>
      <c r="AF569" s="80">
        <v>1</v>
      </c>
      <c r="AG569" s="88" t="s">
        <v>3090</v>
      </c>
      <c r="AH569" s="80" t="b">
        <v>1</v>
      </c>
      <c r="AI569" s="80" t="s">
        <v>3099</v>
      </c>
      <c r="AJ569" s="80"/>
      <c r="AK569" s="88" t="s">
        <v>3066</v>
      </c>
      <c r="AL569" s="80" t="b">
        <v>0</v>
      </c>
      <c r="AM569" s="80">
        <v>0</v>
      </c>
      <c r="AN569" s="88" t="s">
        <v>3090</v>
      </c>
      <c r="AO569" s="80" t="s">
        <v>3113</v>
      </c>
      <c r="AP569" s="80" t="b">
        <v>0</v>
      </c>
      <c r="AQ569" s="88" t="s">
        <v>3026</v>
      </c>
      <c r="AR569" s="80" t="s">
        <v>178</v>
      </c>
      <c r="AS569" s="80">
        <v>0</v>
      </c>
      <c r="AT569" s="80">
        <v>0</v>
      </c>
      <c r="AU569" s="80"/>
      <c r="AV569" s="80"/>
      <c r="AW569" s="80"/>
      <c r="AX569" s="80"/>
      <c r="AY569" s="80"/>
      <c r="AZ569" s="80"/>
      <c r="BA569" s="80"/>
      <c r="BB569" s="80"/>
      <c r="BC569" s="79" t="str">
        <f>REPLACE(INDEX(GroupVertices[Group],MATCH(Edges[[#This Row],[Vertex 1]],GroupVertices[Vertex],0)),1,1,"")</f>
        <v>3</v>
      </c>
      <c r="BD569" s="79" t="str">
        <f>REPLACE(INDEX(GroupVertices[Group],MATCH(Edges[[#This Row],[Vertex 2]],GroupVertices[Vertex],0)),1,1,"")</f>
        <v>3</v>
      </c>
    </row>
    <row r="570" spans="1:56" ht="15">
      <c r="A570" s="65" t="s">
        <v>681</v>
      </c>
      <c r="B570" s="65" t="s">
        <v>681</v>
      </c>
      <c r="C570" s="66"/>
      <c r="D570" s="67"/>
      <c r="E570" s="68"/>
      <c r="F570" s="69"/>
      <c r="G570" s="66"/>
      <c r="H570" s="70"/>
      <c r="I570" s="71"/>
      <c r="J570" s="71"/>
      <c r="K570" s="34"/>
      <c r="L570" s="78">
        <v>570</v>
      </c>
      <c r="M570" s="78"/>
      <c r="N570" s="73"/>
      <c r="O570" s="80" t="s">
        <v>178</v>
      </c>
      <c r="P570" s="82">
        <v>43657.54777777778</v>
      </c>
      <c r="Q570" s="80" t="s">
        <v>980</v>
      </c>
      <c r="R570" s="80"/>
      <c r="S570" s="80"/>
      <c r="T570" s="80" t="s">
        <v>1133</v>
      </c>
      <c r="U570" s="83" t="s">
        <v>1255</v>
      </c>
      <c r="V570" s="83" t="s">
        <v>1255</v>
      </c>
      <c r="W570" s="82">
        <v>43657.54777777778</v>
      </c>
      <c r="X570" s="86">
        <v>43657</v>
      </c>
      <c r="Y570" s="88" t="s">
        <v>1939</v>
      </c>
      <c r="Z570" s="83" t="s">
        <v>2477</v>
      </c>
      <c r="AA570" s="80"/>
      <c r="AB570" s="80"/>
      <c r="AC570" s="88" t="s">
        <v>3027</v>
      </c>
      <c r="AD570" s="80"/>
      <c r="AE570" s="80" t="b">
        <v>0</v>
      </c>
      <c r="AF570" s="80">
        <v>138</v>
      </c>
      <c r="AG570" s="88" t="s">
        <v>3090</v>
      </c>
      <c r="AH570" s="80" t="b">
        <v>0</v>
      </c>
      <c r="AI570" s="80" t="s">
        <v>3099</v>
      </c>
      <c r="AJ570" s="80"/>
      <c r="AK570" s="88" t="s">
        <v>3090</v>
      </c>
      <c r="AL570" s="80" t="b">
        <v>0</v>
      </c>
      <c r="AM570" s="80">
        <v>84</v>
      </c>
      <c r="AN570" s="88" t="s">
        <v>3090</v>
      </c>
      <c r="AO570" s="80" t="s">
        <v>3115</v>
      </c>
      <c r="AP570" s="80" t="b">
        <v>0</v>
      </c>
      <c r="AQ570" s="88" t="s">
        <v>3027</v>
      </c>
      <c r="AR570" s="80" t="s">
        <v>772</v>
      </c>
      <c r="AS570" s="80">
        <v>0</v>
      </c>
      <c r="AT570" s="80">
        <v>0</v>
      </c>
      <c r="AU570" s="80"/>
      <c r="AV570" s="80"/>
      <c r="AW570" s="80"/>
      <c r="AX570" s="80"/>
      <c r="AY570" s="80"/>
      <c r="AZ570" s="80"/>
      <c r="BA570" s="80"/>
      <c r="BB570" s="80"/>
      <c r="BC570" s="79" t="str">
        <f>REPLACE(INDEX(GroupVertices[Group],MATCH(Edges[[#This Row],[Vertex 1]],GroupVertices[Vertex],0)),1,1,"")</f>
        <v>3</v>
      </c>
      <c r="BD570" s="79" t="str">
        <f>REPLACE(INDEX(GroupVertices[Group],MATCH(Edges[[#This Row],[Vertex 2]],GroupVertices[Vertex],0)),1,1,"")</f>
        <v>3</v>
      </c>
    </row>
    <row r="571" spans="1:56" ht="15">
      <c r="A571" s="65" t="s">
        <v>682</v>
      </c>
      <c r="B571" s="65" t="s">
        <v>681</v>
      </c>
      <c r="C571" s="66"/>
      <c r="D571" s="67"/>
      <c r="E571" s="68"/>
      <c r="F571" s="69"/>
      <c r="G571" s="66"/>
      <c r="H571" s="70"/>
      <c r="I571" s="71"/>
      <c r="J571" s="71"/>
      <c r="K571" s="34"/>
      <c r="L571" s="78">
        <v>571</v>
      </c>
      <c r="M571" s="78"/>
      <c r="N571" s="73"/>
      <c r="O571" s="80" t="s">
        <v>772</v>
      </c>
      <c r="P571" s="82">
        <v>43657.725810185184</v>
      </c>
      <c r="Q571" s="80" t="s">
        <v>980</v>
      </c>
      <c r="R571" s="80"/>
      <c r="S571" s="80"/>
      <c r="T571" s="80"/>
      <c r="U571" s="80"/>
      <c r="V571" s="83" t="s">
        <v>1494</v>
      </c>
      <c r="W571" s="82">
        <v>43657.725810185184</v>
      </c>
      <c r="X571" s="86">
        <v>43657</v>
      </c>
      <c r="Y571" s="88" t="s">
        <v>1940</v>
      </c>
      <c r="Z571" s="83" t="s">
        <v>2478</v>
      </c>
      <c r="AA571" s="80"/>
      <c r="AB571" s="80"/>
      <c r="AC571" s="88" t="s">
        <v>3028</v>
      </c>
      <c r="AD571" s="80"/>
      <c r="AE571" s="80" t="b">
        <v>0</v>
      </c>
      <c r="AF571" s="80">
        <v>0</v>
      </c>
      <c r="AG571" s="88" t="s">
        <v>3090</v>
      </c>
      <c r="AH571" s="80" t="b">
        <v>0</v>
      </c>
      <c r="AI571" s="80" t="s">
        <v>3099</v>
      </c>
      <c r="AJ571" s="80"/>
      <c r="AK571" s="88" t="s">
        <v>3090</v>
      </c>
      <c r="AL571" s="80" t="b">
        <v>0</v>
      </c>
      <c r="AM571" s="80">
        <v>84</v>
      </c>
      <c r="AN571" s="88" t="s">
        <v>3027</v>
      </c>
      <c r="AO571" s="80" t="s">
        <v>3113</v>
      </c>
      <c r="AP571" s="80" t="b">
        <v>0</v>
      </c>
      <c r="AQ571" s="88" t="s">
        <v>3027</v>
      </c>
      <c r="AR571" s="80" t="s">
        <v>178</v>
      </c>
      <c r="AS571" s="80">
        <v>0</v>
      </c>
      <c r="AT571" s="80">
        <v>0</v>
      </c>
      <c r="AU571" s="80"/>
      <c r="AV571" s="80"/>
      <c r="AW571" s="80"/>
      <c r="AX571" s="80"/>
      <c r="AY571" s="80"/>
      <c r="AZ571" s="80"/>
      <c r="BA571" s="80"/>
      <c r="BB571" s="80"/>
      <c r="BC571" s="79" t="str">
        <f>REPLACE(INDEX(GroupVertices[Group],MATCH(Edges[[#This Row],[Vertex 1]],GroupVertices[Vertex],0)),1,1,"")</f>
        <v>3</v>
      </c>
      <c r="BD571" s="79" t="str">
        <f>REPLACE(INDEX(GroupVertices[Group],MATCH(Edges[[#This Row],[Vertex 2]],GroupVertices[Vertex],0)),1,1,"")</f>
        <v>3</v>
      </c>
    </row>
    <row r="572" spans="1:56" ht="15">
      <c r="A572" s="65" t="s">
        <v>682</v>
      </c>
      <c r="B572" s="65" t="s">
        <v>712</v>
      </c>
      <c r="C572" s="66"/>
      <c r="D572" s="67"/>
      <c r="E572" s="68"/>
      <c r="F572" s="69"/>
      <c r="G572" s="66"/>
      <c r="H572" s="70"/>
      <c r="I572" s="71"/>
      <c r="J572" s="71"/>
      <c r="K572" s="34"/>
      <c r="L572" s="78">
        <v>572</v>
      </c>
      <c r="M572" s="78"/>
      <c r="N572" s="73"/>
      <c r="O572" s="80" t="s">
        <v>772</v>
      </c>
      <c r="P572" s="82">
        <v>43657.72568287037</v>
      </c>
      <c r="Q572" s="80" t="s">
        <v>780</v>
      </c>
      <c r="R572" s="80"/>
      <c r="S572" s="80"/>
      <c r="T572" s="80" t="s">
        <v>1062</v>
      </c>
      <c r="U572" s="83" t="s">
        <v>1144</v>
      </c>
      <c r="V572" s="83" t="s">
        <v>1144</v>
      </c>
      <c r="W572" s="82">
        <v>43657.72568287037</v>
      </c>
      <c r="X572" s="86">
        <v>43657</v>
      </c>
      <c r="Y572" s="88" t="s">
        <v>1941</v>
      </c>
      <c r="Z572" s="83" t="s">
        <v>2479</v>
      </c>
      <c r="AA572" s="80"/>
      <c r="AB572" s="80"/>
      <c r="AC572" s="88" t="s">
        <v>3029</v>
      </c>
      <c r="AD572" s="80"/>
      <c r="AE572" s="80" t="b">
        <v>0</v>
      </c>
      <c r="AF572" s="80">
        <v>0</v>
      </c>
      <c r="AG572" s="88" t="s">
        <v>3090</v>
      </c>
      <c r="AH572" s="80" t="b">
        <v>0</v>
      </c>
      <c r="AI572" s="80" t="s">
        <v>3099</v>
      </c>
      <c r="AJ572" s="80"/>
      <c r="AK572" s="88" t="s">
        <v>3090</v>
      </c>
      <c r="AL572" s="80" t="b">
        <v>0</v>
      </c>
      <c r="AM572" s="80">
        <v>497</v>
      </c>
      <c r="AN572" s="88" t="s">
        <v>3066</v>
      </c>
      <c r="AO572" s="80" t="s">
        <v>3113</v>
      </c>
      <c r="AP572" s="80" t="b">
        <v>0</v>
      </c>
      <c r="AQ572" s="88" t="s">
        <v>3066</v>
      </c>
      <c r="AR572" s="80" t="s">
        <v>178</v>
      </c>
      <c r="AS572" s="80">
        <v>0</v>
      </c>
      <c r="AT572" s="80">
        <v>0</v>
      </c>
      <c r="AU572" s="80"/>
      <c r="AV572" s="80"/>
      <c r="AW572" s="80"/>
      <c r="AX572" s="80"/>
      <c r="AY572" s="80"/>
      <c r="AZ572" s="80"/>
      <c r="BA572" s="80"/>
      <c r="BB572" s="80"/>
      <c r="BC572" s="79" t="str">
        <f>REPLACE(INDEX(GroupVertices[Group],MATCH(Edges[[#This Row],[Vertex 1]],GroupVertices[Vertex],0)),1,1,"")</f>
        <v>3</v>
      </c>
      <c r="BD572" s="79" t="str">
        <f>REPLACE(INDEX(GroupVertices[Group],MATCH(Edges[[#This Row],[Vertex 2]],GroupVertices[Vertex],0)),1,1,"")</f>
        <v>3</v>
      </c>
    </row>
    <row r="573" spans="1:56" ht="15">
      <c r="A573" s="65" t="s">
        <v>683</v>
      </c>
      <c r="B573" s="65" t="s">
        <v>683</v>
      </c>
      <c r="C573" s="66"/>
      <c r="D573" s="67"/>
      <c r="E573" s="68"/>
      <c r="F573" s="69"/>
      <c r="G573" s="66"/>
      <c r="H573" s="70"/>
      <c r="I573" s="71"/>
      <c r="J573" s="71"/>
      <c r="K573" s="34"/>
      <c r="L573" s="78">
        <v>573</v>
      </c>
      <c r="M573" s="78"/>
      <c r="N573" s="73"/>
      <c r="O573" s="80" t="s">
        <v>178</v>
      </c>
      <c r="P573" s="82">
        <v>43657.68975694444</v>
      </c>
      <c r="Q573" s="80" t="s">
        <v>981</v>
      </c>
      <c r="R573" s="80"/>
      <c r="S573" s="80"/>
      <c r="T573" s="80" t="s">
        <v>1062</v>
      </c>
      <c r="U573" s="83" t="s">
        <v>1256</v>
      </c>
      <c r="V573" s="83" t="s">
        <v>1256</v>
      </c>
      <c r="W573" s="82">
        <v>43657.68975694444</v>
      </c>
      <c r="X573" s="86">
        <v>43657</v>
      </c>
      <c r="Y573" s="88" t="s">
        <v>1942</v>
      </c>
      <c r="Z573" s="83" t="s">
        <v>2480</v>
      </c>
      <c r="AA573" s="80"/>
      <c r="AB573" s="80"/>
      <c r="AC573" s="88" t="s">
        <v>3030</v>
      </c>
      <c r="AD573" s="80"/>
      <c r="AE573" s="80" t="b">
        <v>0</v>
      </c>
      <c r="AF573" s="80">
        <v>0</v>
      </c>
      <c r="AG573" s="88" t="s">
        <v>3090</v>
      </c>
      <c r="AH573" s="80" t="b">
        <v>0</v>
      </c>
      <c r="AI573" s="80" t="s">
        <v>3099</v>
      </c>
      <c r="AJ573" s="80"/>
      <c r="AK573" s="88" t="s">
        <v>3090</v>
      </c>
      <c r="AL573" s="80" t="b">
        <v>0</v>
      </c>
      <c r="AM573" s="80">
        <v>1</v>
      </c>
      <c r="AN573" s="88" t="s">
        <v>3090</v>
      </c>
      <c r="AO573" s="80" t="s">
        <v>3115</v>
      </c>
      <c r="AP573" s="80" t="b">
        <v>0</v>
      </c>
      <c r="AQ573" s="88" t="s">
        <v>3030</v>
      </c>
      <c r="AR573" s="80" t="s">
        <v>772</v>
      </c>
      <c r="AS573" s="80">
        <v>0</v>
      </c>
      <c r="AT573" s="80">
        <v>0</v>
      </c>
      <c r="AU573" s="80"/>
      <c r="AV573" s="80"/>
      <c r="AW573" s="80"/>
      <c r="AX573" s="80"/>
      <c r="AY573" s="80"/>
      <c r="AZ573" s="80"/>
      <c r="BA573" s="80"/>
      <c r="BB573" s="80"/>
      <c r="BC573" s="79" t="str">
        <f>REPLACE(INDEX(GroupVertices[Group],MATCH(Edges[[#This Row],[Vertex 1]],GroupVertices[Vertex],0)),1,1,"")</f>
        <v>65</v>
      </c>
      <c r="BD573" s="79" t="str">
        <f>REPLACE(INDEX(GroupVertices[Group],MATCH(Edges[[#This Row],[Vertex 2]],GroupVertices[Vertex],0)),1,1,"")</f>
        <v>65</v>
      </c>
    </row>
    <row r="574" spans="1:56" ht="15">
      <c r="A574" s="65" t="s">
        <v>683</v>
      </c>
      <c r="B574" s="65" t="s">
        <v>683</v>
      </c>
      <c r="C574" s="66"/>
      <c r="D574" s="67"/>
      <c r="E574" s="68"/>
      <c r="F574" s="69"/>
      <c r="G574" s="66"/>
      <c r="H574" s="70"/>
      <c r="I574" s="71"/>
      <c r="J574" s="71"/>
      <c r="K574" s="34"/>
      <c r="L574" s="78">
        <v>574</v>
      </c>
      <c r="M574" s="78"/>
      <c r="N574" s="73"/>
      <c r="O574" s="80" t="s">
        <v>772</v>
      </c>
      <c r="P574" s="82">
        <v>43657.72583333333</v>
      </c>
      <c r="Q574" s="80" t="s">
        <v>981</v>
      </c>
      <c r="R574" s="80"/>
      <c r="S574" s="80"/>
      <c r="T574" s="80" t="s">
        <v>1062</v>
      </c>
      <c r="U574" s="83" t="s">
        <v>1256</v>
      </c>
      <c r="V574" s="83" t="s">
        <v>1256</v>
      </c>
      <c r="W574" s="82">
        <v>43657.72583333333</v>
      </c>
      <c r="X574" s="86">
        <v>43657</v>
      </c>
      <c r="Y574" s="88" t="s">
        <v>1943</v>
      </c>
      <c r="Z574" s="83" t="s">
        <v>2481</v>
      </c>
      <c r="AA574" s="80"/>
      <c r="AB574" s="80"/>
      <c r="AC574" s="88" t="s">
        <v>3031</v>
      </c>
      <c r="AD574" s="80"/>
      <c r="AE574" s="80" t="b">
        <v>0</v>
      </c>
      <c r="AF574" s="80">
        <v>0</v>
      </c>
      <c r="AG574" s="88" t="s">
        <v>3090</v>
      </c>
      <c r="AH574" s="80" t="b">
        <v>0</v>
      </c>
      <c r="AI574" s="80" t="s">
        <v>3099</v>
      </c>
      <c r="AJ574" s="80"/>
      <c r="AK574" s="88" t="s">
        <v>3090</v>
      </c>
      <c r="AL574" s="80" t="b">
        <v>0</v>
      </c>
      <c r="AM574" s="80">
        <v>1</v>
      </c>
      <c r="AN574" s="88" t="s">
        <v>3030</v>
      </c>
      <c r="AO574" s="80" t="s">
        <v>3115</v>
      </c>
      <c r="AP574" s="80" t="b">
        <v>0</v>
      </c>
      <c r="AQ574" s="88" t="s">
        <v>3030</v>
      </c>
      <c r="AR574" s="80" t="s">
        <v>178</v>
      </c>
      <c r="AS574" s="80">
        <v>0</v>
      </c>
      <c r="AT574" s="80">
        <v>0</v>
      </c>
      <c r="AU574" s="80"/>
      <c r="AV574" s="80"/>
      <c r="AW574" s="80"/>
      <c r="AX574" s="80"/>
      <c r="AY574" s="80"/>
      <c r="AZ574" s="80"/>
      <c r="BA574" s="80"/>
      <c r="BB574" s="80"/>
      <c r="BC574" s="79" t="str">
        <f>REPLACE(INDEX(GroupVertices[Group],MATCH(Edges[[#This Row],[Vertex 1]],GroupVertices[Vertex],0)),1,1,"")</f>
        <v>65</v>
      </c>
      <c r="BD574" s="79" t="str">
        <f>REPLACE(INDEX(GroupVertices[Group],MATCH(Edges[[#This Row],[Vertex 2]],GroupVertices[Vertex],0)),1,1,"")</f>
        <v>65</v>
      </c>
    </row>
    <row r="575" spans="1:56" ht="15">
      <c r="A575" s="65" t="s">
        <v>684</v>
      </c>
      <c r="B575" s="65" t="s">
        <v>684</v>
      </c>
      <c r="C575" s="66"/>
      <c r="D575" s="67"/>
      <c r="E575" s="68"/>
      <c r="F575" s="69"/>
      <c r="G575" s="66"/>
      <c r="H575" s="70"/>
      <c r="I575" s="71"/>
      <c r="J575" s="71"/>
      <c r="K575" s="34"/>
      <c r="L575" s="78">
        <v>575</v>
      </c>
      <c r="M575" s="78"/>
      <c r="N575" s="73"/>
      <c r="O575" s="80" t="s">
        <v>178</v>
      </c>
      <c r="P575" s="82">
        <v>43657.72525462963</v>
      </c>
      <c r="Q575" s="80" t="s">
        <v>974</v>
      </c>
      <c r="R575" s="80"/>
      <c r="S575" s="80"/>
      <c r="T575" s="80" t="s">
        <v>1062</v>
      </c>
      <c r="U575" s="83" t="s">
        <v>1251</v>
      </c>
      <c r="V575" s="83" t="s">
        <v>1251</v>
      </c>
      <c r="W575" s="82">
        <v>43657.72525462963</v>
      </c>
      <c r="X575" s="86">
        <v>43657</v>
      </c>
      <c r="Y575" s="88" t="s">
        <v>1944</v>
      </c>
      <c r="Z575" s="83" t="s">
        <v>2482</v>
      </c>
      <c r="AA575" s="80"/>
      <c r="AB575" s="80"/>
      <c r="AC575" s="88" t="s">
        <v>3032</v>
      </c>
      <c r="AD575" s="80"/>
      <c r="AE575" s="80" t="b">
        <v>0</v>
      </c>
      <c r="AF575" s="80">
        <v>10</v>
      </c>
      <c r="AG575" s="88" t="s">
        <v>3090</v>
      </c>
      <c r="AH575" s="80" t="b">
        <v>0</v>
      </c>
      <c r="AI575" s="80" t="s">
        <v>3099</v>
      </c>
      <c r="AJ575" s="80"/>
      <c r="AK575" s="88" t="s">
        <v>3090</v>
      </c>
      <c r="AL575" s="80" t="b">
        <v>0</v>
      </c>
      <c r="AM575" s="80">
        <v>4</v>
      </c>
      <c r="AN575" s="88" t="s">
        <v>3090</v>
      </c>
      <c r="AO575" s="80" t="s">
        <v>3114</v>
      </c>
      <c r="AP575" s="80" t="b">
        <v>0</v>
      </c>
      <c r="AQ575" s="88" t="s">
        <v>3032</v>
      </c>
      <c r="AR575" s="80" t="s">
        <v>178</v>
      </c>
      <c r="AS575" s="80">
        <v>0</v>
      </c>
      <c r="AT575" s="80">
        <v>0</v>
      </c>
      <c r="AU575" s="80"/>
      <c r="AV575" s="80"/>
      <c r="AW575" s="80"/>
      <c r="AX575" s="80"/>
      <c r="AY575" s="80"/>
      <c r="AZ575" s="80"/>
      <c r="BA575" s="80"/>
      <c r="BB575" s="80"/>
      <c r="BC575" s="79" t="str">
        <f>REPLACE(INDEX(GroupVertices[Group],MATCH(Edges[[#This Row],[Vertex 1]],GroupVertices[Vertex],0)),1,1,"")</f>
        <v>24</v>
      </c>
      <c r="BD575" s="79" t="str">
        <f>REPLACE(INDEX(GroupVertices[Group],MATCH(Edges[[#This Row],[Vertex 2]],GroupVertices[Vertex],0)),1,1,"")</f>
        <v>24</v>
      </c>
    </row>
    <row r="576" spans="1:56" ht="15">
      <c r="A576" s="65" t="s">
        <v>685</v>
      </c>
      <c r="B576" s="65" t="s">
        <v>684</v>
      </c>
      <c r="C576" s="66"/>
      <c r="D576" s="67"/>
      <c r="E576" s="68"/>
      <c r="F576" s="69"/>
      <c r="G576" s="66"/>
      <c r="H576" s="70"/>
      <c r="I576" s="71"/>
      <c r="J576" s="71"/>
      <c r="K576" s="34"/>
      <c r="L576" s="78">
        <v>576</v>
      </c>
      <c r="M576" s="78"/>
      <c r="N576" s="73"/>
      <c r="O576" s="80" t="s">
        <v>772</v>
      </c>
      <c r="P576" s="82">
        <v>43657.725856481484</v>
      </c>
      <c r="Q576" s="80" t="s">
        <v>974</v>
      </c>
      <c r="R576" s="80"/>
      <c r="S576" s="80"/>
      <c r="T576" s="80" t="s">
        <v>1062</v>
      </c>
      <c r="U576" s="83" t="s">
        <v>1251</v>
      </c>
      <c r="V576" s="83" t="s">
        <v>1251</v>
      </c>
      <c r="W576" s="82">
        <v>43657.725856481484</v>
      </c>
      <c r="X576" s="86">
        <v>43657</v>
      </c>
      <c r="Y576" s="88" t="s">
        <v>1945</v>
      </c>
      <c r="Z576" s="83" t="s">
        <v>2483</v>
      </c>
      <c r="AA576" s="80"/>
      <c r="AB576" s="80"/>
      <c r="AC576" s="88" t="s">
        <v>3033</v>
      </c>
      <c r="AD576" s="80"/>
      <c r="AE576" s="80" t="b">
        <v>0</v>
      </c>
      <c r="AF576" s="80">
        <v>0</v>
      </c>
      <c r="AG576" s="88" t="s">
        <v>3090</v>
      </c>
      <c r="AH576" s="80" t="b">
        <v>0</v>
      </c>
      <c r="AI576" s="80" t="s">
        <v>3099</v>
      </c>
      <c r="AJ576" s="80"/>
      <c r="AK576" s="88" t="s">
        <v>3090</v>
      </c>
      <c r="AL576" s="80" t="b">
        <v>0</v>
      </c>
      <c r="AM576" s="80">
        <v>4</v>
      </c>
      <c r="AN576" s="88" t="s">
        <v>3032</v>
      </c>
      <c r="AO576" s="80" t="s">
        <v>3114</v>
      </c>
      <c r="AP576" s="80" t="b">
        <v>0</v>
      </c>
      <c r="AQ576" s="88" t="s">
        <v>3032</v>
      </c>
      <c r="AR576" s="80" t="s">
        <v>178</v>
      </c>
      <c r="AS576" s="80">
        <v>0</v>
      </c>
      <c r="AT576" s="80">
        <v>0</v>
      </c>
      <c r="AU576" s="80"/>
      <c r="AV576" s="80"/>
      <c r="AW576" s="80"/>
      <c r="AX576" s="80"/>
      <c r="AY576" s="80"/>
      <c r="AZ576" s="80"/>
      <c r="BA576" s="80"/>
      <c r="BB576" s="80"/>
      <c r="BC576" s="79" t="str">
        <f>REPLACE(INDEX(GroupVertices[Group],MATCH(Edges[[#This Row],[Vertex 1]],GroupVertices[Vertex],0)),1,1,"")</f>
        <v>24</v>
      </c>
      <c r="BD576" s="79" t="str">
        <f>REPLACE(INDEX(GroupVertices[Group],MATCH(Edges[[#This Row],[Vertex 2]],GroupVertices[Vertex],0)),1,1,"")</f>
        <v>24</v>
      </c>
    </row>
    <row r="577" spans="1:56" ht="15">
      <c r="A577" s="65" t="s">
        <v>686</v>
      </c>
      <c r="B577" s="65" t="s">
        <v>686</v>
      </c>
      <c r="C577" s="66"/>
      <c r="D577" s="67"/>
      <c r="E577" s="68"/>
      <c r="F577" s="69"/>
      <c r="G577" s="66"/>
      <c r="H577" s="70"/>
      <c r="I577" s="71"/>
      <c r="J577" s="71"/>
      <c r="K577" s="34"/>
      <c r="L577" s="78">
        <v>577</v>
      </c>
      <c r="M577" s="78"/>
      <c r="N577" s="73"/>
      <c r="O577" s="80" t="s">
        <v>178</v>
      </c>
      <c r="P577" s="82">
        <v>43657.72586805555</v>
      </c>
      <c r="Q577" s="80" t="s">
        <v>982</v>
      </c>
      <c r="R577" s="83" t="s">
        <v>1040</v>
      </c>
      <c r="S577" s="80" t="s">
        <v>1057</v>
      </c>
      <c r="T577" s="80" t="s">
        <v>1062</v>
      </c>
      <c r="U577" s="80"/>
      <c r="V577" s="83" t="s">
        <v>1495</v>
      </c>
      <c r="W577" s="82">
        <v>43657.72586805555</v>
      </c>
      <c r="X577" s="86">
        <v>43657</v>
      </c>
      <c r="Y577" s="88" t="s">
        <v>1946</v>
      </c>
      <c r="Z577" s="83" t="s">
        <v>2484</v>
      </c>
      <c r="AA577" s="80"/>
      <c r="AB577" s="80"/>
      <c r="AC577" s="88" t="s">
        <v>3034</v>
      </c>
      <c r="AD577" s="80"/>
      <c r="AE577" s="80" t="b">
        <v>0</v>
      </c>
      <c r="AF577" s="80">
        <v>0</v>
      </c>
      <c r="AG577" s="88" t="s">
        <v>3090</v>
      </c>
      <c r="AH577" s="80" t="b">
        <v>0</v>
      </c>
      <c r="AI577" s="80" t="s">
        <v>3101</v>
      </c>
      <c r="AJ577" s="80"/>
      <c r="AK577" s="88" t="s">
        <v>3090</v>
      </c>
      <c r="AL577" s="80" t="b">
        <v>0</v>
      </c>
      <c r="AM577" s="80">
        <v>0</v>
      </c>
      <c r="AN577" s="88" t="s">
        <v>3090</v>
      </c>
      <c r="AO577" s="80" t="s">
        <v>3117</v>
      </c>
      <c r="AP577" s="80" t="b">
        <v>0</v>
      </c>
      <c r="AQ577" s="88" t="s">
        <v>3034</v>
      </c>
      <c r="AR577" s="80" t="s">
        <v>178</v>
      </c>
      <c r="AS577" s="80">
        <v>0</v>
      </c>
      <c r="AT577" s="80">
        <v>0</v>
      </c>
      <c r="AU577" s="80"/>
      <c r="AV577" s="80"/>
      <c r="AW577" s="80"/>
      <c r="AX577" s="80"/>
      <c r="AY577" s="80"/>
      <c r="AZ577" s="80"/>
      <c r="BA577" s="80"/>
      <c r="BB577" s="80"/>
      <c r="BC577" s="79" t="str">
        <f>REPLACE(INDEX(GroupVertices[Group],MATCH(Edges[[#This Row],[Vertex 1]],GroupVertices[Vertex],0)),1,1,"")</f>
        <v>64</v>
      </c>
      <c r="BD577" s="79" t="str">
        <f>REPLACE(INDEX(GroupVertices[Group],MATCH(Edges[[#This Row],[Vertex 2]],GroupVertices[Vertex],0)),1,1,"")</f>
        <v>64</v>
      </c>
    </row>
    <row r="578" spans="1:56" ht="15">
      <c r="A578" s="65" t="s">
        <v>687</v>
      </c>
      <c r="B578" s="65" t="s">
        <v>712</v>
      </c>
      <c r="C578" s="66"/>
      <c r="D578" s="67"/>
      <c r="E578" s="68"/>
      <c r="F578" s="69"/>
      <c r="G578" s="66"/>
      <c r="H578" s="70"/>
      <c r="I578" s="71"/>
      <c r="J578" s="71"/>
      <c r="K578" s="34"/>
      <c r="L578" s="78">
        <v>578</v>
      </c>
      <c r="M578" s="78"/>
      <c r="N578" s="73"/>
      <c r="O578" s="80" t="s">
        <v>772</v>
      </c>
      <c r="P578" s="82">
        <v>43657.72592592592</v>
      </c>
      <c r="Q578" s="80" t="s">
        <v>780</v>
      </c>
      <c r="R578" s="80"/>
      <c r="S578" s="80"/>
      <c r="T578" s="80" t="s">
        <v>1062</v>
      </c>
      <c r="U578" s="83" t="s">
        <v>1144</v>
      </c>
      <c r="V578" s="83" t="s">
        <v>1144</v>
      </c>
      <c r="W578" s="82">
        <v>43657.72592592592</v>
      </c>
      <c r="X578" s="86">
        <v>43657</v>
      </c>
      <c r="Y578" s="88" t="s">
        <v>1947</v>
      </c>
      <c r="Z578" s="83" t="s">
        <v>2485</v>
      </c>
      <c r="AA578" s="80"/>
      <c r="AB578" s="80"/>
      <c r="AC578" s="88" t="s">
        <v>3035</v>
      </c>
      <c r="AD578" s="80"/>
      <c r="AE578" s="80" t="b">
        <v>0</v>
      </c>
      <c r="AF578" s="80">
        <v>0</v>
      </c>
      <c r="AG578" s="88" t="s">
        <v>3090</v>
      </c>
      <c r="AH578" s="80" t="b">
        <v>0</v>
      </c>
      <c r="AI578" s="80" t="s">
        <v>3099</v>
      </c>
      <c r="AJ578" s="80"/>
      <c r="AK578" s="88" t="s">
        <v>3090</v>
      </c>
      <c r="AL578" s="80" t="b">
        <v>0</v>
      </c>
      <c r="AM578" s="80">
        <v>497</v>
      </c>
      <c r="AN578" s="88" t="s">
        <v>3066</v>
      </c>
      <c r="AO578" s="80" t="s">
        <v>3113</v>
      </c>
      <c r="AP578" s="80" t="b">
        <v>0</v>
      </c>
      <c r="AQ578" s="88" t="s">
        <v>3066</v>
      </c>
      <c r="AR578" s="80" t="s">
        <v>178</v>
      </c>
      <c r="AS578" s="80">
        <v>0</v>
      </c>
      <c r="AT578" s="80">
        <v>0</v>
      </c>
      <c r="AU578" s="80"/>
      <c r="AV578" s="80"/>
      <c r="AW578" s="80"/>
      <c r="AX578" s="80"/>
      <c r="AY578" s="80"/>
      <c r="AZ578" s="80"/>
      <c r="BA578" s="80"/>
      <c r="BB578" s="80"/>
      <c r="BC578" s="79" t="str">
        <f>REPLACE(INDEX(GroupVertices[Group],MATCH(Edges[[#This Row],[Vertex 1]],GroupVertices[Vertex],0)),1,1,"")</f>
        <v>3</v>
      </c>
      <c r="BD578" s="79" t="str">
        <f>REPLACE(INDEX(GroupVertices[Group],MATCH(Edges[[#This Row],[Vertex 2]],GroupVertices[Vertex],0)),1,1,"")</f>
        <v>3</v>
      </c>
    </row>
    <row r="579" spans="1:56" ht="15">
      <c r="A579" s="65" t="s">
        <v>688</v>
      </c>
      <c r="B579" s="65" t="s">
        <v>725</v>
      </c>
      <c r="C579" s="66"/>
      <c r="D579" s="67"/>
      <c r="E579" s="68"/>
      <c r="F579" s="69"/>
      <c r="G579" s="66"/>
      <c r="H579" s="70"/>
      <c r="I579" s="71"/>
      <c r="J579" s="71"/>
      <c r="K579" s="34"/>
      <c r="L579" s="78">
        <v>579</v>
      </c>
      <c r="M579" s="78"/>
      <c r="N579" s="73"/>
      <c r="O579" s="80" t="s">
        <v>772</v>
      </c>
      <c r="P579" s="82">
        <v>43657.7259375</v>
      </c>
      <c r="Q579" s="80" t="s">
        <v>778</v>
      </c>
      <c r="R579" s="80"/>
      <c r="S579" s="80"/>
      <c r="T579" s="80" t="s">
        <v>1062</v>
      </c>
      <c r="U579" s="80"/>
      <c r="V579" s="83" t="s">
        <v>1496</v>
      </c>
      <c r="W579" s="82">
        <v>43657.7259375</v>
      </c>
      <c r="X579" s="86">
        <v>43657</v>
      </c>
      <c r="Y579" s="88" t="s">
        <v>1948</v>
      </c>
      <c r="Z579" s="83" t="s">
        <v>2486</v>
      </c>
      <c r="AA579" s="80"/>
      <c r="AB579" s="80"/>
      <c r="AC579" s="88" t="s">
        <v>3036</v>
      </c>
      <c r="AD579" s="80"/>
      <c r="AE579" s="80" t="b">
        <v>0</v>
      </c>
      <c r="AF579" s="80">
        <v>0</v>
      </c>
      <c r="AG579" s="88" t="s">
        <v>3090</v>
      </c>
      <c r="AH579" s="80" t="b">
        <v>0</v>
      </c>
      <c r="AI579" s="80" t="s">
        <v>3099</v>
      </c>
      <c r="AJ579" s="80"/>
      <c r="AK579" s="88" t="s">
        <v>3090</v>
      </c>
      <c r="AL579" s="80" t="b">
        <v>0</v>
      </c>
      <c r="AM579" s="80">
        <v>1187</v>
      </c>
      <c r="AN579" s="88" t="s">
        <v>3085</v>
      </c>
      <c r="AO579" s="80" t="s">
        <v>3115</v>
      </c>
      <c r="AP579" s="80" t="b">
        <v>0</v>
      </c>
      <c r="AQ579" s="88" t="s">
        <v>3085</v>
      </c>
      <c r="AR579" s="80" t="s">
        <v>178</v>
      </c>
      <c r="AS579" s="80">
        <v>0</v>
      </c>
      <c r="AT579" s="80">
        <v>0</v>
      </c>
      <c r="AU579" s="80"/>
      <c r="AV579" s="80"/>
      <c r="AW579" s="80"/>
      <c r="AX579" s="80"/>
      <c r="AY579" s="80"/>
      <c r="AZ579" s="80"/>
      <c r="BA579" s="80"/>
      <c r="BB579" s="80"/>
      <c r="BC579" s="79" t="str">
        <f>REPLACE(INDEX(GroupVertices[Group],MATCH(Edges[[#This Row],[Vertex 1]],GroupVertices[Vertex],0)),1,1,"")</f>
        <v>1</v>
      </c>
      <c r="BD579" s="79" t="str">
        <f>REPLACE(INDEX(GroupVertices[Group],MATCH(Edges[[#This Row],[Vertex 2]],GroupVertices[Vertex],0)),1,1,"")</f>
        <v>1</v>
      </c>
    </row>
    <row r="580" spans="1:56" ht="15">
      <c r="A580" s="65" t="s">
        <v>689</v>
      </c>
      <c r="B580" s="65" t="s">
        <v>728</v>
      </c>
      <c r="C580" s="66"/>
      <c r="D580" s="67"/>
      <c r="E580" s="68"/>
      <c r="F580" s="69"/>
      <c r="G580" s="66"/>
      <c r="H580" s="70"/>
      <c r="I580" s="71"/>
      <c r="J580" s="71"/>
      <c r="K580" s="34"/>
      <c r="L580" s="78">
        <v>580</v>
      </c>
      <c r="M580" s="78"/>
      <c r="N580" s="73"/>
      <c r="O580" s="80" t="s">
        <v>774</v>
      </c>
      <c r="P580" s="82">
        <v>43657.726006944446</v>
      </c>
      <c r="Q580" s="80" t="s">
        <v>983</v>
      </c>
      <c r="R580" s="80"/>
      <c r="S580" s="80"/>
      <c r="T580" s="80" t="s">
        <v>1134</v>
      </c>
      <c r="U580" s="83" t="s">
        <v>1257</v>
      </c>
      <c r="V580" s="83" t="s">
        <v>1257</v>
      </c>
      <c r="W580" s="82">
        <v>43657.726006944446</v>
      </c>
      <c r="X580" s="86">
        <v>43657</v>
      </c>
      <c r="Y580" s="88" t="s">
        <v>1949</v>
      </c>
      <c r="Z580" s="83" t="s">
        <v>2487</v>
      </c>
      <c r="AA580" s="80"/>
      <c r="AB580" s="80"/>
      <c r="AC580" s="88" t="s">
        <v>3037</v>
      </c>
      <c r="AD580" s="80"/>
      <c r="AE580" s="80" t="b">
        <v>0</v>
      </c>
      <c r="AF580" s="80">
        <v>0</v>
      </c>
      <c r="AG580" s="88" t="s">
        <v>3090</v>
      </c>
      <c r="AH580" s="80" t="b">
        <v>0</v>
      </c>
      <c r="AI580" s="80" t="s">
        <v>3099</v>
      </c>
      <c r="AJ580" s="80"/>
      <c r="AK580" s="88" t="s">
        <v>3090</v>
      </c>
      <c r="AL580" s="80" t="b">
        <v>0</v>
      </c>
      <c r="AM580" s="80">
        <v>0</v>
      </c>
      <c r="AN580" s="88" t="s">
        <v>3090</v>
      </c>
      <c r="AO580" s="80" t="s">
        <v>3114</v>
      </c>
      <c r="AP580" s="80" t="b">
        <v>0</v>
      </c>
      <c r="AQ580" s="88" t="s">
        <v>3037</v>
      </c>
      <c r="AR580" s="80" t="s">
        <v>178</v>
      </c>
      <c r="AS580" s="80">
        <v>0</v>
      </c>
      <c r="AT580" s="80">
        <v>0</v>
      </c>
      <c r="AU580" s="80"/>
      <c r="AV580" s="80"/>
      <c r="AW580" s="80"/>
      <c r="AX580" s="80"/>
      <c r="AY580" s="80"/>
      <c r="AZ580" s="80"/>
      <c r="BA580" s="80"/>
      <c r="BB580" s="80"/>
      <c r="BC580" s="79" t="str">
        <f>REPLACE(INDEX(GroupVertices[Group],MATCH(Edges[[#This Row],[Vertex 1]],GroupVertices[Vertex],0)),1,1,"")</f>
        <v>2</v>
      </c>
      <c r="BD580" s="79" t="str">
        <f>REPLACE(INDEX(GroupVertices[Group],MATCH(Edges[[#This Row],[Vertex 2]],GroupVertices[Vertex],0)),1,1,"")</f>
        <v>2</v>
      </c>
    </row>
    <row r="581" spans="1:56" ht="15">
      <c r="A581" s="65" t="s">
        <v>690</v>
      </c>
      <c r="B581" s="65" t="s">
        <v>690</v>
      </c>
      <c r="C581" s="66"/>
      <c r="D581" s="67"/>
      <c r="E581" s="68"/>
      <c r="F581" s="69"/>
      <c r="G581" s="66"/>
      <c r="H581" s="70"/>
      <c r="I581" s="71"/>
      <c r="J581" s="71"/>
      <c r="K581" s="34"/>
      <c r="L581" s="78">
        <v>581</v>
      </c>
      <c r="M581" s="78"/>
      <c r="N581" s="73"/>
      <c r="O581" s="80" t="s">
        <v>178</v>
      </c>
      <c r="P581" s="82">
        <v>43657.726006944446</v>
      </c>
      <c r="Q581" s="80" t="s">
        <v>984</v>
      </c>
      <c r="R581" s="80"/>
      <c r="S581" s="80"/>
      <c r="T581" s="80" t="s">
        <v>1062</v>
      </c>
      <c r="U581" s="83" t="s">
        <v>1258</v>
      </c>
      <c r="V581" s="83" t="s">
        <v>1258</v>
      </c>
      <c r="W581" s="82">
        <v>43657.726006944446</v>
      </c>
      <c r="X581" s="86">
        <v>43657</v>
      </c>
      <c r="Y581" s="88" t="s">
        <v>1949</v>
      </c>
      <c r="Z581" s="83" t="s">
        <v>2488</v>
      </c>
      <c r="AA581" s="80"/>
      <c r="AB581" s="80"/>
      <c r="AC581" s="88" t="s">
        <v>3038</v>
      </c>
      <c r="AD581" s="80"/>
      <c r="AE581" s="80" t="b">
        <v>0</v>
      </c>
      <c r="AF581" s="80">
        <v>0</v>
      </c>
      <c r="AG581" s="88" t="s">
        <v>3090</v>
      </c>
      <c r="AH581" s="80" t="b">
        <v>0</v>
      </c>
      <c r="AI581" s="80" t="s">
        <v>3099</v>
      </c>
      <c r="AJ581" s="80"/>
      <c r="AK581" s="88" t="s">
        <v>3090</v>
      </c>
      <c r="AL581" s="80" t="b">
        <v>0</v>
      </c>
      <c r="AM581" s="80">
        <v>0</v>
      </c>
      <c r="AN581" s="88" t="s">
        <v>3090</v>
      </c>
      <c r="AO581" s="80" t="s">
        <v>3113</v>
      </c>
      <c r="AP581" s="80" t="b">
        <v>0</v>
      </c>
      <c r="AQ581" s="88" t="s">
        <v>3038</v>
      </c>
      <c r="AR581" s="80" t="s">
        <v>178</v>
      </c>
      <c r="AS581" s="80">
        <v>0</v>
      </c>
      <c r="AT581" s="80">
        <v>0</v>
      </c>
      <c r="AU581" s="80"/>
      <c r="AV581" s="80"/>
      <c r="AW581" s="80"/>
      <c r="AX581" s="80"/>
      <c r="AY581" s="80"/>
      <c r="AZ581" s="80"/>
      <c r="BA581" s="80"/>
      <c r="BB581" s="80"/>
      <c r="BC581" s="79" t="str">
        <f>REPLACE(INDEX(GroupVertices[Group],MATCH(Edges[[#This Row],[Vertex 1]],GroupVertices[Vertex],0)),1,1,"")</f>
        <v>63</v>
      </c>
      <c r="BD581" s="79" t="str">
        <f>REPLACE(INDEX(GroupVertices[Group],MATCH(Edges[[#This Row],[Vertex 2]],GroupVertices[Vertex],0)),1,1,"")</f>
        <v>63</v>
      </c>
    </row>
    <row r="582" spans="1:56" ht="15">
      <c r="A582" s="65" t="s">
        <v>691</v>
      </c>
      <c r="B582" s="65" t="s">
        <v>691</v>
      </c>
      <c r="C582" s="66"/>
      <c r="D582" s="67"/>
      <c r="E582" s="68"/>
      <c r="F582" s="69"/>
      <c r="G582" s="66"/>
      <c r="H582" s="70"/>
      <c r="I582" s="71"/>
      <c r="J582" s="71"/>
      <c r="K582" s="34"/>
      <c r="L582" s="78">
        <v>582</v>
      </c>
      <c r="M582" s="78"/>
      <c r="N582" s="73"/>
      <c r="O582" s="80" t="s">
        <v>178</v>
      </c>
      <c r="P582" s="82">
        <v>43657.726018518515</v>
      </c>
      <c r="Q582" s="80" t="s">
        <v>985</v>
      </c>
      <c r="R582" s="80"/>
      <c r="S582" s="80"/>
      <c r="T582" s="80" t="s">
        <v>1062</v>
      </c>
      <c r="U582" s="80"/>
      <c r="V582" s="83" t="s">
        <v>1497</v>
      </c>
      <c r="W582" s="82">
        <v>43657.726018518515</v>
      </c>
      <c r="X582" s="86">
        <v>43657</v>
      </c>
      <c r="Y582" s="88" t="s">
        <v>1950</v>
      </c>
      <c r="Z582" s="83" t="s">
        <v>2489</v>
      </c>
      <c r="AA582" s="80"/>
      <c r="AB582" s="80"/>
      <c r="AC582" s="88" t="s">
        <v>3039</v>
      </c>
      <c r="AD582" s="80"/>
      <c r="AE582" s="80" t="b">
        <v>0</v>
      </c>
      <c r="AF582" s="80">
        <v>0</v>
      </c>
      <c r="AG582" s="88" t="s">
        <v>3090</v>
      </c>
      <c r="AH582" s="80" t="b">
        <v>0</v>
      </c>
      <c r="AI582" s="80" t="s">
        <v>3099</v>
      </c>
      <c r="AJ582" s="80"/>
      <c r="AK582" s="88" t="s">
        <v>3090</v>
      </c>
      <c r="AL582" s="80" t="b">
        <v>0</v>
      </c>
      <c r="AM582" s="80">
        <v>0</v>
      </c>
      <c r="AN582" s="88" t="s">
        <v>3090</v>
      </c>
      <c r="AO582" s="80" t="s">
        <v>3113</v>
      </c>
      <c r="AP582" s="80" t="b">
        <v>0</v>
      </c>
      <c r="AQ582" s="88" t="s">
        <v>3039</v>
      </c>
      <c r="AR582" s="80" t="s">
        <v>178</v>
      </c>
      <c r="AS582" s="80">
        <v>0</v>
      </c>
      <c r="AT582" s="80">
        <v>0</v>
      </c>
      <c r="AU582" s="80"/>
      <c r="AV582" s="80"/>
      <c r="AW582" s="80"/>
      <c r="AX582" s="80"/>
      <c r="AY582" s="80"/>
      <c r="AZ582" s="80"/>
      <c r="BA582" s="80"/>
      <c r="BB582" s="80"/>
      <c r="BC582" s="79" t="str">
        <f>REPLACE(INDEX(GroupVertices[Group],MATCH(Edges[[#This Row],[Vertex 1]],GroupVertices[Vertex],0)),1,1,"")</f>
        <v>62</v>
      </c>
      <c r="BD582" s="79" t="str">
        <f>REPLACE(INDEX(GroupVertices[Group],MATCH(Edges[[#This Row],[Vertex 2]],GroupVertices[Vertex],0)),1,1,"")</f>
        <v>62</v>
      </c>
    </row>
    <row r="583" spans="1:56" ht="15">
      <c r="A583" s="65" t="s">
        <v>692</v>
      </c>
      <c r="B583" s="65" t="s">
        <v>728</v>
      </c>
      <c r="C583" s="66"/>
      <c r="D583" s="67"/>
      <c r="E583" s="68"/>
      <c r="F583" s="69"/>
      <c r="G583" s="66"/>
      <c r="H583" s="70"/>
      <c r="I583" s="71"/>
      <c r="J583" s="71"/>
      <c r="K583" s="34"/>
      <c r="L583" s="78">
        <v>583</v>
      </c>
      <c r="M583" s="78"/>
      <c r="N583" s="73"/>
      <c r="O583" s="80" t="s">
        <v>774</v>
      </c>
      <c r="P583" s="82">
        <v>43657.722280092596</v>
      </c>
      <c r="Q583" s="80" t="s">
        <v>986</v>
      </c>
      <c r="R583" s="80"/>
      <c r="S583" s="80"/>
      <c r="T583" s="80" t="s">
        <v>1062</v>
      </c>
      <c r="U583" s="83" t="s">
        <v>1259</v>
      </c>
      <c r="V583" s="83" t="s">
        <v>1259</v>
      </c>
      <c r="W583" s="82">
        <v>43657.722280092596</v>
      </c>
      <c r="X583" s="86">
        <v>43657</v>
      </c>
      <c r="Y583" s="88" t="s">
        <v>1845</v>
      </c>
      <c r="Z583" s="83" t="s">
        <v>2490</v>
      </c>
      <c r="AA583" s="80"/>
      <c r="AB583" s="80"/>
      <c r="AC583" s="88" t="s">
        <v>3040</v>
      </c>
      <c r="AD583" s="80"/>
      <c r="AE583" s="80" t="b">
        <v>0</v>
      </c>
      <c r="AF583" s="80">
        <v>1</v>
      </c>
      <c r="AG583" s="88" t="s">
        <v>3090</v>
      </c>
      <c r="AH583" s="80" t="b">
        <v>0</v>
      </c>
      <c r="AI583" s="80" t="s">
        <v>3099</v>
      </c>
      <c r="AJ583" s="80"/>
      <c r="AK583" s="88" t="s">
        <v>3090</v>
      </c>
      <c r="AL583" s="80" t="b">
        <v>0</v>
      </c>
      <c r="AM583" s="80">
        <v>1</v>
      </c>
      <c r="AN583" s="88" t="s">
        <v>3090</v>
      </c>
      <c r="AO583" s="80" t="s">
        <v>3115</v>
      </c>
      <c r="AP583" s="80" t="b">
        <v>0</v>
      </c>
      <c r="AQ583" s="88" t="s">
        <v>3040</v>
      </c>
      <c r="AR583" s="80" t="s">
        <v>178</v>
      </c>
      <c r="AS583" s="80">
        <v>0</v>
      </c>
      <c r="AT583" s="80">
        <v>0</v>
      </c>
      <c r="AU583" s="80" t="s">
        <v>3145</v>
      </c>
      <c r="AV583" s="80" t="s">
        <v>3148</v>
      </c>
      <c r="AW583" s="80" t="s">
        <v>3150</v>
      </c>
      <c r="AX583" s="80" t="s">
        <v>3162</v>
      </c>
      <c r="AY583" s="80" t="s">
        <v>3174</v>
      </c>
      <c r="AZ583" s="80" t="s">
        <v>3185</v>
      </c>
      <c r="BA583" s="80" t="s">
        <v>3189</v>
      </c>
      <c r="BB583" s="83" t="s">
        <v>3201</v>
      </c>
      <c r="BC583" s="79" t="str">
        <f>REPLACE(INDEX(GroupVertices[Group],MATCH(Edges[[#This Row],[Vertex 1]],GroupVertices[Vertex],0)),1,1,"")</f>
        <v>2</v>
      </c>
      <c r="BD583" s="79" t="str">
        <f>REPLACE(INDEX(GroupVertices[Group],MATCH(Edges[[#This Row],[Vertex 2]],GroupVertices[Vertex],0)),1,1,"")</f>
        <v>2</v>
      </c>
    </row>
    <row r="584" spans="1:56" ht="15">
      <c r="A584" s="65" t="s">
        <v>693</v>
      </c>
      <c r="B584" s="65" t="s">
        <v>692</v>
      </c>
      <c r="C584" s="66"/>
      <c r="D584" s="67"/>
      <c r="E584" s="68"/>
      <c r="F584" s="69"/>
      <c r="G584" s="66"/>
      <c r="H584" s="70"/>
      <c r="I584" s="71"/>
      <c r="J584" s="71"/>
      <c r="K584" s="34"/>
      <c r="L584" s="78">
        <v>584</v>
      </c>
      <c r="M584" s="78"/>
      <c r="N584" s="73"/>
      <c r="O584" s="80" t="s">
        <v>772</v>
      </c>
      <c r="P584" s="82">
        <v>43657.72604166667</v>
      </c>
      <c r="Q584" s="80" t="s">
        <v>986</v>
      </c>
      <c r="R584" s="80"/>
      <c r="S584" s="80"/>
      <c r="T584" s="80" t="s">
        <v>1062</v>
      </c>
      <c r="U584" s="83" t="s">
        <v>1259</v>
      </c>
      <c r="V584" s="83" t="s">
        <v>1259</v>
      </c>
      <c r="W584" s="82">
        <v>43657.72604166667</v>
      </c>
      <c r="X584" s="86">
        <v>43657</v>
      </c>
      <c r="Y584" s="88" t="s">
        <v>1951</v>
      </c>
      <c r="Z584" s="83" t="s">
        <v>2491</v>
      </c>
      <c r="AA584" s="80"/>
      <c r="AB584" s="80"/>
      <c r="AC584" s="88" t="s">
        <v>3041</v>
      </c>
      <c r="AD584" s="80"/>
      <c r="AE584" s="80" t="b">
        <v>0</v>
      </c>
      <c r="AF584" s="80">
        <v>0</v>
      </c>
      <c r="AG584" s="88" t="s">
        <v>3090</v>
      </c>
      <c r="AH584" s="80" t="b">
        <v>0</v>
      </c>
      <c r="AI584" s="80" t="s">
        <v>3099</v>
      </c>
      <c r="AJ584" s="80"/>
      <c r="AK584" s="88" t="s">
        <v>3090</v>
      </c>
      <c r="AL584" s="80" t="b">
        <v>0</v>
      </c>
      <c r="AM584" s="80">
        <v>1</v>
      </c>
      <c r="AN584" s="88" t="s">
        <v>3040</v>
      </c>
      <c r="AO584" s="80" t="s">
        <v>3113</v>
      </c>
      <c r="AP584" s="80" t="b">
        <v>0</v>
      </c>
      <c r="AQ584" s="88" t="s">
        <v>3040</v>
      </c>
      <c r="AR584" s="80" t="s">
        <v>178</v>
      </c>
      <c r="AS584" s="80">
        <v>0</v>
      </c>
      <c r="AT584" s="80">
        <v>0</v>
      </c>
      <c r="AU584" s="80"/>
      <c r="AV584" s="80"/>
      <c r="AW584" s="80"/>
      <c r="AX584" s="80"/>
      <c r="AY584" s="80"/>
      <c r="AZ584" s="80"/>
      <c r="BA584" s="80"/>
      <c r="BB584" s="80"/>
      <c r="BC584" s="79" t="str">
        <f>REPLACE(INDEX(GroupVertices[Group],MATCH(Edges[[#This Row],[Vertex 1]],GroupVertices[Vertex],0)),1,1,"")</f>
        <v>2</v>
      </c>
      <c r="BD584" s="79" t="str">
        <f>REPLACE(INDEX(GroupVertices[Group],MATCH(Edges[[#This Row],[Vertex 2]],GroupVertices[Vertex],0)),1,1,"")</f>
        <v>2</v>
      </c>
    </row>
    <row r="585" spans="1:56" ht="15">
      <c r="A585" s="65" t="s">
        <v>693</v>
      </c>
      <c r="B585" s="65" t="s">
        <v>728</v>
      </c>
      <c r="C585" s="66"/>
      <c r="D585" s="67"/>
      <c r="E585" s="68"/>
      <c r="F585" s="69"/>
      <c r="G585" s="66"/>
      <c r="H585" s="70"/>
      <c r="I585" s="71"/>
      <c r="J585" s="71"/>
      <c r="K585" s="34"/>
      <c r="L585" s="78">
        <v>585</v>
      </c>
      <c r="M585" s="78"/>
      <c r="N585" s="73"/>
      <c r="O585" s="80" t="s">
        <v>774</v>
      </c>
      <c r="P585" s="82">
        <v>43657.72604166667</v>
      </c>
      <c r="Q585" s="80" t="s">
        <v>986</v>
      </c>
      <c r="R585" s="80"/>
      <c r="S585" s="80"/>
      <c r="T585" s="80" t="s">
        <v>1062</v>
      </c>
      <c r="U585" s="83" t="s">
        <v>1259</v>
      </c>
      <c r="V585" s="83" t="s">
        <v>1259</v>
      </c>
      <c r="W585" s="82">
        <v>43657.72604166667</v>
      </c>
      <c r="X585" s="86">
        <v>43657</v>
      </c>
      <c r="Y585" s="88" t="s">
        <v>1951</v>
      </c>
      <c r="Z585" s="83" t="s">
        <v>2491</v>
      </c>
      <c r="AA585" s="80"/>
      <c r="AB585" s="80"/>
      <c r="AC585" s="88" t="s">
        <v>3041</v>
      </c>
      <c r="AD585" s="80"/>
      <c r="AE585" s="80" t="b">
        <v>0</v>
      </c>
      <c r="AF585" s="80">
        <v>0</v>
      </c>
      <c r="AG585" s="88" t="s">
        <v>3090</v>
      </c>
      <c r="AH585" s="80" t="b">
        <v>0</v>
      </c>
      <c r="AI585" s="80" t="s">
        <v>3099</v>
      </c>
      <c r="AJ585" s="80"/>
      <c r="AK585" s="88" t="s">
        <v>3090</v>
      </c>
      <c r="AL585" s="80" t="b">
        <v>0</v>
      </c>
      <c r="AM585" s="80">
        <v>1</v>
      </c>
      <c r="AN585" s="88" t="s">
        <v>3040</v>
      </c>
      <c r="AO585" s="80" t="s">
        <v>3113</v>
      </c>
      <c r="AP585" s="80" t="b">
        <v>0</v>
      </c>
      <c r="AQ585" s="88" t="s">
        <v>3040</v>
      </c>
      <c r="AR585" s="80" t="s">
        <v>178</v>
      </c>
      <c r="AS585" s="80">
        <v>0</v>
      </c>
      <c r="AT585" s="80">
        <v>0</v>
      </c>
      <c r="AU585" s="80"/>
      <c r="AV585" s="80"/>
      <c r="AW585" s="80"/>
      <c r="AX585" s="80"/>
      <c r="AY585" s="80"/>
      <c r="AZ585" s="80"/>
      <c r="BA585" s="80"/>
      <c r="BB585" s="80"/>
      <c r="BC585" s="79" t="str">
        <f>REPLACE(INDEX(GroupVertices[Group],MATCH(Edges[[#This Row],[Vertex 1]],GroupVertices[Vertex],0)),1,1,"")</f>
        <v>2</v>
      </c>
      <c r="BD585" s="79" t="str">
        <f>REPLACE(INDEX(GroupVertices[Group],MATCH(Edges[[#This Row],[Vertex 2]],GroupVertices[Vertex],0)),1,1,"")</f>
        <v>2</v>
      </c>
    </row>
    <row r="586" spans="1:56" ht="15">
      <c r="A586" s="65" t="s">
        <v>694</v>
      </c>
      <c r="B586" s="65" t="s">
        <v>725</v>
      </c>
      <c r="C586" s="66"/>
      <c r="D586" s="67"/>
      <c r="E586" s="68"/>
      <c r="F586" s="69"/>
      <c r="G586" s="66"/>
      <c r="H586" s="70"/>
      <c r="I586" s="71"/>
      <c r="J586" s="71"/>
      <c r="K586" s="34"/>
      <c r="L586" s="78">
        <v>586</v>
      </c>
      <c r="M586" s="78"/>
      <c r="N586" s="73"/>
      <c r="O586" s="80" t="s">
        <v>772</v>
      </c>
      <c r="P586" s="82">
        <v>43657.72607638889</v>
      </c>
      <c r="Q586" s="80" t="s">
        <v>778</v>
      </c>
      <c r="R586" s="80"/>
      <c r="S586" s="80"/>
      <c r="T586" s="80" t="s">
        <v>1062</v>
      </c>
      <c r="U586" s="80"/>
      <c r="V586" s="83" t="s">
        <v>1498</v>
      </c>
      <c r="W586" s="82">
        <v>43657.72607638889</v>
      </c>
      <c r="X586" s="86">
        <v>43657</v>
      </c>
      <c r="Y586" s="88" t="s">
        <v>1952</v>
      </c>
      <c r="Z586" s="83" t="s">
        <v>2492</v>
      </c>
      <c r="AA586" s="80"/>
      <c r="AB586" s="80"/>
      <c r="AC586" s="88" t="s">
        <v>3042</v>
      </c>
      <c r="AD586" s="80"/>
      <c r="AE586" s="80" t="b">
        <v>0</v>
      </c>
      <c r="AF586" s="80">
        <v>0</v>
      </c>
      <c r="AG586" s="88" t="s">
        <v>3090</v>
      </c>
      <c r="AH586" s="80" t="b">
        <v>0</v>
      </c>
      <c r="AI586" s="80" t="s">
        <v>3099</v>
      </c>
      <c r="AJ586" s="80"/>
      <c r="AK586" s="88" t="s">
        <v>3090</v>
      </c>
      <c r="AL586" s="80" t="b">
        <v>0</v>
      </c>
      <c r="AM586" s="80">
        <v>1187</v>
      </c>
      <c r="AN586" s="88" t="s">
        <v>3085</v>
      </c>
      <c r="AO586" s="80" t="s">
        <v>3113</v>
      </c>
      <c r="AP586" s="80" t="b">
        <v>0</v>
      </c>
      <c r="AQ586" s="88" t="s">
        <v>3085</v>
      </c>
      <c r="AR586" s="80" t="s">
        <v>178</v>
      </c>
      <c r="AS586" s="80">
        <v>0</v>
      </c>
      <c r="AT586" s="80">
        <v>0</v>
      </c>
      <c r="AU586" s="80"/>
      <c r="AV586" s="80"/>
      <c r="AW586" s="80"/>
      <c r="AX586" s="80"/>
      <c r="AY586" s="80"/>
      <c r="AZ586" s="80"/>
      <c r="BA586" s="80"/>
      <c r="BB586" s="80"/>
      <c r="BC586" s="79" t="str">
        <f>REPLACE(INDEX(GroupVertices[Group],MATCH(Edges[[#This Row],[Vertex 1]],GroupVertices[Vertex],0)),1,1,"")</f>
        <v>1</v>
      </c>
      <c r="BD586" s="79" t="str">
        <f>REPLACE(INDEX(GroupVertices[Group],MATCH(Edges[[#This Row],[Vertex 2]],GroupVertices[Vertex],0)),1,1,"")</f>
        <v>1</v>
      </c>
    </row>
    <row r="587" spans="1:56" ht="15">
      <c r="A587" s="65" t="s">
        <v>695</v>
      </c>
      <c r="B587" s="65" t="s">
        <v>695</v>
      </c>
      <c r="C587" s="66"/>
      <c r="D587" s="67"/>
      <c r="E587" s="68"/>
      <c r="F587" s="69"/>
      <c r="G587" s="66"/>
      <c r="H587" s="70"/>
      <c r="I587" s="71"/>
      <c r="J587" s="71"/>
      <c r="K587" s="34"/>
      <c r="L587" s="78">
        <v>587</v>
      </c>
      <c r="M587" s="78"/>
      <c r="N587" s="73"/>
      <c r="O587" s="80" t="s">
        <v>178</v>
      </c>
      <c r="P587" s="82">
        <v>43657.72568287037</v>
      </c>
      <c r="Q587" s="80" t="s">
        <v>987</v>
      </c>
      <c r="R587" s="80"/>
      <c r="S587" s="80"/>
      <c r="T587" s="80" t="s">
        <v>1062</v>
      </c>
      <c r="U587" s="83" t="s">
        <v>1260</v>
      </c>
      <c r="V587" s="83" t="s">
        <v>1260</v>
      </c>
      <c r="W587" s="82">
        <v>43657.72568287037</v>
      </c>
      <c r="X587" s="86">
        <v>43657</v>
      </c>
      <c r="Y587" s="88" t="s">
        <v>1941</v>
      </c>
      <c r="Z587" s="83" t="s">
        <v>2493</v>
      </c>
      <c r="AA587" s="80"/>
      <c r="AB587" s="80"/>
      <c r="AC587" s="88" t="s">
        <v>3043</v>
      </c>
      <c r="AD587" s="80"/>
      <c r="AE587" s="80" t="b">
        <v>0</v>
      </c>
      <c r="AF587" s="80">
        <v>0</v>
      </c>
      <c r="AG587" s="88" t="s">
        <v>3090</v>
      </c>
      <c r="AH587" s="80" t="b">
        <v>0</v>
      </c>
      <c r="AI587" s="80" t="s">
        <v>3099</v>
      </c>
      <c r="AJ587" s="80"/>
      <c r="AK587" s="88" t="s">
        <v>3090</v>
      </c>
      <c r="AL587" s="80" t="b">
        <v>0</v>
      </c>
      <c r="AM587" s="80">
        <v>0</v>
      </c>
      <c r="AN587" s="88" t="s">
        <v>3090</v>
      </c>
      <c r="AO587" s="80" t="s">
        <v>3115</v>
      </c>
      <c r="AP587" s="80" t="b">
        <v>0</v>
      </c>
      <c r="AQ587" s="88" t="s">
        <v>3043</v>
      </c>
      <c r="AR587" s="80" t="s">
        <v>178</v>
      </c>
      <c r="AS587" s="80">
        <v>0</v>
      </c>
      <c r="AT587" s="80">
        <v>0</v>
      </c>
      <c r="AU587" s="80"/>
      <c r="AV587" s="80"/>
      <c r="AW587" s="80"/>
      <c r="AX587" s="80"/>
      <c r="AY587" s="80"/>
      <c r="AZ587" s="80"/>
      <c r="BA587" s="80"/>
      <c r="BB587" s="80"/>
      <c r="BC587" s="79" t="str">
        <f>REPLACE(INDEX(GroupVertices[Group],MATCH(Edges[[#This Row],[Vertex 1]],GroupVertices[Vertex],0)),1,1,"")</f>
        <v>61</v>
      </c>
      <c r="BD587" s="79" t="str">
        <f>REPLACE(INDEX(GroupVertices[Group],MATCH(Edges[[#This Row],[Vertex 2]],GroupVertices[Vertex],0)),1,1,"")</f>
        <v>61</v>
      </c>
    </row>
    <row r="588" spans="1:56" ht="15">
      <c r="A588" s="65" t="s">
        <v>695</v>
      </c>
      <c r="B588" s="65" t="s">
        <v>695</v>
      </c>
      <c r="C588" s="66"/>
      <c r="D588" s="67"/>
      <c r="E588" s="68"/>
      <c r="F588" s="69"/>
      <c r="G588" s="66"/>
      <c r="H588" s="70"/>
      <c r="I588" s="71"/>
      <c r="J588" s="71"/>
      <c r="K588" s="34"/>
      <c r="L588" s="78">
        <v>588</v>
      </c>
      <c r="M588" s="78"/>
      <c r="N588" s="73"/>
      <c r="O588" s="80" t="s">
        <v>178</v>
      </c>
      <c r="P588" s="82">
        <v>43657.72607638889</v>
      </c>
      <c r="Q588" s="80" t="s">
        <v>988</v>
      </c>
      <c r="R588" s="80"/>
      <c r="S588" s="80"/>
      <c r="T588" s="80" t="s">
        <v>1062</v>
      </c>
      <c r="U588" s="83" t="s">
        <v>1261</v>
      </c>
      <c r="V588" s="83" t="s">
        <v>1261</v>
      </c>
      <c r="W588" s="82">
        <v>43657.72607638889</v>
      </c>
      <c r="X588" s="86">
        <v>43657</v>
      </c>
      <c r="Y588" s="88" t="s">
        <v>1952</v>
      </c>
      <c r="Z588" s="83" t="s">
        <v>2494</v>
      </c>
      <c r="AA588" s="80"/>
      <c r="AB588" s="80"/>
      <c r="AC588" s="88" t="s">
        <v>3044</v>
      </c>
      <c r="AD588" s="80"/>
      <c r="AE588" s="80" t="b">
        <v>0</v>
      </c>
      <c r="AF588" s="80">
        <v>0</v>
      </c>
      <c r="AG588" s="88" t="s">
        <v>3090</v>
      </c>
      <c r="AH588" s="80" t="b">
        <v>0</v>
      </c>
      <c r="AI588" s="80" t="s">
        <v>3099</v>
      </c>
      <c r="AJ588" s="80"/>
      <c r="AK588" s="88" t="s">
        <v>3090</v>
      </c>
      <c r="AL588" s="80" t="b">
        <v>0</v>
      </c>
      <c r="AM588" s="80">
        <v>0</v>
      </c>
      <c r="AN588" s="88" t="s">
        <v>3090</v>
      </c>
      <c r="AO588" s="80" t="s">
        <v>3115</v>
      </c>
      <c r="AP588" s="80" t="b">
        <v>0</v>
      </c>
      <c r="AQ588" s="88" t="s">
        <v>3044</v>
      </c>
      <c r="AR588" s="80" t="s">
        <v>178</v>
      </c>
      <c r="AS588" s="80">
        <v>0</v>
      </c>
      <c r="AT588" s="80">
        <v>0</v>
      </c>
      <c r="AU588" s="80"/>
      <c r="AV588" s="80"/>
      <c r="AW588" s="80"/>
      <c r="AX588" s="80"/>
      <c r="AY588" s="80"/>
      <c r="AZ588" s="80"/>
      <c r="BA588" s="80"/>
      <c r="BB588" s="80"/>
      <c r="BC588" s="79" t="str">
        <f>REPLACE(INDEX(GroupVertices[Group],MATCH(Edges[[#This Row],[Vertex 1]],GroupVertices[Vertex],0)),1,1,"")</f>
        <v>61</v>
      </c>
      <c r="BD588" s="79" t="str">
        <f>REPLACE(INDEX(GroupVertices[Group],MATCH(Edges[[#This Row],[Vertex 2]],GroupVertices[Vertex],0)),1,1,"")</f>
        <v>61</v>
      </c>
    </row>
    <row r="589" spans="1:56" ht="15">
      <c r="A589" s="65" t="s">
        <v>696</v>
      </c>
      <c r="B589" s="65" t="s">
        <v>728</v>
      </c>
      <c r="C589" s="66"/>
      <c r="D589" s="67"/>
      <c r="E589" s="68"/>
      <c r="F589" s="69"/>
      <c r="G589" s="66"/>
      <c r="H589" s="70"/>
      <c r="I589" s="71"/>
      <c r="J589" s="71"/>
      <c r="K589" s="34"/>
      <c r="L589" s="78">
        <v>589</v>
      </c>
      <c r="M589" s="78"/>
      <c r="N589" s="73"/>
      <c r="O589" s="80" t="s">
        <v>774</v>
      </c>
      <c r="P589" s="82">
        <v>43657.726111111115</v>
      </c>
      <c r="Q589" s="80" t="s">
        <v>989</v>
      </c>
      <c r="R589" s="80"/>
      <c r="S589" s="80"/>
      <c r="T589" s="80" t="s">
        <v>1135</v>
      </c>
      <c r="U589" s="83" t="s">
        <v>1262</v>
      </c>
      <c r="V589" s="83" t="s">
        <v>1262</v>
      </c>
      <c r="W589" s="82">
        <v>43657.726111111115</v>
      </c>
      <c r="X589" s="86">
        <v>43657</v>
      </c>
      <c r="Y589" s="88" t="s">
        <v>1953</v>
      </c>
      <c r="Z589" s="83" t="s">
        <v>2495</v>
      </c>
      <c r="AA589" s="80"/>
      <c r="AB589" s="80"/>
      <c r="AC589" s="88" t="s">
        <v>3045</v>
      </c>
      <c r="AD589" s="80"/>
      <c r="AE589" s="80" t="b">
        <v>0</v>
      </c>
      <c r="AF589" s="80">
        <v>0</v>
      </c>
      <c r="AG589" s="88" t="s">
        <v>3090</v>
      </c>
      <c r="AH589" s="80" t="b">
        <v>0</v>
      </c>
      <c r="AI589" s="80" t="s">
        <v>3099</v>
      </c>
      <c r="AJ589" s="80"/>
      <c r="AK589" s="88" t="s">
        <v>3090</v>
      </c>
      <c r="AL589" s="80" t="b">
        <v>0</v>
      </c>
      <c r="AM589" s="80">
        <v>0</v>
      </c>
      <c r="AN589" s="88" t="s">
        <v>3090</v>
      </c>
      <c r="AO589" s="80" t="s">
        <v>3114</v>
      </c>
      <c r="AP589" s="80" t="b">
        <v>0</v>
      </c>
      <c r="AQ589" s="88" t="s">
        <v>3045</v>
      </c>
      <c r="AR589" s="80" t="s">
        <v>178</v>
      </c>
      <c r="AS589" s="80">
        <v>0</v>
      </c>
      <c r="AT589" s="80">
        <v>0</v>
      </c>
      <c r="AU589" s="80"/>
      <c r="AV589" s="80"/>
      <c r="AW589" s="80"/>
      <c r="AX589" s="80"/>
      <c r="AY589" s="80"/>
      <c r="AZ589" s="80"/>
      <c r="BA589" s="80"/>
      <c r="BB589" s="80"/>
      <c r="BC589" s="79" t="str">
        <f>REPLACE(INDEX(GroupVertices[Group],MATCH(Edges[[#This Row],[Vertex 1]],GroupVertices[Vertex],0)),1,1,"")</f>
        <v>2</v>
      </c>
      <c r="BD589" s="79" t="str">
        <f>REPLACE(INDEX(GroupVertices[Group],MATCH(Edges[[#This Row],[Vertex 2]],GroupVertices[Vertex],0)),1,1,"")</f>
        <v>2</v>
      </c>
    </row>
    <row r="590" spans="1:56" ht="15">
      <c r="A590" s="65" t="s">
        <v>696</v>
      </c>
      <c r="B590" s="65" t="s">
        <v>738</v>
      </c>
      <c r="C590" s="66"/>
      <c r="D590" s="67"/>
      <c r="E590" s="68"/>
      <c r="F590" s="69"/>
      <c r="G590" s="66"/>
      <c r="H590" s="70"/>
      <c r="I590" s="71"/>
      <c r="J590" s="71"/>
      <c r="K590" s="34"/>
      <c r="L590" s="78">
        <v>590</v>
      </c>
      <c r="M590" s="78"/>
      <c r="N590" s="73"/>
      <c r="O590" s="80" t="s">
        <v>774</v>
      </c>
      <c r="P590" s="82">
        <v>43657.726111111115</v>
      </c>
      <c r="Q590" s="80" t="s">
        <v>989</v>
      </c>
      <c r="R590" s="80"/>
      <c r="S590" s="80"/>
      <c r="T590" s="80" t="s">
        <v>1135</v>
      </c>
      <c r="U590" s="83" t="s">
        <v>1262</v>
      </c>
      <c r="V590" s="83" t="s">
        <v>1262</v>
      </c>
      <c r="W590" s="82">
        <v>43657.726111111115</v>
      </c>
      <c r="X590" s="86">
        <v>43657</v>
      </c>
      <c r="Y590" s="88" t="s">
        <v>1953</v>
      </c>
      <c r="Z590" s="83" t="s">
        <v>2495</v>
      </c>
      <c r="AA590" s="80"/>
      <c r="AB590" s="80"/>
      <c r="AC590" s="88" t="s">
        <v>3045</v>
      </c>
      <c r="AD590" s="80"/>
      <c r="AE590" s="80" t="b">
        <v>0</v>
      </c>
      <c r="AF590" s="80">
        <v>0</v>
      </c>
      <c r="AG590" s="88" t="s">
        <v>3090</v>
      </c>
      <c r="AH590" s="80" t="b">
        <v>0</v>
      </c>
      <c r="AI590" s="80" t="s">
        <v>3099</v>
      </c>
      <c r="AJ590" s="80"/>
      <c r="AK590" s="88" t="s">
        <v>3090</v>
      </c>
      <c r="AL590" s="80" t="b">
        <v>0</v>
      </c>
      <c r="AM590" s="80">
        <v>0</v>
      </c>
      <c r="AN590" s="88" t="s">
        <v>3090</v>
      </c>
      <c r="AO590" s="80" t="s">
        <v>3114</v>
      </c>
      <c r="AP590" s="80" t="b">
        <v>0</v>
      </c>
      <c r="AQ590" s="88" t="s">
        <v>3045</v>
      </c>
      <c r="AR590" s="80" t="s">
        <v>178</v>
      </c>
      <c r="AS590" s="80">
        <v>0</v>
      </c>
      <c r="AT590" s="80">
        <v>0</v>
      </c>
      <c r="AU590" s="80"/>
      <c r="AV590" s="80"/>
      <c r="AW590" s="80"/>
      <c r="AX590" s="80"/>
      <c r="AY590" s="80"/>
      <c r="AZ590" s="80"/>
      <c r="BA590" s="80"/>
      <c r="BB590" s="80"/>
      <c r="BC590" s="79" t="str">
        <f>REPLACE(INDEX(GroupVertices[Group],MATCH(Edges[[#This Row],[Vertex 1]],GroupVertices[Vertex],0)),1,1,"")</f>
        <v>2</v>
      </c>
      <c r="BD590" s="79" t="str">
        <f>REPLACE(INDEX(GroupVertices[Group],MATCH(Edges[[#This Row],[Vertex 2]],GroupVertices[Vertex],0)),1,1,"")</f>
        <v>2</v>
      </c>
    </row>
    <row r="591" spans="1:56" ht="15">
      <c r="A591" s="65" t="s">
        <v>697</v>
      </c>
      <c r="B591" s="65" t="s">
        <v>697</v>
      </c>
      <c r="C591" s="66"/>
      <c r="D591" s="67"/>
      <c r="E591" s="68"/>
      <c r="F591" s="69"/>
      <c r="G591" s="66"/>
      <c r="H591" s="70"/>
      <c r="I591" s="71"/>
      <c r="J591" s="71"/>
      <c r="K591" s="34"/>
      <c r="L591" s="78">
        <v>591</v>
      </c>
      <c r="M591" s="78"/>
      <c r="N591" s="73"/>
      <c r="O591" s="80" t="s">
        <v>178</v>
      </c>
      <c r="P591" s="82">
        <v>43657.72613425926</v>
      </c>
      <c r="Q591" s="80" t="s">
        <v>990</v>
      </c>
      <c r="R591" s="80"/>
      <c r="S591" s="80"/>
      <c r="T591" s="80" t="s">
        <v>1062</v>
      </c>
      <c r="U591" s="80"/>
      <c r="V591" s="83" t="s">
        <v>1499</v>
      </c>
      <c r="W591" s="82">
        <v>43657.72613425926</v>
      </c>
      <c r="X591" s="86">
        <v>43657</v>
      </c>
      <c r="Y591" s="88" t="s">
        <v>1954</v>
      </c>
      <c r="Z591" s="83" t="s">
        <v>2496</v>
      </c>
      <c r="AA591" s="80"/>
      <c r="AB591" s="80"/>
      <c r="AC591" s="88" t="s">
        <v>3046</v>
      </c>
      <c r="AD591" s="80"/>
      <c r="AE591" s="80" t="b">
        <v>0</v>
      </c>
      <c r="AF591" s="80">
        <v>0</v>
      </c>
      <c r="AG591" s="88" t="s">
        <v>3090</v>
      </c>
      <c r="AH591" s="80" t="b">
        <v>0</v>
      </c>
      <c r="AI591" s="80" t="s">
        <v>3099</v>
      </c>
      <c r="AJ591" s="80"/>
      <c r="AK591" s="88" t="s">
        <v>3090</v>
      </c>
      <c r="AL591" s="80" t="b">
        <v>0</v>
      </c>
      <c r="AM591" s="80">
        <v>0</v>
      </c>
      <c r="AN591" s="88" t="s">
        <v>3090</v>
      </c>
      <c r="AO591" s="80" t="s">
        <v>3115</v>
      </c>
      <c r="AP591" s="80" t="b">
        <v>0</v>
      </c>
      <c r="AQ591" s="88" t="s">
        <v>3046</v>
      </c>
      <c r="AR591" s="80" t="s">
        <v>178</v>
      </c>
      <c r="AS591" s="80">
        <v>0</v>
      </c>
      <c r="AT591" s="80">
        <v>0</v>
      </c>
      <c r="AU591" s="80" t="s">
        <v>3146</v>
      </c>
      <c r="AV591" s="80" t="s">
        <v>3148</v>
      </c>
      <c r="AW591" s="80" t="s">
        <v>3150</v>
      </c>
      <c r="AX591" s="80" t="s">
        <v>3163</v>
      </c>
      <c r="AY591" s="80" t="s">
        <v>3175</v>
      </c>
      <c r="AZ591" s="80" t="s">
        <v>3186</v>
      </c>
      <c r="BA591" s="80" t="s">
        <v>3188</v>
      </c>
      <c r="BB591" s="83" t="s">
        <v>3202</v>
      </c>
      <c r="BC591" s="79" t="str">
        <f>REPLACE(INDEX(GroupVertices[Group],MATCH(Edges[[#This Row],[Vertex 1]],GroupVertices[Vertex],0)),1,1,"")</f>
        <v>60</v>
      </c>
      <c r="BD591" s="79" t="str">
        <f>REPLACE(INDEX(GroupVertices[Group],MATCH(Edges[[#This Row],[Vertex 2]],GroupVertices[Vertex],0)),1,1,"")</f>
        <v>60</v>
      </c>
    </row>
    <row r="592" spans="1:56" ht="15">
      <c r="A592" s="65" t="s">
        <v>698</v>
      </c>
      <c r="B592" s="65" t="s">
        <v>698</v>
      </c>
      <c r="C592" s="66"/>
      <c r="D592" s="67"/>
      <c r="E592" s="68"/>
      <c r="F592" s="69"/>
      <c r="G592" s="66"/>
      <c r="H592" s="70"/>
      <c r="I592" s="71"/>
      <c r="J592" s="71"/>
      <c r="K592" s="34"/>
      <c r="L592" s="78">
        <v>592</v>
      </c>
      <c r="M592" s="78"/>
      <c r="N592" s="73"/>
      <c r="O592" s="80" t="s">
        <v>178</v>
      </c>
      <c r="P592" s="82">
        <v>43657.72619212963</v>
      </c>
      <c r="Q592" s="80" t="s">
        <v>991</v>
      </c>
      <c r="R592" s="80"/>
      <c r="S592" s="80"/>
      <c r="T592" s="80" t="s">
        <v>1136</v>
      </c>
      <c r="U592" s="83" t="s">
        <v>1263</v>
      </c>
      <c r="V592" s="83" t="s">
        <v>1263</v>
      </c>
      <c r="W592" s="82">
        <v>43657.72619212963</v>
      </c>
      <c r="X592" s="86">
        <v>43657</v>
      </c>
      <c r="Y592" s="88" t="s">
        <v>1955</v>
      </c>
      <c r="Z592" s="83" t="s">
        <v>2497</v>
      </c>
      <c r="AA592" s="80"/>
      <c r="AB592" s="80"/>
      <c r="AC592" s="88" t="s">
        <v>3047</v>
      </c>
      <c r="AD592" s="80"/>
      <c r="AE592" s="80" t="b">
        <v>0</v>
      </c>
      <c r="AF592" s="80">
        <v>1</v>
      </c>
      <c r="AG592" s="88" t="s">
        <v>3090</v>
      </c>
      <c r="AH592" s="80" t="b">
        <v>0</v>
      </c>
      <c r="AI592" s="80" t="s">
        <v>3099</v>
      </c>
      <c r="AJ592" s="80"/>
      <c r="AK592" s="88" t="s">
        <v>3090</v>
      </c>
      <c r="AL592" s="80" t="b">
        <v>0</v>
      </c>
      <c r="AM592" s="80">
        <v>0</v>
      </c>
      <c r="AN592" s="88" t="s">
        <v>3090</v>
      </c>
      <c r="AO592" s="80" t="s">
        <v>3114</v>
      </c>
      <c r="AP592" s="80" t="b">
        <v>0</v>
      </c>
      <c r="AQ592" s="88" t="s">
        <v>3047</v>
      </c>
      <c r="AR592" s="80" t="s">
        <v>178</v>
      </c>
      <c r="AS592" s="80">
        <v>0</v>
      </c>
      <c r="AT592" s="80">
        <v>0</v>
      </c>
      <c r="AU592" s="80" t="s">
        <v>3147</v>
      </c>
      <c r="AV592" s="80" t="s">
        <v>3148</v>
      </c>
      <c r="AW592" s="80" t="s">
        <v>3150</v>
      </c>
      <c r="AX592" s="80" t="s">
        <v>3148</v>
      </c>
      <c r="AY592" s="80" t="s">
        <v>3176</v>
      </c>
      <c r="AZ592" s="80" t="s">
        <v>3148</v>
      </c>
      <c r="BA592" s="80" t="s">
        <v>3190</v>
      </c>
      <c r="BB592" s="83" t="s">
        <v>3203</v>
      </c>
      <c r="BC592" s="79" t="str">
        <f>REPLACE(INDEX(GroupVertices[Group],MATCH(Edges[[#This Row],[Vertex 1]],GroupVertices[Vertex],0)),1,1,"")</f>
        <v>59</v>
      </c>
      <c r="BD592" s="79" t="str">
        <f>REPLACE(INDEX(GroupVertices[Group],MATCH(Edges[[#This Row],[Vertex 2]],GroupVertices[Vertex],0)),1,1,"")</f>
        <v>59</v>
      </c>
    </row>
    <row r="593" spans="1:56" ht="15">
      <c r="A593" s="65" t="s">
        <v>699</v>
      </c>
      <c r="B593" s="65" t="s">
        <v>725</v>
      </c>
      <c r="C593" s="66"/>
      <c r="D593" s="67"/>
      <c r="E593" s="68"/>
      <c r="F593" s="69"/>
      <c r="G593" s="66"/>
      <c r="H593" s="70"/>
      <c r="I593" s="71"/>
      <c r="J593" s="71"/>
      <c r="K593" s="34"/>
      <c r="L593" s="78">
        <v>593</v>
      </c>
      <c r="M593" s="78"/>
      <c r="N593" s="73"/>
      <c r="O593" s="80" t="s">
        <v>772</v>
      </c>
      <c r="P593" s="82">
        <v>43657.72620370371</v>
      </c>
      <c r="Q593" s="80" t="s">
        <v>778</v>
      </c>
      <c r="R593" s="80"/>
      <c r="S593" s="80"/>
      <c r="T593" s="80" t="s">
        <v>1062</v>
      </c>
      <c r="U593" s="80"/>
      <c r="V593" s="83" t="s">
        <v>1500</v>
      </c>
      <c r="W593" s="82">
        <v>43657.72620370371</v>
      </c>
      <c r="X593" s="86">
        <v>43657</v>
      </c>
      <c r="Y593" s="88" t="s">
        <v>1956</v>
      </c>
      <c r="Z593" s="83" t="s">
        <v>2498</v>
      </c>
      <c r="AA593" s="80"/>
      <c r="AB593" s="80"/>
      <c r="AC593" s="88" t="s">
        <v>3048</v>
      </c>
      <c r="AD593" s="80"/>
      <c r="AE593" s="80" t="b">
        <v>0</v>
      </c>
      <c r="AF593" s="80">
        <v>0</v>
      </c>
      <c r="AG593" s="88" t="s">
        <v>3090</v>
      </c>
      <c r="AH593" s="80" t="b">
        <v>0</v>
      </c>
      <c r="AI593" s="80" t="s">
        <v>3099</v>
      </c>
      <c r="AJ593" s="80"/>
      <c r="AK593" s="88" t="s">
        <v>3090</v>
      </c>
      <c r="AL593" s="80" t="b">
        <v>0</v>
      </c>
      <c r="AM593" s="80">
        <v>1187</v>
      </c>
      <c r="AN593" s="88" t="s">
        <v>3085</v>
      </c>
      <c r="AO593" s="80" t="s">
        <v>3113</v>
      </c>
      <c r="AP593" s="80" t="b">
        <v>0</v>
      </c>
      <c r="AQ593" s="88" t="s">
        <v>3085</v>
      </c>
      <c r="AR593" s="80" t="s">
        <v>178</v>
      </c>
      <c r="AS593" s="80">
        <v>0</v>
      </c>
      <c r="AT593" s="80">
        <v>0</v>
      </c>
      <c r="AU593" s="80"/>
      <c r="AV593" s="80"/>
      <c r="AW593" s="80"/>
      <c r="AX593" s="80"/>
      <c r="AY593" s="80"/>
      <c r="AZ593" s="80"/>
      <c r="BA593" s="80"/>
      <c r="BB593" s="80"/>
      <c r="BC593" s="79" t="str">
        <f>REPLACE(INDEX(GroupVertices[Group],MATCH(Edges[[#This Row],[Vertex 1]],GroupVertices[Vertex],0)),1,1,"")</f>
        <v>1</v>
      </c>
      <c r="BD593" s="79" t="str">
        <f>REPLACE(INDEX(GroupVertices[Group],MATCH(Edges[[#This Row],[Vertex 2]],GroupVertices[Vertex],0)),1,1,"")</f>
        <v>1</v>
      </c>
    </row>
    <row r="594" spans="1:56" ht="15">
      <c r="A594" s="65" t="s">
        <v>700</v>
      </c>
      <c r="B594" s="65" t="s">
        <v>711</v>
      </c>
      <c r="C594" s="66"/>
      <c r="D594" s="67"/>
      <c r="E594" s="68"/>
      <c r="F594" s="69"/>
      <c r="G594" s="66"/>
      <c r="H594" s="70"/>
      <c r="I594" s="71"/>
      <c r="J594" s="71"/>
      <c r="K594" s="34"/>
      <c r="L594" s="78">
        <v>594</v>
      </c>
      <c r="M594" s="78"/>
      <c r="N594" s="73"/>
      <c r="O594" s="80" t="s">
        <v>772</v>
      </c>
      <c r="P594" s="82">
        <v>43657.72625</v>
      </c>
      <c r="Q594" s="80" t="s">
        <v>781</v>
      </c>
      <c r="R594" s="80"/>
      <c r="S594" s="80"/>
      <c r="T594" s="80" t="s">
        <v>1063</v>
      </c>
      <c r="U594" s="83" t="s">
        <v>1145</v>
      </c>
      <c r="V594" s="83" t="s">
        <v>1145</v>
      </c>
      <c r="W594" s="82">
        <v>43657.72625</v>
      </c>
      <c r="X594" s="86">
        <v>43657</v>
      </c>
      <c r="Y594" s="88" t="s">
        <v>1957</v>
      </c>
      <c r="Z594" s="83" t="s">
        <v>2499</v>
      </c>
      <c r="AA594" s="80"/>
      <c r="AB594" s="80"/>
      <c r="AC594" s="88" t="s">
        <v>3049</v>
      </c>
      <c r="AD594" s="80"/>
      <c r="AE594" s="80" t="b">
        <v>0</v>
      </c>
      <c r="AF594" s="80">
        <v>0</v>
      </c>
      <c r="AG594" s="88" t="s">
        <v>3090</v>
      </c>
      <c r="AH594" s="80" t="b">
        <v>0</v>
      </c>
      <c r="AI594" s="80" t="s">
        <v>3099</v>
      </c>
      <c r="AJ594" s="80"/>
      <c r="AK594" s="88" t="s">
        <v>3090</v>
      </c>
      <c r="AL594" s="80" t="b">
        <v>0</v>
      </c>
      <c r="AM594" s="80">
        <v>470</v>
      </c>
      <c r="AN594" s="88" t="s">
        <v>3064</v>
      </c>
      <c r="AO594" s="80" t="s">
        <v>3113</v>
      </c>
      <c r="AP594" s="80" t="b">
        <v>0</v>
      </c>
      <c r="AQ594" s="88" t="s">
        <v>3064</v>
      </c>
      <c r="AR594" s="80" t="s">
        <v>178</v>
      </c>
      <c r="AS594" s="80">
        <v>0</v>
      </c>
      <c r="AT594" s="80">
        <v>0</v>
      </c>
      <c r="AU594" s="80"/>
      <c r="AV594" s="80"/>
      <c r="AW594" s="80"/>
      <c r="AX594" s="80"/>
      <c r="AY594" s="80"/>
      <c r="AZ594" s="80"/>
      <c r="BA594" s="80"/>
      <c r="BB594" s="80"/>
      <c r="BC594" s="79" t="str">
        <f>REPLACE(INDEX(GroupVertices[Group],MATCH(Edges[[#This Row],[Vertex 1]],GroupVertices[Vertex],0)),1,1,"")</f>
        <v>4</v>
      </c>
      <c r="BD594" s="79" t="str">
        <f>REPLACE(INDEX(GroupVertices[Group],MATCH(Edges[[#This Row],[Vertex 2]],GroupVertices[Vertex],0)),1,1,"")</f>
        <v>4</v>
      </c>
    </row>
    <row r="595" spans="1:56" ht="15">
      <c r="A595" s="65" t="s">
        <v>701</v>
      </c>
      <c r="B595" s="65" t="s">
        <v>723</v>
      </c>
      <c r="C595" s="66"/>
      <c r="D595" s="67"/>
      <c r="E595" s="68"/>
      <c r="F595" s="69"/>
      <c r="G595" s="66"/>
      <c r="H595" s="70"/>
      <c r="I595" s="71"/>
      <c r="J595" s="71"/>
      <c r="K595" s="34"/>
      <c r="L595" s="78">
        <v>595</v>
      </c>
      <c r="M595" s="78"/>
      <c r="N595" s="73"/>
      <c r="O595" s="80" t="s">
        <v>772</v>
      </c>
      <c r="P595" s="82">
        <v>43657.72626157408</v>
      </c>
      <c r="Q595" s="80" t="s">
        <v>891</v>
      </c>
      <c r="R595" s="80"/>
      <c r="S595" s="80"/>
      <c r="T595" s="80" t="s">
        <v>1062</v>
      </c>
      <c r="U595" s="83" t="s">
        <v>1206</v>
      </c>
      <c r="V595" s="83" t="s">
        <v>1206</v>
      </c>
      <c r="W595" s="82">
        <v>43657.72626157408</v>
      </c>
      <c r="X595" s="86">
        <v>43657</v>
      </c>
      <c r="Y595" s="88" t="s">
        <v>1958</v>
      </c>
      <c r="Z595" s="83" t="s">
        <v>2500</v>
      </c>
      <c r="AA595" s="80"/>
      <c r="AB595" s="80"/>
      <c r="AC595" s="88" t="s">
        <v>3050</v>
      </c>
      <c r="AD595" s="80"/>
      <c r="AE595" s="80" t="b">
        <v>0</v>
      </c>
      <c r="AF595" s="80">
        <v>0</v>
      </c>
      <c r="AG595" s="88" t="s">
        <v>3090</v>
      </c>
      <c r="AH595" s="80" t="b">
        <v>0</v>
      </c>
      <c r="AI595" s="80" t="s">
        <v>3099</v>
      </c>
      <c r="AJ595" s="80"/>
      <c r="AK595" s="88" t="s">
        <v>3090</v>
      </c>
      <c r="AL595" s="80" t="b">
        <v>0</v>
      </c>
      <c r="AM595" s="80">
        <v>50</v>
      </c>
      <c r="AN595" s="88" t="s">
        <v>3083</v>
      </c>
      <c r="AO595" s="80" t="s">
        <v>3113</v>
      </c>
      <c r="AP595" s="80" t="b">
        <v>0</v>
      </c>
      <c r="AQ595" s="88" t="s">
        <v>3083</v>
      </c>
      <c r="AR595" s="80" t="s">
        <v>178</v>
      </c>
      <c r="AS595" s="80">
        <v>0</v>
      </c>
      <c r="AT595" s="80">
        <v>0</v>
      </c>
      <c r="AU595" s="80"/>
      <c r="AV595" s="80"/>
      <c r="AW595" s="80"/>
      <c r="AX595" s="80"/>
      <c r="AY595" s="80"/>
      <c r="AZ595" s="80"/>
      <c r="BA595" s="80"/>
      <c r="BB595" s="80"/>
      <c r="BC595" s="79" t="str">
        <f>REPLACE(INDEX(GroupVertices[Group],MATCH(Edges[[#This Row],[Vertex 1]],GroupVertices[Vertex],0)),1,1,"")</f>
        <v>4</v>
      </c>
      <c r="BD595" s="79" t="str">
        <f>REPLACE(INDEX(GroupVertices[Group],MATCH(Edges[[#This Row],[Vertex 2]],GroupVertices[Vertex],0)),1,1,"")</f>
        <v>4</v>
      </c>
    </row>
    <row r="596" spans="1:56" ht="15">
      <c r="A596" s="65" t="s">
        <v>702</v>
      </c>
      <c r="B596" s="65" t="s">
        <v>702</v>
      </c>
      <c r="C596" s="66"/>
      <c r="D596" s="67"/>
      <c r="E596" s="68"/>
      <c r="F596" s="69"/>
      <c r="G596" s="66"/>
      <c r="H596" s="70"/>
      <c r="I596" s="71"/>
      <c r="J596" s="71"/>
      <c r="K596" s="34"/>
      <c r="L596" s="78">
        <v>596</v>
      </c>
      <c r="M596" s="78"/>
      <c r="N596" s="73"/>
      <c r="O596" s="80" t="s">
        <v>178</v>
      </c>
      <c r="P596" s="82">
        <v>43657.60105324074</v>
      </c>
      <c r="Q596" s="80" t="s">
        <v>779</v>
      </c>
      <c r="R596" s="80"/>
      <c r="S596" s="80"/>
      <c r="T596" s="80" t="s">
        <v>1062</v>
      </c>
      <c r="U596" s="83" t="s">
        <v>1143</v>
      </c>
      <c r="V596" s="83" t="s">
        <v>1143</v>
      </c>
      <c r="W596" s="82">
        <v>43657.60105324074</v>
      </c>
      <c r="X596" s="86">
        <v>43657</v>
      </c>
      <c r="Y596" s="88" t="s">
        <v>1959</v>
      </c>
      <c r="Z596" s="83" t="s">
        <v>2501</v>
      </c>
      <c r="AA596" s="80"/>
      <c r="AB596" s="80"/>
      <c r="AC596" s="88" t="s">
        <v>3051</v>
      </c>
      <c r="AD596" s="80"/>
      <c r="AE596" s="80" t="b">
        <v>0</v>
      </c>
      <c r="AF596" s="80">
        <v>709</v>
      </c>
      <c r="AG596" s="88" t="s">
        <v>3090</v>
      </c>
      <c r="AH596" s="80" t="b">
        <v>0</v>
      </c>
      <c r="AI596" s="80" t="s">
        <v>3099</v>
      </c>
      <c r="AJ596" s="80"/>
      <c r="AK596" s="88" t="s">
        <v>3090</v>
      </c>
      <c r="AL596" s="80" t="b">
        <v>0</v>
      </c>
      <c r="AM596" s="80">
        <v>166</v>
      </c>
      <c r="AN596" s="88" t="s">
        <v>3090</v>
      </c>
      <c r="AO596" s="80" t="s">
        <v>3113</v>
      </c>
      <c r="AP596" s="80" t="b">
        <v>0</v>
      </c>
      <c r="AQ596" s="88" t="s">
        <v>3051</v>
      </c>
      <c r="AR596" s="80" t="s">
        <v>772</v>
      </c>
      <c r="AS596" s="80">
        <v>0</v>
      </c>
      <c r="AT596" s="80">
        <v>0</v>
      </c>
      <c r="AU596" s="80"/>
      <c r="AV596" s="80"/>
      <c r="AW596" s="80"/>
      <c r="AX596" s="80"/>
      <c r="AY596" s="80"/>
      <c r="AZ596" s="80"/>
      <c r="BA596" s="80"/>
      <c r="BB596" s="80"/>
      <c r="BC596" s="79" t="str">
        <f>REPLACE(INDEX(GroupVertices[Group],MATCH(Edges[[#This Row],[Vertex 1]],GroupVertices[Vertex],0)),1,1,"")</f>
        <v>7</v>
      </c>
      <c r="BD596" s="79" t="str">
        <f>REPLACE(INDEX(GroupVertices[Group],MATCH(Edges[[#This Row],[Vertex 2]],GroupVertices[Vertex],0)),1,1,"")</f>
        <v>7</v>
      </c>
    </row>
    <row r="597" spans="1:56" ht="15">
      <c r="A597" s="65" t="s">
        <v>703</v>
      </c>
      <c r="B597" s="65" t="s">
        <v>702</v>
      </c>
      <c r="C597" s="66"/>
      <c r="D597" s="67"/>
      <c r="E597" s="68"/>
      <c r="F597" s="69"/>
      <c r="G597" s="66"/>
      <c r="H597" s="70"/>
      <c r="I597" s="71"/>
      <c r="J597" s="71"/>
      <c r="K597" s="34"/>
      <c r="L597" s="78">
        <v>597</v>
      </c>
      <c r="M597" s="78"/>
      <c r="N597" s="73"/>
      <c r="O597" s="80" t="s">
        <v>772</v>
      </c>
      <c r="P597" s="82">
        <v>43657.72615740741</v>
      </c>
      <c r="Q597" s="80" t="s">
        <v>779</v>
      </c>
      <c r="R597" s="80"/>
      <c r="S597" s="80"/>
      <c r="T597" s="80" t="s">
        <v>1062</v>
      </c>
      <c r="U597" s="83" t="s">
        <v>1143</v>
      </c>
      <c r="V597" s="83" t="s">
        <v>1143</v>
      </c>
      <c r="W597" s="82">
        <v>43657.72615740741</v>
      </c>
      <c r="X597" s="86">
        <v>43657</v>
      </c>
      <c r="Y597" s="88" t="s">
        <v>1960</v>
      </c>
      <c r="Z597" s="83" t="s">
        <v>2502</v>
      </c>
      <c r="AA597" s="80"/>
      <c r="AB597" s="80"/>
      <c r="AC597" s="88" t="s">
        <v>3052</v>
      </c>
      <c r="AD597" s="80"/>
      <c r="AE597" s="80" t="b">
        <v>0</v>
      </c>
      <c r="AF597" s="80">
        <v>0</v>
      </c>
      <c r="AG597" s="88" t="s">
        <v>3090</v>
      </c>
      <c r="AH597" s="80" t="b">
        <v>0</v>
      </c>
      <c r="AI597" s="80" t="s">
        <v>3099</v>
      </c>
      <c r="AJ597" s="80"/>
      <c r="AK597" s="88" t="s">
        <v>3090</v>
      </c>
      <c r="AL597" s="80" t="b">
        <v>0</v>
      </c>
      <c r="AM597" s="80">
        <v>166</v>
      </c>
      <c r="AN597" s="88" t="s">
        <v>3051</v>
      </c>
      <c r="AO597" s="80" t="s">
        <v>3113</v>
      </c>
      <c r="AP597" s="80" t="b">
        <v>0</v>
      </c>
      <c r="AQ597" s="88" t="s">
        <v>3051</v>
      </c>
      <c r="AR597" s="80" t="s">
        <v>178</v>
      </c>
      <c r="AS597" s="80">
        <v>0</v>
      </c>
      <c r="AT597" s="80">
        <v>0</v>
      </c>
      <c r="AU597" s="80"/>
      <c r="AV597" s="80"/>
      <c r="AW597" s="80"/>
      <c r="AX597" s="80"/>
      <c r="AY597" s="80"/>
      <c r="AZ597" s="80"/>
      <c r="BA597" s="80"/>
      <c r="BB597" s="80"/>
      <c r="BC597" s="79" t="str">
        <f>REPLACE(INDEX(GroupVertices[Group],MATCH(Edges[[#This Row],[Vertex 1]],GroupVertices[Vertex],0)),1,1,"")</f>
        <v>4</v>
      </c>
      <c r="BD597" s="79" t="str">
        <f>REPLACE(INDEX(GroupVertices[Group],MATCH(Edges[[#This Row],[Vertex 2]],GroupVertices[Vertex],0)),1,1,"")</f>
        <v>7</v>
      </c>
    </row>
    <row r="598" spans="1:56" ht="15">
      <c r="A598" s="65" t="s">
        <v>703</v>
      </c>
      <c r="B598" s="65" t="s">
        <v>725</v>
      </c>
      <c r="C598" s="66"/>
      <c r="D598" s="67"/>
      <c r="E598" s="68"/>
      <c r="F598" s="69"/>
      <c r="G598" s="66"/>
      <c r="H598" s="70"/>
      <c r="I598" s="71"/>
      <c r="J598" s="71"/>
      <c r="K598" s="34"/>
      <c r="L598" s="78">
        <v>598</v>
      </c>
      <c r="M598" s="78"/>
      <c r="N598" s="73"/>
      <c r="O598" s="80" t="s">
        <v>772</v>
      </c>
      <c r="P598" s="82">
        <v>43657.72597222222</v>
      </c>
      <c r="Q598" s="80" t="s">
        <v>778</v>
      </c>
      <c r="R598" s="80"/>
      <c r="S598" s="80"/>
      <c r="T598" s="80" t="s">
        <v>1062</v>
      </c>
      <c r="U598" s="80"/>
      <c r="V598" s="83" t="s">
        <v>1501</v>
      </c>
      <c r="W598" s="82">
        <v>43657.72597222222</v>
      </c>
      <c r="X598" s="86">
        <v>43657</v>
      </c>
      <c r="Y598" s="88" t="s">
        <v>1961</v>
      </c>
      <c r="Z598" s="83" t="s">
        <v>2503</v>
      </c>
      <c r="AA598" s="80"/>
      <c r="AB598" s="80"/>
      <c r="AC598" s="88" t="s">
        <v>3053</v>
      </c>
      <c r="AD598" s="80"/>
      <c r="AE598" s="80" t="b">
        <v>0</v>
      </c>
      <c r="AF598" s="80">
        <v>0</v>
      </c>
      <c r="AG598" s="88" t="s">
        <v>3090</v>
      </c>
      <c r="AH598" s="80" t="b">
        <v>0</v>
      </c>
      <c r="AI598" s="80" t="s">
        <v>3099</v>
      </c>
      <c r="AJ598" s="80"/>
      <c r="AK598" s="88" t="s">
        <v>3090</v>
      </c>
      <c r="AL598" s="80" t="b">
        <v>0</v>
      </c>
      <c r="AM598" s="80">
        <v>1187</v>
      </c>
      <c r="AN598" s="88" t="s">
        <v>3085</v>
      </c>
      <c r="AO598" s="80" t="s">
        <v>3113</v>
      </c>
      <c r="AP598" s="80" t="b">
        <v>0</v>
      </c>
      <c r="AQ598" s="88" t="s">
        <v>3085</v>
      </c>
      <c r="AR598" s="80" t="s">
        <v>178</v>
      </c>
      <c r="AS598" s="80">
        <v>0</v>
      </c>
      <c r="AT598" s="80">
        <v>0</v>
      </c>
      <c r="AU598" s="80"/>
      <c r="AV598" s="80"/>
      <c r="AW598" s="80"/>
      <c r="AX598" s="80"/>
      <c r="AY598" s="80"/>
      <c r="AZ598" s="80"/>
      <c r="BA598" s="80"/>
      <c r="BB598" s="80"/>
      <c r="BC598" s="79" t="str">
        <f>REPLACE(INDEX(GroupVertices[Group],MATCH(Edges[[#This Row],[Vertex 1]],GroupVertices[Vertex],0)),1,1,"")</f>
        <v>4</v>
      </c>
      <c r="BD598" s="79" t="str">
        <f>REPLACE(INDEX(GroupVertices[Group],MATCH(Edges[[#This Row],[Vertex 2]],GroupVertices[Vertex],0)),1,1,"")</f>
        <v>1</v>
      </c>
    </row>
    <row r="599" spans="1:56" ht="15">
      <c r="A599" s="65" t="s">
        <v>703</v>
      </c>
      <c r="B599" s="65" t="s">
        <v>711</v>
      </c>
      <c r="C599" s="66"/>
      <c r="D599" s="67"/>
      <c r="E599" s="68"/>
      <c r="F599" s="69"/>
      <c r="G599" s="66"/>
      <c r="H599" s="70"/>
      <c r="I599" s="71"/>
      <c r="J599" s="71"/>
      <c r="K599" s="34"/>
      <c r="L599" s="78">
        <v>599</v>
      </c>
      <c r="M599" s="78"/>
      <c r="N599" s="73"/>
      <c r="O599" s="80" t="s">
        <v>772</v>
      </c>
      <c r="P599" s="82">
        <v>43657.72609953704</v>
      </c>
      <c r="Q599" s="80" t="s">
        <v>781</v>
      </c>
      <c r="R599" s="80"/>
      <c r="S599" s="80"/>
      <c r="T599" s="80" t="s">
        <v>1063</v>
      </c>
      <c r="U599" s="83" t="s">
        <v>1145</v>
      </c>
      <c r="V599" s="83" t="s">
        <v>1145</v>
      </c>
      <c r="W599" s="82">
        <v>43657.72609953704</v>
      </c>
      <c r="X599" s="86">
        <v>43657</v>
      </c>
      <c r="Y599" s="88" t="s">
        <v>1962</v>
      </c>
      <c r="Z599" s="83" t="s">
        <v>2504</v>
      </c>
      <c r="AA599" s="80"/>
      <c r="AB599" s="80"/>
      <c r="AC599" s="88" t="s">
        <v>3054</v>
      </c>
      <c r="AD599" s="80"/>
      <c r="AE599" s="80" t="b">
        <v>0</v>
      </c>
      <c r="AF599" s="80">
        <v>0</v>
      </c>
      <c r="AG599" s="88" t="s">
        <v>3090</v>
      </c>
      <c r="AH599" s="80" t="b">
        <v>0</v>
      </c>
      <c r="AI599" s="80" t="s">
        <v>3099</v>
      </c>
      <c r="AJ599" s="80"/>
      <c r="AK599" s="88" t="s">
        <v>3090</v>
      </c>
      <c r="AL599" s="80" t="b">
        <v>0</v>
      </c>
      <c r="AM599" s="80">
        <v>470</v>
      </c>
      <c r="AN599" s="88" t="s">
        <v>3064</v>
      </c>
      <c r="AO599" s="80" t="s">
        <v>3113</v>
      </c>
      <c r="AP599" s="80" t="b">
        <v>0</v>
      </c>
      <c r="AQ599" s="88" t="s">
        <v>3064</v>
      </c>
      <c r="AR599" s="80" t="s">
        <v>178</v>
      </c>
      <c r="AS599" s="80">
        <v>0</v>
      </c>
      <c r="AT599" s="80">
        <v>0</v>
      </c>
      <c r="AU599" s="80"/>
      <c r="AV599" s="80"/>
      <c r="AW599" s="80"/>
      <c r="AX599" s="80"/>
      <c r="AY599" s="80"/>
      <c r="AZ599" s="80"/>
      <c r="BA599" s="80"/>
      <c r="BB599" s="80"/>
      <c r="BC599" s="79" t="str">
        <f>REPLACE(INDEX(GroupVertices[Group],MATCH(Edges[[#This Row],[Vertex 1]],GroupVertices[Vertex],0)),1,1,"")</f>
        <v>4</v>
      </c>
      <c r="BD599" s="79" t="str">
        <f>REPLACE(INDEX(GroupVertices[Group],MATCH(Edges[[#This Row],[Vertex 2]],GroupVertices[Vertex],0)),1,1,"")</f>
        <v>4</v>
      </c>
    </row>
    <row r="600" spans="1:56" ht="15">
      <c r="A600" s="65" t="s">
        <v>703</v>
      </c>
      <c r="B600" s="65" t="s">
        <v>710</v>
      </c>
      <c r="C600" s="66"/>
      <c r="D600" s="67"/>
      <c r="E600" s="68"/>
      <c r="F600" s="69"/>
      <c r="G600" s="66"/>
      <c r="H600" s="70"/>
      <c r="I600" s="71"/>
      <c r="J600" s="71"/>
      <c r="K600" s="34"/>
      <c r="L600" s="78">
        <v>600</v>
      </c>
      <c r="M600" s="78"/>
      <c r="N600" s="73"/>
      <c r="O600" s="80" t="s">
        <v>772</v>
      </c>
      <c r="P600" s="82">
        <v>43657.72628472222</v>
      </c>
      <c r="Q600" s="80" t="s">
        <v>838</v>
      </c>
      <c r="R600" s="80"/>
      <c r="S600" s="80"/>
      <c r="T600" s="80" t="s">
        <v>1062</v>
      </c>
      <c r="U600" s="83" t="s">
        <v>1179</v>
      </c>
      <c r="V600" s="83" t="s">
        <v>1179</v>
      </c>
      <c r="W600" s="82">
        <v>43657.72628472222</v>
      </c>
      <c r="X600" s="86">
        <v>43657</v>
      </c>
      <c r="Y600" s="88" t="s">
        <v>1963</v>
      </c>
      <c r="Z600" s="83" t="s">
        <v>2505</v>
      </c>
      <c r="AA600" s="80"/>
      <c r="AB600" s="80"/>
      <c r="AC600" s="88" t="s">
        <v>3055</v>
      </c>
      <c r="AD600" s="80"/>
      <c r="AE600" s="80" t="b">
        <v>0</v>
      </c>
      <c r="AF600" s="80">
        <v>0</v>
      </c>
      <c r="AG600" s="88" t="s">
        <v>3090</v>
      </c>
      <c r="AH600" s="80" t="b">
        <v>0</v>
      </c>
      <c r="AI600" s="80" t="s">
        <v>3099</v>
      </c>
      <c r="AJ600" s="80"/>
      <c r="AK600" s="88" t="s">
        <v>3090</v>
      </c>
      <c r="AL600" s="80" t="b">
        <v>0</v>
      </c>
      <c r="AM600" s="80">
        <v>11</v>
      </c>
      <c r="AN600" s="88" t="s">
        <v>3062</v>
      </c>
      <c r="AO600" s="80" t="s">
        <v>3113</v>
      </c>
      <c r="AP600" s="80" t="b">
        <v>0</v>
      </c>
      <c r="AQ600" s="88" t="s">
        <v>3062</v>
      </c>
      <c r="AR600" s="80" t="s">
        <v>178</v>
      </c>
      <c r="AS600" s="80">
        <v>0</v>
      </c>
      <c r="AT600" s="80">
        <v>0</v>
      </c>
      <c r="AU600" s="80"/>
      <c r="AV600" s="80"/>
      <c r="AW600" s="80"/>
      <c r="AX600" s="80"/>
      <c r="AY600" s="80"/>
      <c r="AZ600" s="80"/>
      <c r="BA600" s="80"/>
      <c r="BB600" s="80"/>
      <c r="BC600" s="79" t="str">
        <f>REPLACE(INDEX(GroupVertices[Group],MATCH(Edges[[#This Row],[Vertex 1]],GroupVertices[Vertex],0)),1,1,"")</f>
        <v>4</v>
      </c>
      <c r="BD600" s="79" t="str">
        <f>REPLACE(INDEX(GroupVertices[Group],MATCH(Edges[[#This Row],[Vertex 2]],GroupVertices[Vertex],0)),1,1,"")</f>
        <v>4</v>
      </c>
    </row>
    <row r="601" spans="1:56" ht="15">
      <c r="A601" s="65" t="s">
        <v>704</v>
      </c>
      <c r="B601" s="65" t="s">
        <v>704</v>
      </c>
      <c r="C601" s="66"/>
      <c r="D601" s="67"/>
      <c r="E601" s="68"/>
      <c r="F601" s="69"/>
      <c r="G601" s="66"/>
      <c r="H601" s="70"/>
      <c r="I601" s="71"/>
      <c r="J601" s="71"/>
      <c r="K601" s="34"/>
      <c r="L601" s="78">
        <v>601</v>
      </c>
      <c r="M601" s="78"/>
      <c r="N601" s="73"/>
      <c r="O601" s="80" t="s">
        <v>178</v>
      </c>
      <c r="P601" s="82">
        <v>43657.72634259259</v>
      </c>
      <c r="Q601" s="80" t="s">
        <v>992</v>
      </c>
      <c r="R601" s="80"/>
      <c r="S601" s="80"/>
      <c r="T601" s="80" t="s">
        <v>1062</v>
      </c>
      <c r="U601" s="80"/>
      <c r="V601" s="83" t="s">
        <v>1502</v>
      </c>
      <c r="W601" s="82">
        <v>43657.72634259259</v>
      </c>
      <c r="X601" s="86">
        <v>43657</v>
      </c>
      <c r="Y601" s="88" t="s">
        <v>1964</v>
      </c>
      <c r="Z601" s="83" t="s">
        <v>2506</v>
      </c>
      <c r="AA601" s="80"/>
      <c r="AB601" s="80"/>
      <c r="AC601" s="88" t="s">
        <v>3056</v>
      </c>
      <c r="AD601" s="80"/>
      <c r="AE601" s="80" t="b">
        <v>0</v>
      </c>
      <c r="AF601" s="80">
        <v>0</v>
      </c>
      <c r="AG601" s="88" t="s">
        <v>3090</v>
      </c>
      <c r="AH601" s="80" t="b">
        <v>0</v>
      </c>
      <c r="AI601" s="80" t="s">
        <v>3099</v>
      </c>
      <c r="AJ601" s="80"/>
      <c r="AK601" s="88" t="s">
        <v>3090</v>
      </c>
      <c r="AL601" s="80" t="b">
        <v>0</v>
      </c>
      <c r="AM601" s="80">
        <v>0</v>
      </c>
      <c r="AN601" s="88" t="s">
        <v>3090</v>
      </c>
      <c r="AO601" s="80" t="s">
        <v>3113</v>
      </c>
      <c r="AP601" s="80" t="b">
        <v>0</v>
      </c>
      <c r="AQ601" s="88" t="s">
        <v>3056</v>
      </c>
      <c r="AR601" s="80" t="s">
        <v>178</v>
      </c>
      <c r="AS601" s="80">
        <v>0</v>
      </c>
      <c r="AT601" s="80">
        <v>0</v>
      </c>
      <c r="AU601" s="80"/>
      <c r="AV601" s="80"/>
      <c r="AW601" s="80"/>
      <c r="AX601" s="80"/>
      <c r="AY601" s="80"/>
      <c r="AZ601" s="80"/>
      <c r="BA601" s="80"/>
      <c r="BB601" s="80"/>
      <c r="BC601" s="79" t="str">
        <f>REPLACE(INDEX(GroupVertices[Group],MATCH(Edges[[#This Row],[Vertex 1]],GroupVertices[Vertex],0)),1,1,"")</f>
        <v>58</v>
      </c>
      <c r="BD601" s="79" t="str">
        <f>REPLACE(INDEX(GroupVertices[Group],MATCH(Edges[[#This Row],[Vertex 2]],GroupVertices[Vertex],0)),1,1,"")</f>
        <v>58</v>
      </c>
    </row>
    <row r="602" spans="1:56" ht="15">
      <c r="A602" s="65" t="s">
        <v>705</v>
      </c>
      <c r="B602" s="65" t="s">
        <v>770</v>
      </c>
      <c r="C602" s="66"/>
      <c r="D602" s="67"/>
      <c r="E602" s="68"/>
      <c r="F602" s="69"/>
      <c r="G602" s="66"/>
      <c r="H602" s="70"/>
      <c r="I602" s="71"/>
      <c r="J602" s="71"/>
      <c r="K602" s="34"/>
      <c r="L602" s="78">
        <v>602</v>
      </c>
      <c r="M602" s="78"/>
      <c r="N602" s="73"/>
      <c r="O602" s="80" t="s">
        <v>773</v>
      </c>
      <c r="P602" s="82">
        <v>43657.613969907405</v>
      </c>
      <c r="Q602" s="80" t="s">
        <v>993</v>
      </c>
      <c r="R602" s="80"/>
      <c r="S602" s="80"/>
      <c r="T602" s="80" t="s">
        <v>1062</v>
      </c>
      <c r="U602" s="83" t="s">
        <v>1264</v>
      </c>
      <c r="V602" s="83" t="s">
        <v>1264</v>
      </c>
      <c r="W602" s="82">
        <v>43657.613969907405</v>
      </c>
      <c r="X602" s="86">
        <v>43657</v>
      </c>
      <c r="Y602" s="88" t="s">
        <v>1965</v>
      </c>
      <c r="Z602" s="83" t="s">
        <v>2507</v>
      </c>
      <c r="AA602" s="80"/>
      <c r="AB602" s="80"/>
      <c r="AC602" s="88" t="s">
        <v>3057</v>
      </c>
      <c r="AD602" s="80"/>
      <c r="AE602" s="80" t="b">
        <v>0</v>
      </c>
      <c r="AF602" s="80">
        <v>41</v>
      </c>
      <c r="AG602" s="88" t="s">
        <v>3097</v>
      </c>
      <c r="AH602" s="80" t="b">
        <v>0</v>
      </c>
      <c r="AI602" s="80" t="s">
        <v>3099</v>
      </c>
      <c r="AJ602" s="80"/>
      <c r="AK602" s="88" t="s">
        <v>3090</v>
      </c>
      <c r="AL602" s="80" t="b">
        <v>0</v>
      </c>
      <c r="AM602" s="80">
        <v>4</v>
      </c>
      <c r="AN602" s="88" t="s">
        <v>3090</v>
      </c>
      <c r="AO602" s="80" t="s">
        <v>3113</v>
      </c>
      <c r="AP602" s="80" t="b">
        <v>0</v>
      </c>
      <c r="AQ602" s="88" t="s">
        <v>3057</v>
      </c>
      <c r="AR602" s="80" t="s">
        <v>772</v>
      </c>
      <c r="AS602" s="80">
        <v>0</v>
      </c>
      <c r="AT602" s="80">
        <v>0</v>
      </c>
      <c r="AU602" s="80"/>
      <c r="AV602" s="80"/>
      <c r="AW602" s="80"/>
      <c r="AX602" s="80"/>
      <c r="AY602" s="80"/>
      <c r="AZ602" s="80"/>
      <c r="BA602" s="80"/>
      <c r="BB602" s="80"/>
      <c r="BC602" s="79" t="str">
        <f>REPLACE(INDEX(GroupVertices[Group],MATCH(Edges[[#This Row],[Vertex 1]],GroupVertices[Vertex],0)),1,1,"")</f>
        <v>23</v>
      </c>
      <c r="BD602" s="79" t="str">
        <f>REPLACE(INDEX(GroupVertices[Group],MATCH(Edges[[#This Row],[Vertex 2]],GroupVertices[Vertex],0)),1,1,"")</f>
        <v>23</v>
      </c>
    </row>
    <row r="603" spans="1:56" ht="15">
      <c r="A603" s="65" t="s">
        <v>706</v>
      </c>
      <c r="B603" s="65" t="s">
        <v>705</v>
      </c>
      <c r="C603" s="66"/>
      <c r="D603" s="67"/>
      <c r="E603" s="68"/>
      <c r="F603" s="69"/>
      <c r="G603" s="66"/>
      <c r="H603" s="70"/>
      <c r="I603" s="71"/>
      <c r="J603" s="71"/>
      <c r="K603" s="34"/>
      <c r="L603" s="78">
        <v>603</v>
      </c>
      <c r="M603" s="78"/>
      <c r="N603" s="73"/>
      <c r="O603" s="80" t="s">
        <v>772</v>
      </c>
      <c r="P603" s="82">
        <v>43657.72636574074</v>
      </c>
      <c r="Q603" s="80" t="s">
        <v>993</v>
      </c>
      <c r="R603" s="80"/>
      <c r="S603" s="80"/>
      <c r="T603" s="80" t="s">
        <v>1062</v>
      </c>
      <c r="U603" s="83" t="s">
        <v>1264</v>
      </c>
      <c r="V603" s="83" t="s">
        <v>1264</v>
      </c>
      <c r="W603" s="82">
        <v>43657.72636574074</v>
      </c>
      <c r="X603" s="86">
        <v>43657</v>
      </c>
      <c r="Y603" s="88" t="s">
        <v>1966</v>
      </c>
      <c r="Z603" s="83" t="s">
        <v>2508</v>
      </c>
      <c r="AA603" s="80"/>
      <c r="AB603" s="80"/>
      <c r="AC603" s="88" t="s">
        <v>3058</v>
      </c>
      <c r="AD603" s="80"/>
      <c r="AE603" s="80" t="b">
        <v>0</v>
      </c>
      <c r="AF603" s="80">
        <v>0</v>
      </c>
      <c r="AG603" s="88" t="s">
        <v>3090</v>
      </c>
      <c r="AH603" s="80" t="b">
        <v>0</v>
      </c>
      <c r="AI603" s="80" t="s">
        <v>3099</v>
      </c>
      <c r="AJ603" s="80"/>
      <c r="AK603" s="88" t="s">
        <v>3090</v>
      </c>
      <c r="AL603" s="80" t="b">
        <v>0</v>
      </c>
      <c r="AM603" s="80">
        <v>4</v>
      </c>
      <c r="AN603" s="88" t="s">
        <v>3057</v>
      </c>
      <c r="AO603" s="80" t="s">
        <v>3115</v>
      </c>
      <c r="AP603" s="80" t="b">
        <v>0</v>
      </c>
      <c r="AQ603" s="88" t="s">
        <v>3057</v>
      </c>
      <c r="AR603" s="80" t="s">
        <v>178</v>
      </c>
      <c r="AS603" s="80">
        <v>0</v>
      </c>
      <c r="AT603" s="80">
        <v>0</v>
      </c>
      <c r="AU603" s="80"/>
      <c r="AV603" s="80"/>
      <c r="AW603" s="80"/>
      <c r="AX603" s="80"/>
      <c r="AY603" s="80"/>
      <c r="AZ603" s="80"/>
      <c r="BA603" s="80"/>
      <c r="BB603" s="80"/>
      <c r="BC603" s="79" t="str">
        <f>REPLACE(INDEX(GroupVertices[Group],MATCH(Edges[[#This Row],[Vertex 1]],GroupVertices[Vertex],0)),1,1,"")</f>
        <v>23</v>
      </c>
      <c r="BD603" s="79" t="str">
        <f>REPLACE(INDEX(GroupVertices[Group],MATCH(Edges[[#This Row],[Vertex 2]],GroupVertices[Vertex],0)),1,1,"")</f>
        <v>23</v>
      </c>
    </row>
    <row r="604" spans="1:56" ht="15">
      <c r="A604" s="65" t="s">
        <v>706</v>
      </c>
      <c r="B604" s="65" t="s">
        <v>770</v>
      </c>
      <c r="C604" s="66"/>
      <c r="D604" s="67"/>
      <c r="E604" s="68"/>
      <c r="F604" s="69"/>
      <c r="G604" s="66"/>
      <c r="H604" s="70"/>
      <c r="I604" s="71"/>
      <c r="J604" s="71"/>
      <c r="K604" s="34"/>
      <c r="L604" s="78">
        <v>604</v>
      </c>
      <c r="M604" s="78"/>
      <c r="N604" s="73"/>
      <c r="O604" s="80" t="s">
        <v>773</v>
      </c>
      <c r="P604" s="82">
        <v>43657.72636574074</v>
      </c>
      <c r="Q604" s="80" t="s">
        <v>993</v>
      </c>
      <c r="R604" s="80"/>
      <c r="S604" s="80"/>
      <c r="T604" s="80" t="s">
        <v>1062</v>
      </c>
      <c r="U604" s="83" t="s">
        <v>1264</v>
      </c>
      <c r="V604" s="83" t="s">
        <v>1264</v>
      </c>
      <c r="W604" s="82">
        <v>43657.72636574074</v>
      </c>
      <c r="X604" s="86">
        <v>43657</v>
      </c>
      <c r="Y604" s="88" t="s">
        <v>1966</v>
      </c>
      <c r="Z604" s="83" t="s">
        <v>2508</v>
      </c>
      <c r="AA604" s="80"/>
      <c r="AB604" s="80"/>
      <c r="AC604" s="88" t="s">
        <v>3058</v>
      </c>
      <c r="AD604" s="80"/>
      <c r="AE604" s="80" t="b">
        <v>0</v>
      </c>
      <c r="AF604" s="80">
        <v>0</v>
      </c>
      <c r="AG604" s="88" t="s">
        <v>3090</v>
      </c>
      <c r="AH604" s="80" t="b">
        <v>0</v>
      </c>
      <c r="AI604" s="80" t="s">
        <v>3099</v>
      </c>
      <c r="AJ604" s="80"/>
      <c r="AK604" s="88" t="s">
        <v>3090</v>
      </c>
      <c r="AL604" s="80" t="b">
        <v>0</v>
      </c>
      <c r="AM604" s="80">
        <v>4</v>
      </c>
      <c r="AN604" s="88" t="s">
        <v>3057</v>
      </c>
      <c r="AO604" s="80" t="s">
        <v>3115</v>
      </c>
      <c r="AP604" s="80" t="b">
        <v>0</v>
      </c>
      <c r="AQ604" s="88" t="s">
        <v>3057</v>
      </c>
      <c r="AR604" s="80" t="s">
        <v>178</v>
      </c>
      <c r="AS604" s="80">
        <v>0</v>
      </c>
      <c r="AT604" s="80">
        <v>0</v>
      </c>
      <c r="AU604" s="80"/>
      <c r="AV604" s="80"/>
      <c r="AW604" s="80"/>
      <c r="AX604" s="80"/>
      <c r="AY604" s="80"/>
      <c r="AZ604" s="80"/>
      <c r="BA604" s="80"/>
      <c r="BB604" s="80"/>
      <c r="BC604" s="79" t="str">
        <f>REPLACE(INDEX(GroupVertices[Group],MATCH(Edges[[#This Row],[Vertex 1]],GroupVertices[Vertex],0)),1,1,"")</f>
        <v>23</v>
      </c>
      <c r="BD604" s="79" t="str">
        <f>REPLACE(INDEX(GroupVertices[Group],MATCH(Edges[[#This Row],[Vertex 2]],GroupVertices[Vertex],0)),1,1,"")</f>
        <v>23</v>
      </c>
    </row>
    <row r="605" spans="1:56" ht="15">
      <c r="A605" s="65" t="s">
        <v>707</v>
      </c>
      <c r="B605" s="65" t="s">
        <v>707</v>
      </c>
      <c r="C605" s="66"/>
      <c r="D605" s="67"/>
      <c r="E605" s="68"/>
      <c r="F605" s="69"/>
      <c r="G605" s="66"/>
      <c r="H605" s="70"/>
      <c r="I605" s="71"/>
      <c r="J605" s="71"/>
      <c r="K605" s="34"/>
      <c r="L605" s="78">
        <v>605</v>
      </c>
      <c r="M605" s="78"/>
      <c r="N605" s="73"/>
      <c r="O605" s="80" t="s">
        <v>178</v>
      </c>
      <c r="P605" s="82">
        <v>43657.72638888889</v>
      </c>
      <c r="Q605" s="80" t="s">
        <v>994</v>
      </c>
      <c r="R605" s="80"/>
      <c r="S605" s="80"/>
      <c r="T605" s="80" t="s">
        <v>1137</v>
      </c>
      <c r="U605" s="83" t="s">
        <v>1265</v>
      </c>
      <c r="V605" s="83" t="s">
        <v>1265</v>
      </c>
      <c r="W605" s="82">
        <v>43657.72638888889</v>
      </c>
      <c r="X605" s="86">
        <v>43657</v>
      </c>
      <c r="Y605" s="88" t="s">
        <v>1967</v>
      </c>
      <c r="Z605" s="83" t="s">
        <v>2509</v>
      </c>
      <c r="AA605" s="80"/>
      <c r="AB605" s="80"/>
      <c r="AC605" s="88" t="s">
        <v>3059</v>
      </c>
      <c r="AD605" s="80"/>
      <c r="AE605" s="80" t="b">
        <v>0</v>
      </c>
      <c r="AF605" s="80">
        <v>0</v>
      </c>
      <c r="AG605" s="88" t="s">
        <v>3090</v>
      </c>
      <c r="AH605" s="80" t="b">
        <v>0</v>
      </c>
      <c r="AI605" s="80" t="s">
        <v>3099</v>
      </c>
      <c r="AJ605" s="80"/>
      <c r="AK605" s="88" t="s">
        <v>3090</v>
      </c>
      <c r="AL605" s="80" t="b">
        <v>0</v>
      </c>
      <c r="AM605" s="80">
        <v>0</v>
      </c>
      <c r="AN605" s="88" t="s">
        <v>3090</v>
      </c>
      <c r="AO605" s="80" t="s">
        <v>3115</v>
      </c>
      <c r="AP605" s="80" t="b">
        <v>0</v>
      </c>
      <c r="AQ605" s="88" t="s">
        <v>3059</v>
      </c>
      <c r="AR605" s="80" t="s">
        <v>178</v>
      </c>
      <c r="AS605" s="80">
        <v>0</v>
      </c>
      <c r="AT605" s="80">
        <v>0</v>
      </c>
      <c r="AU605" s="80"/>
      <c r="AV605" s="80"/>
      <c r="AW605" s="80"/>
      <c r="AX605" s="80"/>
      <c r="AY605" s="80"/>
      <c r="AZ605" s="80"/>
      <c r="BA605" s="80"/>
      <c r="BB605" s="80"/>
      <c r="BC605" s="79" t="str">
        <f>REPLACE(INDEX(GroupVertices[Group],MATCH(Edges[[#This Row],[Vertex 1]],GroupVertices[Vertex],0)),1,1,"")</f>
        <v>57</v>
      </c>
      <c r="BD605" s="79" t="str">
        <f>REPLACE(INDEX(GroupVertices[Group],MATCH(Edges[[#This Row],[Vertex 2]],GroupVertices[Vertex],0)),1,1,"")</f>
        <v>57</v>
      </c>
    </row>
    <row r="606" spans="1:56" ht="15">
      <c r="A606" s="65" t="s">
        <v>708</v>
      </c>
      <c r="B606" s="65" t="s">
        <v>708</v>
      </c>
      <c r="C606" s="66"/>
      <c r="D606" s="67"/>
      <c r="E606" s="68"/>
      <c r="F606" s="69"/>
      <c r="G606" s="66"/>
      <c r="H606" s="70"/>
      <c r="I606" s="71"/>
      <c r="J606" s="71"/>
      <c r="K606" s="34"/>
      <c r="L606" s="78">
        <v>606</v>
      </c>
      <c r="M606" s="78"/>
      <c r="N606" s="73"/>
      <c r="O606" s="80" t="s">
        <v>178</v>
      </c>
      <c r="P606" s="82">
        <v>43657.484918981485</v>
      </c>
      <c r="Q606" s="80" t="s">
        <v>791</v>
      </c>
      <c r="R606" s="80"/>
      <c r="S606" s="80"/>
      <c r="T606" s="80" t="s">
        <v>1062</v>
      </c>
      <c r="U606" s="83" t="s">
        <v>1149</v>
      </c>
      <c r="V606" s="83" t="s">
        <v>1149</v>
      </c>
      <c r="W606" s="82">
        <v>43657.484918981485</v>
      </c>
      <c r="X606" s="86">
        <v>43657</v>
      </c>
      <c r="Y606" s="88" t="s">
        <v>1968</v>
      </c>
      <c r="Z606" s="83" t="s">
        <v>2510</v>
      </c>
      <c r="AA606" s="80"/>
      <c r="AB606" s="80"/>
      <c r="AC606" s="88" t="s">
        <v>3060</v>
      </c>
      <c r="AD606" s="80"/>
      <c r="AE606" s="80" t="b">
        <v>0</v>
      </c>
      <c r="AF606" s="80">
        <v>1536</v>
      </c>
      <c r="AG606" s="88" t="s">
        <v>3090</v>
      </c>
      <c r="AH606" s="80" t="b">
        <v>0</v>
      </c>
      <c r="AI606" s="80" t="s">
        <v>3099</v>
      </c>
      <c r="AJ606" s="80"/>
      <c r="AK606" s="88" t="s">
        <v>3090</v>
      </c>
      <c r="AL606" s="80" t="b">
        <v>0</v>
      </c>
      <c r="AM606" s="80">
        <v>361</v>
      </c>
      <c r="AN606" s="88" t="s">
        <v>3090</v>
      </c>
      <c r="AO606" s="80" t="s">
        <v>3113</v>
      </c>
      <c r="AP606" s="80" t="b">
        <v>0</v>
      </c>
      <c r="AQ606" s="88" t="s">
        <v>3060</v>
      </c>
      <c r="AR606" s="80" t="s">
        <v>772</v>
      </c>
      <c r="AS606" s="80">
        <v>0</v>
      </c>
      <c r="AT606" s="80">
        <v>0</v>
      </c>
      <c r="AU606" s="80"/>
      <c r="AV606" s="80"/>
      <c r="AW606" s="80"/>
      <c r="AX606" s="80"/>
      <c r="AY606" s="80"/>
      <c r="AZ606" s="80"/>
      <c r="BA606" s="80"/>
      <c r="BB606" s="80"/>
      <c r="BC606" s="79" t="str">
        <f>REPLACE(INDEX(GroupVertices[Group],MATCH(Edges[[#This Row],[Vertex 1]],GroupVertices[Vertex],0)),1,1,"")</f>
        <v>5</v>
      </c>
      <c r="BD606" s="79" t="str">
        <f>REPLACE(INDEX(GroupVertices[Group],MATCH(Edges[[#This Row],[Vertex 2]],GroupVertices[Vertex],0)),1,1,"")</f>
        <v>5</v>
      </c>
    </row>
    <row r="607" spans="1:56" ht="15">
      <c r="A607" s="65" t="s">
        <v>709</v>
      </c>
      <c r="B607" s="65" t="s">
        <v>708</v>
      </c>
      <c r="C607" s="66"/>
      <c r="D607" s="67"/>
      <c r="E607" s="68"/>
      <c r="F607" s="69"/>
      <c r="G607" s="66"/>
      <c r="H607" s="70"/>
      <c r="I607" s="71"/>
      <c r="J607" s="71"/>
      <c r="K607" s="34"/>
      <c r="L607" s="78">
        <v>607</v>
      </c>
      <c r="M607" s="78"/>
      <c r="N607" s="73"/>
      <c r="O607" s="80" t="s">
        <v>772</v>
      </c>
      <c r="P607" s="82">
        <v>43657.72577546296</v>
      </c>
      <c r="Q607" s="80" t="s">
        <v>791</v>
      </c>
      <c r="R607" s="80"/>
      <c r="S607" s="80"/>
      <c r="T607" s="80" t="s">
        <v>1062</v>
      </c>
      <c r="U607" s="83" t="s">
        <v>1149</v>
      </c>
      <c r="V607" s="83" t="s">
        <v>1149</v>
      </c>
      <c r="W607" s="82">
        <v>43657.72577546296</v>
      </c>
      <c r="X607" s="86">
        <v>43657</v>
      </c>
      <c r="Y607" s="88" t="s">
        <v>1969</v>
      </c>
      <c r="Z607" s="83" t="s">
        <v>2511</v>
      </c>
      <c r="AA607" s="80"/>
      <c r="AB607" s="80"/>
      <c r="AC607" s="88" t="s">
        <v>3061</v>
      </c>
      <c r="AD607" s="80"/>
      <c r="AE607" s="80" t="b">
        <v>0</v>
      </c>
      <c r="AF607" s="80">
        <v>0</v>
      </c>
      <c r="AG607" s="88" t="s">
        <v>3090</v>
      </c>
      <c r="AH607" s="80" t="b">
        <v>0</v>
      </c>
      <c r="AI607" s="80" t="s">
        <v>3099</v>
      </c>
      <c r="AJ607" s="80"/>
      <c r="AK607" s="88" t="s">
        <v>3090</v>
      </c>
      <c r="AL607" s="80" t="b">
        <v>0</v>
      </c>
      <c r="AM607" s="80">
        <v>361</v>
      </c>
      <c r="AN607" s="88" t="s">
        <v>3060</v>
      </c>
      <c r="AO607" s="80" t="s">
        <v>3113</v>
      </c>
      <c r="AP607" s="80" t="b">
        <v>0</v>
      </c>
      <c r="AQ607" s="88" t="s">
        <v>3060</v>
      </c>
      <c r="AR607" s="80" t="s">
        <v>178</v>
      </c>
      <c r="AS607" s="80">
        <v>0</v>
      </c>
      <c r="AT607" s="80">
        <v>0</v>
      </c>
      <c r="AU607" s="80"/>
      <c r="AV607" s="80"/>
      <c r="AW607" s="80"/>
      <c r="AX607" s="80"/>
      <c r="AY607" s="80"/>
      <c r="AZ607" s="80"/>
      <c r="BA607" s="80"/>
      <c r="BB607" s="80"/>
      <c r="BC607" s="79" t="str">
        <f>REPLACE(INDEX(GroupVertices[Group],MATCH(Edges[[#This Row],[Vertex 1]],GroupVertices[Vertex],0)),1,1,"")</f>
        <v>4</v>
      </c>
      <c r="BD607" s="79" t="str">
        <f>REPLACE(INDEX(GroupVertices[Group],MATCH(Edges[[#This Row],[Vertex 2]],GroupVertices[Vertex],0)),1,1,"")</f>
        <v>5</v>
      </c>
    </row>
    <row r="608" spans="1:56" ht="15">
      <c r="A608" s="65" t="s">
        <v>710</v>
      </c>
      <c r="B608" s="65" t="s">
        <v>710</v>
      </c>
      <c r="C608" s="66"/>
      <c r="D608" s="67"/>
      <c r="E608" s="68"/>
      <c r="F608" s="69"/>
      <c r="G608" s="66"/>
      <c r="H608" s="70"/>
      <c r="I608" s="71"/>
      <c r="J608" s="71"/>
      <c r="K608" s="34"/>
      <c r="L608" s="78">
        <v>608</v>
      </c>
      <c r="M608" s="78"/>
      <c r="N608" s="73"/>
      <c r="O608" s="80" t="s">
        <v>178</v>
      </c>
      <c r="P608" s="82">
        <v>43657.71189814815</v>
      </c>
      <c r="Q608" s="80" t="s">
        <v>838</v>
      </c>
      <c r="R608" s="80"/>
      <c r="S608" s="80"/>
      <c r="T608" s="80" t="s">
        <v>1062</v>
      </c>
      <c r="U608" s="83" t="s">
        <v>1179</v>
      </c>
      <c r="V608" s="83" t="s">
        <v>1179</v>
      </c>
      <c r="W608" s="82">
        <v>43657.71189814815</v>
      </c>
      <c r="X608" s="86">
        <v>43657</v>
      </c>
      <c r="Y608" s="88" t="s">
        <v>1583</v>
      </c>
      <c r="Z608" s="83" t="s">
        <v>2512</v>
      </c>
      <c r="AA608" s="80"/>
      <c r="AB608" s="80"/>
      <c r="AC608" s="88" t="s">
        <v>3062</v>
      </c>
      <c r="AD608" s="80"/>
      <c r="AE608" s="80" t="b">
        <v>0</v>
      </c>
      <c r="AF608" s="80">
        <v>86</v>
      </c>
      <c r="AG608" s="88" t="s">
        <v>3090</v>
      </c>
      <c r="AH608" s="80" t="b">
        <v>0</v>
      </c>
      <c r="AI608" s="80" t="s">
        <v>3099</v>
      </c>
      <c r="AJ608" s="80"/>
      <c r="AK608" s="88" t="s">
        <v>3090</v>
      </c>
      <c r="AL608" s="80" t="b">
        <v>0</v>
      </c>
      <c r="AM608" s="80">
        <v>11</v>
      </c>
      <c r="AN608" s="88" t="s">
        <v>3090</v>
      </c>
      <c r="AO608" s="80" t="s">
        <v>3113</v>
      </c>
      <c r="AP608" s="80" t="b">
        <v>0</v>
      </c>
      <c r="AQ608" s="88" t="s">
        <v>3062</v>
      </c>
      <c r="AR608" s="80" t="s">
        <v>178</v>
      </c>
      <c r="AS608" s="80">
        <v>0</v>
      </c>
      <c r="AT608" s="80">
        <v>0</v>
      </c>
      <c r="AU608" s="80"/>
      <c r="AV608" s="80"/>
      <c r="AW608" s="80"/>
      <c r="AX608" s="80"/>
      <c r="AY608" s="80"/>
      <c r="AZ608" s="80"/>
      <c r="BA608" s="80"/>
      <c r="BB608" s="80"/>
      <c r="BC608" s="79" t="str">
        <f>REPLACE(INDEX(GroupVertices[Group],MATCH(Edges[[#This Row],[Vertex 1]],GroupVertices[Vertex],0)),1,1,"")</f>
        <v>4</v>
      </c>
      <c r="BD608" s="79" t="str">
        <f>REPLACE(INDEX(GroupVertices[Group],MATCH(Edges[[#This Row],[Vertex 2]],GroupVertices[Vertex],0)),1,1,"")</f>
        <v>4</v>
      </c>
    </row>
    <row r="609" spans="1:56" ht="15">
      <c r="A609" s="65" t="s">
        <v>709</v>
      </c>
      <c r="B609" s="65" t="s">
        <v>710</v>
      </c>
      <c r="C609" s="66"/>
      <c r="D609" s="67"/>
      <c r="E609" s="68"/>
      <c r="F609" s="69"/>
      <c r="G609" s="66"/>
      <c r="H609" s="70"/>
      <c r="I609" s="71"/>
      <c r="J609" s="71"/>
      <c r="K609" s="34"/>
      <c r="L609" s="78">
        <v>609</v>
      </c>
      <c r="M609" s="78"/>
      <c r="N609" s="73"/>
      <c r="O609" s="80" t="s">
        <v>772</v>
      </c>
      <c r="P609" s="82">
        <v>43657.725810185184</v>
      </c>
      <c r="Q609" s="80" t="s">
        <v>838</v>
      </c>
      <c r="R609" s="80"/>
      <c r="S609" s="80"/>
      <c r="T609" s="80" t="s">
        <v>1062</v>
      </c>
      <c r="U609" s="83" t="s">
        <v>1179</v>
      </c>
      <c r="V609" s="83" t="s">
        <v>1179</v>
      </c>
      <c r="W609" s="82">
        <v>43657.725810185184</v>
      </c>
      <c r="X609" s="86">
        <v>43657</v>
      </c>
      <c r="Y609" s="88" t="s">
        <v>1940</v>
      </c>
      <c r="Z609" s="83" t="s">
        <v>2513</v>
      </c>
      <c r="AA609" s="80"/>
      <c r="AB609" s="80"/>
      <c r="AC609" s="88" t="s">
        <v>3063</v>
      </c>
      <c r="AD609" s="80"/>
      <c r="AE609" s="80" t="b">
        <v>0</v>
      </c>
      <c r="AF609" s="80">
        <v>0</v>
      </c>
      <c r="AG609" s="88" t="s">
        <v>3090</v>
      </c>
      <c r="AH609" s="80" t="b">
        <v>0</v>
      </c>
      <c r="AI609" s="80" t="s">
        <v>3099</v>
      </c>
      <c r="AJ609" s="80"/>
      <c r="AK609" s="88" t="s">
        <v>3090</v>
      </c>
      <c r="AL609" s="80" t="b">
        <v>0</v>
      </c>
      <c r="AM609" s="80">
        <v>11</v>
      </c>
      <c r="AN609" s="88" t="s">
        <v>3062</v>
      </c>
      <c r="AO609" s="80" t="s">
        <v>3113</v>
      </c>
      <c r="AP609" s="80" t="b">
        <v>0</v>
      </c>
      <c r="AQ609" s="88" t="s">
        <v>3062</v>
      </c>
      <c r="AR609" s="80" t="s">
        <v>178</v>
      </c>
      <c r="AS609" s="80">
        <v>0</v>
      </c>
      <c r="AT609" s="80">
        <v>0</v>
      </c>
      <c r="AU609" s="80"/>
      <c r="AV609" s="80"/>
      <c r="AW609" s="80"/>
      <c r="AX609" s="80"/>
      <c r="AY609" s="80"/>
      <c r="AZ609" s="80"/>
      <c r="BA609" s="80"/>
      <c r="BB609" s="80"/>
      <c r="BC609" s="79" t="str">
        <f>REPLACE(INDEX(GroupVertices[Group],MATCH(Edges[[#This Row],[Vertex 1]],GroupVertices[Vertex],0)),1,1,"")</f>
        <v>4</v>
      </c>
      <c r="BD609" s="79" t="str">
        <f>REPLACE(INDEX(GroupVertices[Group],MATCH(Edges[[#This Row],[Vertex 2]],GroupVertices[Vertex],0)),1,1,"")</f>
        <v>4</v>
      </c>
    </row>
    <row r="610" spans="1:56" ht="15">
      <c r="A610" s="65" t="s">
        <v>711</v>
      </c>
      <c r="B610" s="65" t="s">
        <v>711</v>
      </c>
      <c r="C610" s="66"/>
      <c r="D610" s="67"/>
      <c r="E610" s="68"/>
      <c r="F610" s="69"/>
      <c r="G610" s="66"/>
      <c r="H610" s="70"/>
      <c r="I610" s="71"/>
      <c r="J610" s="71"/>
      <c r="K610" s="34"/>
      <c r="L610" s="78">
        <v>610</v>
      </c>
      <c r="M610" s="78"/>
      <c r="N610" s="73"/>
      <c r="O610" s="80" t="s">
        <v>178</v>
      </c>
      <c r="P610" s="82">
        <v>43657.475</v>
      </c>
      <c r="Q610" s="80" t="s">
        <v>781</v>
      </c>
      <c r="R610" s="80"/>
      <c r="S610" s="80"/>
      <c r="T610" s="80" t="s">
        <v>1063</v>
      </c>
      <c r="U610" s="83" t="s">
        <v>1145</v>
      </c>
      <c r="V610" s="83" t="s">
        <v>1145</v>
      </c>
      <c r="W610" s="82">
        <v>43657.475</v>
      </c>
      <c r="X610" s="86">
        <v>43657</v>
      </c>
      <c r="Y610" s="88" t="s">
        <v>1970</v>
      </c>
      <c r="Z610" s="83" t="s">
        <v>2514</v>
      </c>
      <c r="AA610" s="80"/>
      <c r="AB610" s="80"/>
      <c r="AC610" s="88" t="s">
        <v>3064</v>
      </c>
      <c r="AD610" s="80"/>
      <c r="AE610" s="80" t="b">
        <v>0</v>
      </c>
      <c r="AF610" s="80">
        <v>2095</v>
      </c>
      <c r="AG610" s="88" t="s">
        <v>3090</v>
      </c>
      <c r="AH610" s="80" t="b">
        <v>0</v>
      </c>
      <c r="AI610" s="80" t="s">
        <v>3099</v>
      </c>
      <c r="AJ610" s="80"/>
      <c r="AK610" s="88" t="s">
        <v>3090</v>
      </c>
      <c r="AL610" s="80" t="b">
        <v>0</v>
      </c>
      <c r="AM610" s="80">
        <v>470</v>
      </c>
      <c r="AN610" s="88" t="s">
        <v>3090</v>
      </c>
      <c r="AO610" s="80" t="s">
        <v>3117</v>
      </c>
      <c r="AP610" s="80" t="b">
        <v>0</v>
      </c>
      <c r="AQ610" s="88" t="s">
        <v>3064</v>
      </c>
      <c r="AR610" s="80" t="s">
        <v>772</v>
      </c>
      <c r="AS610" s="80">
        <v>0</v>
      </c>
      <c r="AT610" s="80">
        <v>0</v>
      </c>
      <c r="AU610" s="80"/>
      <c r="AV610" s="80"/>
      <c r="AW610" s="80"/>
      <c r="AX610" s="80"/>
      <c r="AY610" s="80"/>
      <c r="AZ610" s="80"/>
      <c r="BA610" s="80"/>
      <c r="BB610" s="80"/>
      <c r="BC610" s="79" t="str">
        <f>REPLACE(INDEX(GroupVertices[Group],MATCH(Edges[[#This Row],[Vertex 1]],GroupVertices[Vertex],0)),1,1,"")</f>
        <v>4</v>
      </c>
      <c r="BD610" s="79" t="str">
        <f>REPLACE(INDEX(GroupVertices[Group],MATCH(Edges[[#This Row],[Vertex 2]],GroupVertices[Vertex],0)),1,1,"")</f>
        <v>4</v>
      </c>
    </row>
    <row r="611" spans="1:56" ht="15">
      <c r="A611" s="65" t="s">
        <v>709</v>
      </c>
      <c r="B611" s="65" t="s">
        <v>711</v>
      </c>
      <c r="C611" s="66"/>
      <c r="D611" s="67"/>
      <c r="E611" s="68"/>
      <c r="F611" s="69"/>
      <c r="G611" s="66"/>
      <c r="H611" s="70"/>
      <c r="I611" s="71"/>
      <c r="J611" s="71"/>
      <c r="K611" s="34"/>
      <c r="L611" s="78">
        <v>611</v>
      </c>
      <c r="M611" s="78"/>
      <c r="N611" s="73"/>
      <c r="O611" s="80" t="s">
        <v>772</v>
      </c>
      <c r="P611" s="82">
        <v>43657.72587962963</v>
      </c>
      <c r="Q611" s="80" t="s">
        <v>781</v>
      </c>
      <c r="R611" s="80"/>
      <c r="S611" s="80"/>
      <c r="T611" s="80" t="s">
        <v>1063</v>
      </c>
      <c r="U611" s="83" t="s">
        <v>1145</v>
      </c>
      <c r="V611" s="83" t="s">
        <v>1145</v>
      </c>
      <c r="W611" s="82">
        <v>43657.72587962963</v>
      </c>
      <c r="X611" s="86">
        <v>43657</v>
      </c>
      <c r="Y611" s="88" t="s">
        <v>1971</v>
      </c>
      <c r="Z611" s="83" t="s">
        <v>2515</v>
      </c>
      <c r="AA611" s="80"/>
      <c r="AB611" s="80"/>
      <c r="AC611" s="88" t="s">
        <v>3065</v>
      </c>
      <c r="AD611" s="80"/>
      <c r="AE611" s="80" t="b">
        <v>0</v>
      </c>
      <c r="AF611" s="80">
        <v>0</v>
      </c>
      <c r="AG611" s="88" t="s">
        <v>3090</v>
      </c>
      <c r="AH611" s="80" t="b">
        <v>0</v>
      </c>
      <c r="AI611" s="80" t="s">
        <v>3099</v>
      </c>
      <c r="AJ611" s="80"/>
      <c r="AK611" s="88" t="s">
        <v>3090</v>
      </c>
      <c r="AL611" s="80" t="b">
        <v>0</v>
      </c>
      <c r="AM611" s="80">
        <v>470</v>
      </c>
      <c r="AN611" s="88" t="s">
        <v>3064</v>
      </c>
      <c r="AO611" s="80" t="s">
        <v>3113</v>
      </c>
      <c r="AP611" s="80" t="b">
        <v>0</v>
      </c>
      <c r="AQ611" s="88" t="s">
        <v>3064</v>
      </c>
      <c r="AR611" s="80" t="s">
        <v>178</v>
      </c>
      <c r="AS611" s="80">
        <v>0</v>
      </c>
      <c r="AT611" s="80">
        <v>0</v>
      </c>
      <c r="AU611" s="80"/>
      <c r="AV611" s="80"/>
      <c r="AW611" s="80"/>
      <c r="AX611" s="80"/>
      <c r="AY611" s="80"/>
      <c r="AZ611" s="80"/>
      <c r="BA611" s="80"/>
      <c r="BB611" s="80"/>
      <c r="BC611" s="79" t="str">
        <f>REPLACE(INDEX(GroupVertices[Group],MATCH(Edges[[#This Row],[Vertex 1]],GroupVertices[Vertex],0)),1,1,"")</f>
        <v>4</v>
      </c>
      <c r="BD611" s="79" t="str">
        <f>REPLACE(INDEX(GroupVertices[Group],MATCH(Edges[[#This Row],[Vertex 2]],GroupVertices[Vertex],0)),1,1,"")</f>
        <v>4</v>
      </c>
    </row>
    <row r="612" spans="1:56" ht="15">
      <c r="A612" s="65" t="s">
        <v>712</v>
      </c>
      <c r="B612" s="65" t="s">
        <v>712</v>
      </c>
      <c r="C612" s="66"/>
      <c r="D612" s="67"/>
      <c r="E612" s="68"/>
      <c r="F612" s="69"/>
      <c r="G612" s="66"/>
      <c r="H612" s="70"/>
      <c r="I612" s="71"/>
      <c r="J612" s="71"/>
      <c r="K612" s="34"/>
      <c r="L612" s="78">
        <v>612</v>
      </c>
      <c r="M612" s="78"/>
      <c r="N612" s="73"/>
      <c r="O612" s="80" t="s">
        <v>178</v>
      </c>
      <c r="P612" s="82">
        <v>43657.455</v>
      </c>
      <c r="Q612" s="80" t="s">
        <v>780</v>
      </c>
      <c r="R612" s="80"/>
      <c r="S612" s="80"/>
      <c r="T612" s="80" t="s">
        <v>1062</v>
      </c>
      <c r="U612" s="83" t="s">
        <v>1144</v>
      </c>
      <c r="V612" s="83" t="s">
        <v>1144</v>
      </c>
      <c r="W612" s="82">
        <v>43657.455</v>
      </c>
      <c r="X612" s="86">
        <v>43657</v>
      </c>
      <c r="Y612" s="88" t="s">
        <v>1972</v>
      </c>
      <c r="Z612" s="83" t="s">
        <v>1021</v>
      </c>
      <c r="AA612" s="80"/>
      <c r="AB612" s="80"/>
      <c r="AC612" s="88" t="s">
        <v>3066</v>
      </c>
      <c r="AD612" s="80"/>
      <c r="AE612" s="80" t="b">
        <v>0</v>
      </c>
      <c r="AF612" s="80">
        <v>1207</v>
      </c>
      <c r="AG612" s="88" t="s">
        <v>3090</v>
      </c>
      <c r="AH612" s="80" t="b">
        <v>0</v>
      </c>
      <c r="AI612" s="80" t="s">
        <v>3099</v>
      </c>
      <c r="AJ612" s="80"/>
      <c r="AK612" s="88" t="s">
        <v>3090</v>
      </c>
      <c r="AL612" s="80" t="b">
        <v>0</v>
      </c>
      <c r="AM612" s="80">
        <v>497</v>
      </c>
      <c r="AN612" s="88" t="s">
        <v>3090</v>
      </c>
      <c r="AO612" s="80" t="s">
        <v>3113</v>
      </c>
      <c r="AP612" s="80" t="b">
        <v>0</v>
      </c>
      <c r="AQ612" s="88" t="s">
        <v>3066</v>
      </c>
      <c r="AR612" s="80" t="s">
        <v>772</v>
      </c>
      <c r="AS612" s="80">
        <v>0</v>
      </c>
      <c r="AT612" s="80">
        <v>0</v>
      </c>
      <c r="AU612" s="80"/>
      <c r="AV612" s="80"/>
      <c r="AW612" s="80"/>
      <c r="AX612" s="80"/>
      <c r="AY612" s="80"/>
      <c r="AZ612" s="80"/>
      <c r="BA612" s="80"/>
      <c r="BB612" s="80"/>
      <c r="BC612" s="79" t="str">
        <f>REPLACE(INDEX(GroupVertices[Group],MATCH(Edges[[#This Row],[Vertex 1]],GroupVertices[Vertex],0)),1,1,"")</f>
        <v>3</v>
      </c>
      <c r="BD612" s="79" t="str">
        <f>REPLACE(INDEX(GroupVertices[Group],MATCH(Edges[[#This Row],[Vertex 2]],GroupVertices[Vertex],0)),1,1,"")</f>
        <v>3</v>
      </c>
    </row>
    <row r="613" spans="1:56" ht="15">
      <c r="A613" s="65" t="s">
        <v>709</v>
      </c>
      <c r="B613" s="65" t="s">
        <v>712</v>
      </c>
      <c r="C613" s="66"/>
      <c r="D613" s="67"/>
      <c r="E613" s="68"/>
      <c r="F613" s="69"/>
      <c r="G613" s="66"/>
      <c r="H613" s="70"/>
      <c r="I613" s="71"/>
      <c r="J613" s="71"/>
      <c r="K613" s="34"/>
      <c r="L613" s="78">
        <v>613</v>
      </c>
      <c r="M613" s="78"/>
      <c r="N613" s="73"/>
      <c r="O613" s="80" t="s">
        <v>772</v>
      </c>
      <c r="P613" s="82">
        <v>43657.72607638889</v>
      </c>
      <c r="Q613" s="80" t="s">
        <v>780</v>
      </c>
      <c r="R613" s="80"/>
      <c r="S613" s="80"/>
      <c r="T613" s="80" t="s">
        <v>1062</v>
      </c>
      <c r="U613" s="83" t="s">
        <v>1144</v>
      </c>
      <c r="V613" s="83" t="s">
        <v>1144</v>
      </c>
      <c r="W613" s="82">
        <v>43657.72607638889</v>
      </c>
      <c r="X613" s="86">
        <v>43657</v>
      </c>
      <c r="Y613" s="88" t="s">
        <v>1952</v>
      </c>
      <c r="Z613" s="83" t="s">
        <v>2516</v>
      </c>
      <c r="AA613" s="80"/>
      <c r="AB613" s="80"/>
      <c r="AC613" s="88" t="s">
        <v>3067</v>
      </c>
      <c r="AD613" s="80"/>
      <c r="AE613" s="80" t="b">
        <v>0</v>
      </c>
      <c r="AF613" s="80">
        <v>0</v>
      </c>
      <c r="AG613" s="88" t="s">
        <v>3090</v>
      </c>
      <c r="AH613" s="80" t="b">
        <v>0</v>
      </c>
      <c r="AI613" s="80" t="s">
        <v>3099</v>
      </c>
      <c r="AJ613" s="80"/>
      <c r="AK613" s="88" t="s">
        <v>3090</v>
      </c>
      <c r="AL613" s="80" t="b">
        <v>0</v>
      </c>
      <c r="AM613" s="80">
        <v>497</v>
      </c>
      <c r="AN613" s="88" t="s">
        <v>3066</v>
      </c>
      <c r="AO613" s="80" t="s">
        <v>3113</v>
      </c>
      <c r="AP613" s="80" t="b">
        <v>0</v>
      </c>
      <c r="AQ613" s="88" t="s">
        <v>3066</v>
      </c>
      <c r="AR613" s="80" t="s">
        <v>178</v>
      </c>
      <c r="AS613" s="80">
        <v>0</v>
      </c>
      <c r="AT613" s="80">
        <v>0</v>
      </c>
      <c r="AU613" s="80"/>
      <c r="AV613" s="80"/>
      <c r="AW613" s="80"/>
      <c r="AX613" s="80"/>
      <c r="AY613" s="80"/>
      <c r="AZ613" s="80"/>
      <c r="BA613" s="80"/>
      <c r="BB613" s="80"/>
      <c r="BC613" s="79" t="str">
        <f>REPLACE(INDEX(GroupVertices[Group],MATCH(Edges[[#This Row],[Vertex 1]],GroupVertices[Vertex],0)),1,1,"")</f>
        <v>4</v>
      </c>
      <c r="BD613" s="79" t="str">
        <f>REPLACE(INDEX(GroupVertices[Group],MATCH(Edges[[#This Row],[Vertex 2]],GroupVertices[Vertex],0)),1,1,"")</f>
        <v>3</v>
      </c>
    </row>
    <row r="614" spans="1:56" ht="15">
      <c r="A614" s="65" t="s">
        <v>713</v>
      </c>
      <c r="B614" s="65" t="s">
        <v>713</v>
      </c>
      <c r="C614" s="66"/>
      <c r="D614" s="67"/>
      <c r="E614" s="68"/>
      <c r="F614" s="69"/>
      <c r="G614" s="66"/>
      <c r="H614" s="70"/>
      <c r="I614" s="71"/>
      <c r="J614" s="71"/>
      <c r="K614" s="34"/>
      <c r="L614" s="78">
        <v>614</v>
      </c>
      <c r="M614" s="78"/>
      <c r="N614" s="73"/>
      <c r="O614" s="80" t="s">
        <v>178</v>
      </c>
      <c r="P614" s="82">
        <v>43657.639861111114</v>
      </c>
      <c r="Q614" s="80" t="s">
        <v>995</v>
      </c>
      <c r="R614" s="80"/>
      <c r="S614" s="80"/>
      <c r="T614" s="80" t="s">
        <v>1062</v>
      </c>
      <c r="U614" s="83" t="s">
        <v>1266</v>
      </c>
      <c r="V614" s="83" t="s">
        <v>1266</v>
      </c>
      <c r="W614" s="82">
        <v>43657.639861111114</v>
      </c>
      <c r="X614" s="86">
        <v>43657</v>
      </c>
      <c r="Y614" s="88" t="s">
        <v>1973</v>
      </c>
      <c r="Z614" s="83" t="s">
        <v>2517</v>
      </c>
      <c r="AA614" s="80"/>
      <c r="AB614" s="80"/>
      <c r="AC614" s="88" t="s">
        <v>3068</v>
      </c>
      <c r="AD614" s="80"/>
      <c r="AE614" s="80" t="b">
        <v>0</v>
      </c>
      <c r="AF614" s="80">
        <v>28</v>
      </c>
      <c r="AG614" s="88" t="s">
        <v>3090</v>
      </c>
      <c r="AH614" s="80" t="b">
        <v>0</v>
      </c>
      <c r="AI614" s="80" t="s">
        <v>3099</v>
      </c>
      <c r="AJ614" s="80"/>
      <c r="AK614" s="88" t="s">
        <v>3090</v>
      </c>
      <c r="AL614" s="80" t="b">
        <v>0</v>
      </c>
      <c r="AM614" s="80">
        <v>3</v>
      </c>
      <c r="AN614" s="88" t="s">
        <v>3090</v>
      </c>
      <c r="AO614" s="80" t="s">
        <v>3115</v>
      </c>
      <c r="AP614" s="80" t="b">
        <v>0</v>
      </c>
      <c r="AQ614" s="88" t="s">
        <v>3068</v>
      </c>
      <c r="AR614" s="80" t="s">
        <v>772</v>
      </c>
      <c r="AS614" s="80">
        <v>0</v>
      </c>
      <c r="AT614" s="80">
        <v>0</v>
      </c>
      <c r="AU614" s="80"/>
      <c r="AV614" s="80"/>
      <c r="AW614" s="80"/>
      <c r="AX614" s="80"/>
      <c r="AY614" s="80"/>
      <c r="AZ614" s="80"/>
      <c r="BA614" s="80"/>
      <c r="BB614" s="80"/>
      <c r="BC614" s="79" t="str">
        <f>REPLACE(INDEX(GroupVertices[Group],MATCH(Edges[[#This Row],[Vertex 1]],GroupVertices[Vertex],0)),1,1,"")</f>
        <v>4</v>
      </c>
      <c r="BD614" s="79" t="str">
        <f>REPLACE(INDEX(GroupVertices[Group],MATCH(Edges[[#This Row],[Vertex 2]],GroupVertices[Vertex],0)),1,1,"")</f>
        <v>4</v>
      </c>
    </row>
    <row r="615" spans="1:56" ht="15">
      <c r="A615" s="65" t="s">
        <v>709</v>
      </c>
      <c r="B615" s="65" t="s">
        <v>713</v>
      </c>
      <c r="C615" s="66"/>
      <c r="D615" s="67"/>
      <c r="E615" s="68"/>
      <c r="F615" s="69"/>
      <c r="G615" s="66"/>
      <c r="H615" s="70"/>
      <c r="I615" s="71"/>
      <c r="J615" s="71"/>
      <c r="K615" s="34"/>
      <c r="L615" s="78">
        <v>615</v>
      </c>
      <c r="M615" s="78"/>
      <c r="N615" s="73"/>
      <c r="O615" s="80" t="s">
        <v>772</v>
      </c>
      <c r="P615" s="82">
        <v>43657.72630787037</v>
      </c>
      <c r="Q615" s="80" t="s">
        <v>995</v>
      </c>
      <c r="R615" s="80"/>
      <c r="S615" s="80"/>
      <c r="T615" s="80" t="s">
        <v>1062</v>
      </c>
      <c r="U615" s="83" t="s">
        <v>1266</v>
      </c>
      <c r="V615" s="83" t="s">
        <v>1266</v>
      </c>
      <c r="W615" s="82">
        <v>43657.72630787037</v>
      </c>
      <c r="X615" s="86">
        <v>43657</v>
      </c>
      <c r="Y615" s="88" t="s">
        <v>1974</v>
      </c>
      <c r="Z615" s="83" t="s">
        <v>2518</v>
      </c>
      <c r="AA615" s="80"/>
      <c r="AB615" s="80"/>
      <c r="AC615" s="88" t="s">
        <v>3069</v>
      </c>
      <c r="AD615" s="80"/>
      <c r="AE615" s="80" t="b">
        <v>0</v>
      </c>
      <c r="AF615" s="80">
        <v>0</v>
      </c>
      <c r="AG615" s="88" t="s">
        <v>3090</v>
      </c>
      <c r="AH615" s="80" t="b">
        <v>0</v>
      </c>
      <c r="AI615" s="80" t="s">
        <v>3099</v>
      </c>
      <c r="AJ615" s="80"/>
      <c r="AK615" s="88" t="s">
        <v>3090</v>
      </c>
      <c r="AL615" s="80" t="b">
        <v>0</v>
      </c>
      <c r="AM615" s="80">
        <v>3</v>
      </c>
      <c r="AN615" s="88" t="s">
        <v>3068</v>
      </c>
      <c r="AO615" s="80" t="s">
        <v>3113</v>
      </c>
      <c r="AP615" s="80" t="b">
        <v>0</v>
      </c>
      <c r="AQ615" s="88" t="s">
        <v>3068</v>
      </c>
      <c r="AR615" s="80" t="s">
        <v>178</v>
      </c>
      <c r="AS615" s="80">
        <v>0</v>
      </c>
      <c r="AT615" s="80">
        <v>0</v>
      </c>
      <c r="AU615" s="80"/>
      <c r="AV615" s="80"/>
      <c r="AW615" s="80"/>
      <c r="AX615" s="80"/>
      <c r="AY615" s="80"/>
      <c r="AZ615" s="80"/>
      <c r="BA615" s="80"/>
      <c r="BB615" s="80"/>
      <c r="BC615" s="79" t="str">
        <f>REPLACE(INDEX(GroupVertices[Group],MATCH(Edges[[#This Row],[Vertex 1]],GroupVertices[Vertex],0)),1,1,"")</f>
        <v>4</v>
      </c>
      <c r="BD615" s="79" t="str">
        <f>REPLACE(INDEX(GroupVertices[Group],MATCH(Edges[[#This Row],[Vertex 2]],GroupVertices[Vertex],0)),1,1,"")</f>
        <v>4</v>
      </c>
    </row>
    <row r="616" spans="1:56" ht="15">
      <c r="A616" s="65" t="s">
        <v>714</v>
      </c>
      <c r="B616" s="65" t="s">
        <v>714</v>
      </c>
      <c r="C616" s="66"/>
      <c r="D616" s="67"/>
      <c r="E616" s="68"/>
      <c r="F616" s="69"/>
      <c r="G616" s="66"/>
      <c r="H616" s="70"/>
      <c r="I616" s="71"/>
      <c r="J616" s="71"/>
      <c r="K616" s="34"/>
      <c r="L616" s="78">
        <v>616</v>
      </c>
      <c r="M616" s="78"/>
      <c r="N616" s="73"/>
      <c r="O616" s="80" t="s">
        <v>178</v>
      </c>
      <c r="P616" s="82">
        <v>43657.598449074074</v>
      </c>
      <c r="Q616" s="80" t="s">
        <v>782</v>
      </c>
      <c r="R616" s="80"/>
      <c r="S616" s="80"/>
      <c r="T616" s="80" t="s">
        <v>1062</v>
      </c>
      <c r="U616" s="83" t="s">
        <v>1146</v>
      </c>
      <c r="V616" s="83" t="s">
        <v>1146</v>
      </c>
      <c r="W616" s="82">
        <v>43657.598449074074</v>
      </c>
      <c r="X616" s="86">
        <v>43657</v>
      </c>
      <c r="Y616" s="88" t="s">
        <v>1975</v>
      </c>
      <c r="Z616" s="83" t="s">
        <v>2519</v>
      </c>
      <c r="AA616" s="80"/>
      <c r="AB616" s="80"/>
      <c r="AC616" s="88" t="s">
        <v>3070</v>
      </c>
      <c r="AD616" s="80"/>
      <c r="AE616" s="80" t="b">
        <v>0</v>
      </c>
      <c r="AF616" s="80">
        <v>114</v>
      </c>
      <c r="AG616" s="88" t="s">
        <v>3090</v>
      </c>
      <c r="AH616" s="80" t="b">
        <v>0</v>
      </c>
      <c r="AI616" s="80" t="s">
        <v>3099</v>
      </c>
      <c r="AJ616" s="80"/>
      <c r="AK616" s="88" t="s">
        <v>3090</v>
      </c>
      <c r="AL616" s="80" t="b">
        <v>0</v>
      </c>
      <c r="AM616" s="80">
        <v>15</v>
      </c>
      <c r="AN616" s="88" t="s">
        <v>3090</v>
      </c>
      <c r="AO616" s="80" t="s">
        <v>3113</v>
      </c>
      <c r="AP616" s="80" t="b">
        <v>0</v>
      </c>
      <c r="AQ616" s="88" t="s">
        <v>3070</v>
      </c>
      <c r="AR616" s="80" t="s">
        <v>772</v>
      </c>
      <c r="AS616" s="80">
        <v>0</v>
      </c>
      <c r="AT616" s="80">
        <v>0</v>
      </c>
      <c r="AU616" s="80"/>
      <c r="AV616" s="80"/>
      <c r="AW616" s="80"/>
      <c r="AX616" s="80"/>
      <c r="AY616" s="80"/>
      <c r="AZ616" s="80"/>
      <c r="BA616" s="80"/>
      <c r="BB616" s="80"/>
      <c r="BC616" s="79" t="str">
        <f>REPLACE(INDEX(GroupVertices[Group],MATCH(Edges[[#This Row],[Vertex 1]],GroupVertices[Vertex],0)),1,1,"")</f>
        <v>4</v>
      </c>
      <c r="BD616" s="79" t="str">
        <f>REPLACE(INDEX(GroupVertices[Group],MATCH(Edges[[#This Row],[Vertex 2]],GroupVertices[Vertex],0)),1,1,"")</f>
        <v>4</v>
      </c>
    </row>
    <row r="617" spans="1:56" ht="15">
      <c r="A617" s="65" t="s">
        <v>709</v>
      </c>
      <c r="B617" s="65" t="s">
        <v>714</v>
      </c>
      <c r="C617" s="66"/>
      <c r="D617" s="67"/>
      <c r="E617" s="68"/>
      <c r="F617" s="69"/>
      <c r="G617" s="66"/>
      <c r="H617" s="70"/>
      <c r="I617" s="71"/>
      <c r="J617" s="71"/>
      <c r="K617" s="34"/>
      <c r="L617" s="78">
        <v>617</v>
      </c>
      <c r="M617" s="78"/>
      <c r="N617" s="73"/>
      <c r="O617" s="80" t="s">
        <v>772</v>
      </c>
      <c r="P617" s="82">
        <v>43657.72636574074</v>
      </c>
      <c r="Q617" s="80" t="s">
        <v>782</v>
      </c>
      <c r="R617" s="80"/>
      <c r="S617" s="80"/>
      <c r="T617" s="80" t="s">
        <v>1062</v>
      </c>
      <c r="U617" s="83" t="s">
        <v>1146</v>
      </c>
      <c r="V617" s="83" t="s">
        <v>1146</v>
      </c>
      <c r="W617" s="82">
        <v>43657.72636574074</v>
      </c>
      <c r="X617" s="86">
        <v>43657</v>
      </c>
      <c r="Y617" s="88" t="s">
        <v>1966</v>
      </c>
      <c r="Z617" s="83" t="s">
        <v>2520</v>
      </c>
      <c r="AA617" s="80"/>
      <c r="AB617" s="80"/>
      <c r="AC617" s="88" t="s">
        <v>3071</v>
      </c>
      <c r="AD617" s="80"/>
      <c r="AE617" s="80" t="b">
        <v>0</v>
      </c>
      <c r="AF617" s="80">
        <v>0</v>
      </c>
      <c r="AG617" s="88" t="s">
        <v>3090</v>
      </c>
      <c r="AH617" s="80" t="b">
        <v>0</v>
      </c>
      <c r="AI617" s="80" t="s">
        <v>3099</v>
      </c>
      <c r="AJ617" s="80"/>
      <c r="AK617" s="88" t="s">
        <v>3090</v>
      </c>
      <c r="AL617" s="80" t="b">
        <v>0</v>
      </c>
      <c r="AM617" s="80">
        <v>15</v>
      </c>
      <c r="AN617" s="88" t="s">
        <v>3070</v>
      </c>
      <c r="AO617" s="80" t="s">
        <v>3113</v>
      </c>
      <c r="AP617" s="80" t="b">
        <v>0</v>
      </c>
      <c r="AQ617" s="88" t="s">
        <v>3070</v>
      </c>
      <c r="AR617" s="80" t="s">
        <v>178</v>
      </c>
      <c r="AS617" s="80">
        <v>0</v>
      </c>
      <c r="AT617" s="80">
        <v>0</v>
      </c>
      <c r="AU617" s="80"/>
      <c r="AV617" s="80"/>
      <c r="AW617" s="80"/>
      <c r="AX617" s="80"/>
      <c r="AY617" s="80"/>
      <c r="AZ617" s="80"/>
      <c r="BA617" s="80"/>
      <c r="BB617" s="80"/>
      <c r="BC617" s="79" t="str">
        <f>REPLACE(INDEX(GroupVertices[Group],MATCH(Edges[[#This Row],[Vertex 1]],GroupVertices[Vertex],0)),1,1,"")</f>
        <v>4</v>
      </c>
      <c r="BD617" s="79" t="str">
        <f>REPLACE(INDEX(GroupVertices[Group],MATCH(Edges[[#This Row],[Vertex 2]],GroupVertices[Vertex],0)),1,1,"")</f>
        <v>4</v>
      </c>
    </row>
    <row r="618" spans="1:56" ht="15">
      <c r="A618" s="65" t="s">
        <v>715</v>
      </c>
      <c r="B618" s="65" t="s">
        <v>715</v>
      </c>
      <c r="C618" s="66"/>
      <c r="D618" s="67"/>
      <c r="E618" s="68"/>
      <c r="F618" s="69"/>
      <c r="G618" s="66"/>
      <c r="H618" s="70"/>
      <c r="I618" s="71"/>
      <c r="J618" s="71"/>
      <c r="K618" s="34"/>
      <c r="L618" s="78">
        <v>618</v>
      </c>
      <c r="M618" s="78"/>
      <c r="N618" s="73"/>
      <c r="O618" s="80" t="s">
        <v>178</v>
      </c>
      <c r="P618" s="82">
        <v>43657.592569444445</v>
      </c>
      <c r="Q618" s="80" t="s">
        <v>996</v>
      </c>
      <c r="R618" s="80"/>
      <c r="S618" s="80"/>
      <c r="T618" s="80" t="s">
        <v>1062</v>
      </c>
      <c r="U618" s="83" t="s">
        <v>1267</v>
      </c>
      <c r="V618" s="83" t="s">
        <v>1267</v>
      </c>
      <c r="W618" s="82">
        <v>43657.592569444445</v>
      </c>
      <c r="X618" s="86">
        <v>43657</v>
      </c>
      <c r="Y618" s="88" t="s">
        <v>1976</v>
      </c>
      <c r="Z618" s="83" t="s">
        <v>2521</v>
      </c>
      <c r="AA618" s="80"/>
      <c r="AB618" s="80"/>
      <c r="AC618" s="88" t="s">
        <v>3072</v>
      </c>
      <c r="AD618" s="80"/>
      <c r="AE618" s="80" t="b">
        <v>0</v>
      </c>
      <c r="AF618" s="80">
        <v>76</v>
      </c>
      <c r="AG618" s="88" t="s">
        <v>3090</v>
      </c>
      <c r="AH618" s="80" t="b">
        <v>0</v>
      </c>
      <c r="AI618" s="80" t="s">
        <v>3099</v>
      </c>
      <c r="AJ618" s="80"/>
      <c r="AK618" s="88" t="s">
        <v>3090</v>
      </c>
      <c r="AL618" s="80" t="b">
        <v>0</v>
      </c>
      <c r="AM618" s="80">
        <v>9</v>
      </c>
      <c r="AN618" s="88" t="s">
        <v>3090</v>
      </c>
      <c r="AO618" s="80" t="s">
        <v>3114</v>
      </c>
      <c r="AP618" s="80" t="b">
        <v>0</v>
      </c>
      <c r="AQ618" s="88" t="s">
        <v>3072</v>
      </c>
      <c r="AR618" s="80" t="s">
        <v>772</v>
      </c>
      <c r="AS618" s="80">
        <v>0</v>
      </c>
      <c r="AT618" s="80">
        <v>0</v>
      </c>
      <c r="AU618" s="80"/>
      <c r="AV618" s="80"/>
      <c r="AW618" s="80"/>
      <c r="AX618" s="80"/>
      <c r="AY618" s="80"/>
      <c r="AZ618" s="80"/>
      <c r="BA618" s="80"/>
      <c r="BB618" s="80"/>
      <c r="BC618" s="79" t="str">
        <f>REPLACE(INDEX(GroupVertices[Group],MATCH(Edges[[#This Row],[Vertex 1]],GroupVertices[Vertex],0)),1,1,"")</f>
        <v>4</v>
      </c>
      <c r="BD618" s="79" t="str">
        <f>REPLACE(INDEX(GroupVertices[Group],MATCH(Edges[[#This Row],[Vertex 2]],GroupVertices[Vertex],0)),1,1,"")</f>
        <v>4</v>
      </c>
    </row>
    <row r="619" spans="1:56" ht="15">
      <c r="A619" s="65" t="s">
        <v>709</v>
      </c>
      <c r="B619" s="65" t="s">
        <v>715</v>
      </c>
      <c r="C619" s="66"/>
      <c r="D619" s="67"/>
      <c r="E619" s="68"/>
      <c r="F619" s="69"/>
      <c r="G619" s="66"/>
      <c r="H619" s="70"/>
      <c r="I619" s="71"/>
      <c r="J619" s="71"/>
      <c r="K619" s="34"/>
      <c r="L619" s="78">
        <v>619</v>
      </c>
      <c r="M619" s="78"/>
      <c r="N619" s="73"/>
      <c r="O619" s="80" t="s">
        <v>772</v>
      </c>
      <c r="P619" s="82">
        <v>43657.72638888889</v>
      </c>
      <c r="Q619" s="80" t="s">
        <v>996</v>
      </c>
      <c r="R619" s="80"/>
      <c r="S619" s="80"/>
      <c r="T619" s="80" t="s">
        <v>1062</v>
      </c>
      <c r="U619" s="83" t="s">
        <v>1267</v>
      </c>
      <c r="V619" s="83" t="s">
        <v>1267</v>
      </c>
      <c r="W619" s="82">
        <v>43657.72638888889</v>
      </c>
      <c r="X619" s="86">
        <v>43657</v>
      </c>
      <c r="Y619" s="88" t="s">
        <v>1967</v>
      </c>
      <c r="Z619" s="83" t="s">
        <v>2522</v>
      </c>
      <c r="AA619" s="80"/>
      <c r="AB619" s="80"/>
      <c r="AC619" s="88" t="s">
        <v>3073</v>
      </c>
      <c r="AD619" s="80"/>
      <c r="AE619" s="80" t="b">
        <v>0</v>
      </c>
      <c r="AF619" s="80">
        <v>0</v>
      </c>
      <c r="AG619" s="88" t="s">
        <v>3090</v>
      </c>
      <c r="AH619" s="80" t="b">
        <v>0</v>
      </c>
      <c r="AI619" s="80" t="s">
        <v>3099</v>
      </c>
      <c r="AJ619" s="80"/>
      <c r="AK619" s="88" t="s">
        <v>3090</v>
      </c>
      <c r="AL619" s="80" t="b">
        <v>0</v>
      </c>
      <c r="AM619" s="80">
        <v>9</v>
      </c>
      <c r="AN619" s="88" t="s">
        <v>3072</v>
      </c>
      <c r="AO619" s="80" t="s">
        <v>3113</v>
      </c>
      <c r="AP619" s="80" t="b">
        <v>0</v>
      </c>
      <c r="AQ619" s="88" t="s">
        <v>3072</v>
      </c>
      <c r="AR619" s="80" t="s">
        <v>178</v>
      </c>
      <c r="AS619" s="80">
        <v>0</v>
      </c>
      <c r="AT619" s="80">
        <v>0</v>
      </c>
      <c r="AU619" s="80"/>
      <c r="AV619" s="80"/>
      <c r="AW619" s="80"/>
      <c r="AX619" s="80"/>
      <c r="AY619" s="80"/>
      <c r="AZ619" s="80"/>
      <c r="BA619" s="80"/>
      <c r="BB619" s="80"/>
      <c r="BC619" s="79" t="str">
        <f>REPLACE(INDEX(GroupVertices[Group],MATCH(Edges[[#This Row],[Vertex 1]],GroupVertices[Vertex],0)),1,1,"")</f>
        <v>4</v>
      </c>
      <c r="BD619" s="79" t="str">
        <f>REPLACE(INDEX(GroupVertices[Group],MATCH(Edges[[#This Row],[Vertex 2]],GroupVertices[Vertex],0)),1,1,"")</f>
        <v>4</v>
      </c>
    </row>
    <row r="620" spans="1:56" ht="15">
      <c r="A620" s="65" t="s">
        <v>709</v>
      </c>
      <c r="B620" s="65" t="s">
        <v>725</v>
      </c>
      <c r="C620" s="66"/>
      <c r="D620" s="67"/>
      <c r="E620" s="68"/>
      <c r="F620" s="69"/>
      <c r="G620" s="66"/>
      <c r="H620" s="70"/>
      <c r="I620" s="71"/>
      <c r="J620" s="71"/>
      <c r="K620" s="34"/>
      <c r="L620" s="78">
        <v>620</v>
      </c>
      <c r="M620" s="78"/>
      <c r="N620" s="73"/>
      <c r="O620" s="80" t="s">
        <v>772</v>
      </c>
      <c r="P620" s="82">
        <v>43657.72570601852</v>
      </c>
      <c r="Q620" s="80" t="s">
        <v>778</v>
      </c>
      <c r="R620" s="80"/>
      <c r="S620" s="80"/>
      <c r="T620" s="80" t="s">
        <v>1062</v>
      </c>
      <c r="U620" s="80"/>
      <c r="V620" s="83" t="s">
        <v>1503</v>
      </c>
      <c r="W620" s="82">
        <v>43657.72570601852</v>
      </c>
      <c r="X620" s="86">
        <v>43657</v>
      </c>
      <c r="Y620" s="88" t="s">
        <v>1936</v>
      </c>
      <c r="Z620" s="83" t="s">
        <v>2523</v>
      </c>
      <c r="AA620" s="80"/>
      <c r="AB620" s="80"/>
      <c r="AC620" s="88" t="s">
        <v>3074</v>
      </c>
      <c r="AD620" s="80"/>
      <c r="AE620" s="80" t="b">
        <v>0</v>
      </c>
      <c r="AF620" s="80">
        <v>0</v>
      </c>
      <c r="AG620" s="88" t="s">
        <v>3090</v>
      </c>
      <c r="AH620" s="80" t="b">
        <v>0</v>
      </c>
      <c r="AI620" s="80" t="s">
        <v>3099</v>
      </c>
      <c r="AJ620" s="80"/>
      <c r="AK620" s="88" t="s">
        <v>3090</v>
      </c>
      <c r="AL620" s="80" t="b">
        <v>0</v>
      </c>
      <c r="AM620" s="80">
        <v>1187</v>
      </c>
      <c r="AN620" s="88" t="s">
        <v>3085</v>
      </c>
      <c r="AO620" s="80" t="s">
        <v>3113</v>
      </c>
      <c r="AP620" s="80" t="b">
        <v>0</v>
      </c>
      <c r="AQ620" s="88" t="s">
        <v>3085</v>
      </c>
      <c r="AR620" s="80" t="s">
        <v>178</v>
      </c>
      <c r="AS620" s="80">
        <v>0</v>
      </c>
      <c r="AT620" s="80">
        <v>0</v>
      </c>
      <c r="AU620" s="80"/>
      <c r="AV620" s="80"/>
      <c r="AW620" s="80"/>
      <c r="AX620" s="80"/>
      <c r="AY620" s="80"/>
      <c r="AZ620" s="80"/>
      <c r="BA620" s="80"/>
      <c r="BB620" s="80"/>
      <c r="BC620" s="79" t="str">
        <f>REPLACE(INDEX(GroupVertices[Group],MATCH(Edges[[#This Row],[Vertex 1]],GroupVertices[Vertex],0)),1,1,"")</f>
        <v>4</v>
      </c>
      <c r="BD620" s="79" t="str">
        <f>REPLACE(INDEX(GroupVertices[Group],MATCH(Edges[[#This Row],[Vertex 2]],GroupVertices[Vertex],0)),1,1,"")</f>
        <v>1</v>
      </c>
    </row>
    <row r="621" spans="1:56" ht="15">
      <c r="A621" s="65" t="s">
        <v>709</v>
      </c>
      <c r="B621" s="65" t="s">
        <v>723</v>
      </c>
      <c r="C621" s="66"/>
      <c r="D621" s="67"/>
      <c r="E621" s="68"/>
      <c r="F621" s="69"/>
      <c r="G621" s="66"/>
      <c r="H621" s="70"/>
      <c r="I621" s="71"/>
      <c r="J621" s="71"/>
      <c r="K621" s="34"/>
      <c r="L621" s="78">
        <v>621</v>
      </c>
      <c r="M621" s="78"/>
      <c r="N621" s="73"/>
      <c r="O621" s="80" t="s">
        <v>772</v>
      </c>
      <c r="P621" s="82">
        <v>43657.72625</v>
      </c>
      <c r="Q621" s="80" t="s">
        <v>891</v>
      </c>
      <c r="R621" s="80"/>
      <c r="S621" s="80"/>
      <c r="T621" s="80" t="s">
        <v>1062</v>
      </c>
      <c r="U621" s="83" t="s">
        <v>1206</v>
      </c>
      <c r="V621" s="83" t="s">
        <v>1206</v>
      </c>
      <c r="W621" s="82">
        <v>43657.72625</v>
      </c>
      <c r="X621" s="86">
        <v>43657</v>
      </c>
      <c r="Y621" s="88" t="s">
        <v>1957</v>
      </c>
      <c r="Z621" s="83" t="s">
        <v>2524</v>
      </c>
      <c r="AA621" s="80"/>
      <c r="AB621" s="80"/>
      <c r="AC621" s="88" t="s">
        <v>3075</v>
      </c>
      <c r="AD621" s="80"/>
      <c r="AE621" s="80" t="b">
        <v>0</v>
      </c>
      <c r="AF621" s="80">
        <v>0</v>
      </c>
      <c r="AG621" s="88" t="s">
        <v>3090</v>
      </c>
      <c r="AH621" s="80" t="b">
        <v>0</v>
      </c>
      <c r="AI621" s="80" t="s">
        <v>3099</v>
      </c>
      <c r="AJ621" s="80"/>
      <c r="AK621" s="88" t="s">
        <v>3090</v>
      </c>
      <c r="AL621" s="80" t="b">
        <v>0</v>
      </c>
      <c r="AM621" s="80">
        <v>50</v>
      </c>
      <c r="AN621" s="88" t="s">
        <v>3083</v>
      </c>
      <c r="AO621" s="80" t="s">
        <v>3113</v>
      </c>
      <c r="AP621" s="80" t="b">
        <v>0</v>
      </c>
      <c r="AQ621" s="88" t="s">
        <v>3083</v>
      </c>
      <c r="AR621" s="80" t="s">
        <v>178</v>
      </c>
      <c r="AS621" s="80">
        <v>0</v>
      </c>
      <c r="AT621" s="80">
        <v>0</v>
      </c>
      <c r="AU621" s="80"/>
      <c r="AV621" s="80"/>
      <c r="AW621" s="80"/>
      <c r="AX621" s="80"/>
      <c r="AY621" s="80"/>
      <c r="AZ621" s="80"/>
      <c r="BA621" s="80"/>
      <c r="BB621" s="80"/>
      <c r="BC621" s="79" t="str">
        <f>REPLACE(INDEX(GroupVertices[Group],MATCH(Edges[[#This Row],[Vertex 1]],GroupVertices[Vertex],0)),1,1,"")</f>
        <v>4</v>
      </c>
      <c r="BD621" s="79" t="str">
        <f>REPLACE(INDEX(GroupVertices[Group],MATCH(Edges[[#This Row],[Vertex 2]],GroupVertices[Vertex],0)),1,1,"")</f>
        <v>4</v>
      </c>
    </row>
    <row r="622" spans="1:56" ht="15">
      <c r="A622" s="65" t="s">
        <v>716</v>
      </c>
      <c r="B622" s="65" t="s">
        <v>723</v>
      </c>
      <c r="C622" s="66"/>
      <c r="D622" s="67"/>
      <c r="E622" s="68"/>
      <c r="F622" s="69"/>
      <c r="G622" s="66"/>
      <c r="H622" s="70"/>
      <c r="I622" s="71"/>
      <c r="J622" s="71"/>
      <c r="K622" s="34"/>
      <c r="L622" s="78">
        <v>622</v>
      </c>
      <c r="M622" s="78"/>
      <c r="N622" s="73"/>
      <c r="O622" s="80" t="s">
        <v>772</v>
      </c>
      <c r="P622" s="82">
        <v>43657.72640046296</v>
      </c>
      <c r="Q622" s="80" t="s">
        <v>891</v>
      </c>
      <c r="R622" s="80"/>
      <c r="S622" s="80"/>
      <c r="T622" s="80" t="s">
        <v>1062</v>
      </c>
      <c r="U622" s="83" t="s">
        <v>1206</v>
      </c>
      <c r="V622" s="83" t="s">
        <v>1206</v>
      </c>
      <c r="W622" s="82">
        <v>43657.72640046296</v>
      </c>
      <c r="X622" s="86">
        <v>43657</v>
      </c>
      <c r="Y622" s="88" t="s">
        <v>1977</v>
      </c>
      <c r="Z622" s="83" t="s">
        <v>2525</v>
      </c>
      <c r="AA622" s="80"/>
      <c r="AB622" s="80"/>
      <c r="AC622" s="88" t="s">
        <v>3076</v>
      </c>
      <c r="AD622" s="80"/>
      <c r="AE622" s="80" t="b">
        <v>0</v>
      </c>
      <c r="AF622" s="80">
        <v>0</v>
      </c>
      <c r="AG622" s="88" t="s">
        <v>3090</v>
      </c>
      <c r="AH622" s="80" t="b">
        <v>0</v>
      </c>
      <c r="AI622" s="80" t="s">
        <v>3099</v>
      </c>
      <c r="AJ622" s="80"/>
      <c r="AK622" s="88" t="s">
        <v>3090</v>
      </c>
      <c r="AL622" s="80" t="b">
        <v>0</v>
      </c>
      <c r="AM622" s="80">
        <v>50</v>
      </c>
      <c r="AN622" s="88" t="s">
        <v>3083</v>
      </c>
      <c r="AO622" s="80" t="s">
        <v>3115</v>
      </c>
      <c r="AP622" s="80" t="b">
        <v>0</v>
      </c>
      <c r="AQ622" s="88" t="s">
        <v>3083</v>
      </c>
      <c r="AR622" s="80" t="s">
        <v>178</v>
      </c>
      <c r="AS622" s="80">
        <v>0</v>
      </c>
      <c r="AT622" s="80">
        <v>0</v>
      </c>
      <c r="AU622" s="80"/>
      <c r="AV622" s="80"/>
      <c r="AW622" s="80"/>
      <c r="AX622" s="80"/>
      <c r="AY622" s="80"/>
      <c r="AZ622" s="80"/>
      <c r="BA622" s="80"/>
      <c r="BB622" s="80"/>
      <c r="BC622" s="79" t="str">
        <f>REPLACE(INDEX(GroupVertices[Group],MATCH(Edges[[#This Row],[Vertex 1]],GroupVertices[Vertex],0)),1,1,"")</f>
        <v>4</v>
      </c>
      <c r="BD622" s="79" t="str">
        <f>REPLACE(INDEX(GroupVertices[Group],MATCH(Edges[[#This Row],[Vertex 2]],GroupVertices[Vertex],0)),1,1,"")</f>
        <v>4</v>
      </c>
    </row>
    <row r="623" spans="1:56" ht="15">
      <c r="A623" s="65" t="s">
        <v>717</v>
      </c>
      <c r="B623" s="65" t="s">
        <v>717</v>
      </c>
      <c r="C623" s="66"/>
      <c r="D623" s="67"/>
      <c r="E623" s="68"/>
      <c r="F623" s="69"/>
      <c r="G623" s="66"/>
      <c r="H623" s="70"/>
      <c r="I623" s="71"/>
      <c r="J623" s="71"/>
      <c r="K623" s="34"/>
      <c r="L623" s="78">
        <v>623</v>
      </c>
      <c r="M623" s="78"/>
      <c r="N623" s="73"/>
      <c r="O623" s="80" t="s">
        <v>178</v>
      </c>
      <c r="P623" s="82">
        <v>43657.72641203704</v>
      </c>
      <c r="Q623" s="80" t="s">
        <v>997</v>
      </c>
      <c r="R623" s="80"/>
      <c r="S623" s="80"/>
      <c r="T623" s="80" t="s">
        <v>1062</v>
      </c>
      <c r="U623" s="80"/>
      <c r="V623" s="83" t="s">
        <v>1504</v>
      </c>
      <c r="W623" s="82">
        <v>43657.72641203704</v>
      </c>
      <c r="X623" s="86">
        <v>43657</v>
      </c>
      <c r="Y623" s="88" t="s">
        <v>1978</v>
      </c>
      <c r="Z623" s="83" t="s">
        <v>2526</v>
      </c>
      <c r="AA623" s="80"/>
      <c r="AB623" s="80"/>
      <c r="AC623" s="88" t="s">
        <v>3077</v>
      </c>
      <c r="AD623" s="80"/>
      <c r="AE623" s="80" t="b">
        <v>0</v>
      </c>
      <c r="AF623" s="80">
        <v>0</v>
      </c>
      <c r="AG623" s="88" t="s">
        <v>3090</v>
      </c>
      <c r="AH623" s="80" t="b">
        <v>0</v>
      </c>
      <c r="AI623" s="80" t="s">
        <v>3099</v>
      </c>
      <c r="AJ623" s="80"/>
      <c r="AK623" s="88" t="s">
        <v>3090</v>
      </c>
      <c r="AL623" s="80" t="b">
        <v>0</v>
      </c>
      <c r="AM623" s="80">
        <v>0</v>
      </c>
      <c r="AN623" s="88" t="s">
        <v>3090</v>
      </c>
      <c r="AO623" s="80" t="s">
        <v>3114</v>
      </c>
      <c r="AP623" s="80" t="b">
        <v>0</v>
      </c>
      <c r="AQ623" s="88" t="s">
        <v>3077</v>
      </c>
      <c r="AR623" s="80" t="s">
        <v>178</v>
      </c>
      <c r="AS623" s="80">
        <v>0</v>
      </c>
      <c r="AT623" s="80">
        <v>0</v>
      </c>
      <c r="AU623" s="80"/>
      <c r="AV623" s="80"/>
      <c r="AW623" s="80"/>
      <c r="AX623" s="80"/>
      <c r="AY623" s="80"/>
      <c r="AZ623" s="80"/>
      <c r="BA623" s="80"/>
      <c r="BB623" s="80"/>
      <c r="BC623" s="79" t="str">
        <f>REPLACE(INDEX(GroupVertices[Group],MATCH(Edges[[#This Row],[Vertex 1]],GroupVertices[Vertex],0)),1,1,"")</f>
        <v>56</v>
      </c>
      <c r="BD623" s="79" t="str">
        <f>REPLACE(INDEX(GroupVertices[Group],MATCH(Edges[[#This Row],[Vertex 2]],GroupVertices[Vertex],0)),1,1,"")</f>
        <v>56</v>
      </c>
    </row>
    <row r="624" spans="1:56" ht="15">
      <c r="A624" s="65" t="s">
        <v>718</v>
      </c>
      <c r="B624" s="65" t="s">
        <v>718</v>
      </c>
      <c r="C624" s="66"/>
      <c r="D624" s="67"/>
      <c r="E624" s="68"/>
      <c r="F624" s="69"/>
      <c r="G624" s="66"/>
      <c r="H624" s="70"/>
      <c r="I624" s="71"/>
      <c r="J624" s="71"/>
      <c r="K624" s="34"/>
      <c r="L624" s="78">
        <v>624</v>
      </c>
      <c r="M624" s="78"/>
      <c r="N624" s="73"/>
      <c r="O624" s="80" t="s">
        <v>178</v>
      </c>
      <c r="P624" s="82">
        <v>43657.69048611111</v>
      </c>
      <c r="Q624" s="80" t="s">
        <v>998</v>
      </c>
      <c r="R624" s="80"/>
      <c r="S624" s="80"/>
      <c r="T624" s="80" t="s">
        <v>1138</v>
      </c>
      <c r="U624" s="80"/>
      <c r="V624" s="83" t="s">
        <v>1505</v>
      </c>
      <c r="W624" s="82">
        <v>43657.69048611111</v>
      </c>
      <c r="X624" s="86">
        <v>43657</v>
      </c>
      <c r="Y624" s="88" t="s">
        <v>1979</v>
      </c>
      <c r="Z624" s="83" t="s">
        <v>2527</v>
      </c>
      <c r="AA624" s="80"/>
      <c r="AB624" s="80"/>
      <c r="AC624" s="88" t="s">
        <v>3078</v>
      </c>
      <c r="AD624" s="80"/>
      <c r="AE624" s="80" t="b">
        <v>0</v>
      </c>
      <c r="AF624" s="80">
        <v>10</v>
      </c>
      <c r="AG624" s="88" t="s">
        <v>3090</v>
      </c>
      <c r="AH624" s="80" t="b">
        <v>0</v>
      </c>
      <c r="AI624" s="80" t="s">
        <v>3099</v>
      </c>
      <c r="AJ624" s="80"/>
      <c r="AK624" s="88" t="s">
        <v>3090</v>
      </c>
      <c r="AL624" s="80" t="b">
        <v>0</v>
      </c>
      <c r="AM624" s="80">
        <v>5</v>
      </c>
      <c r="AN624" s="88" t="s">
        <v>3090</v>
      </c>
      <c r="AO624" s="80" t="s">
        <v>3114</v>
      </c>
      <c r="AP624" s="80" t="b">
        <v>0</v>
      </c>
      <c r="AQ624" s="88" t="s">
        <v>3078</v>
      </c>
      <c r="AR624" s="80" t="s">
        <v>772</v>
      </c>
      <c r="AS624" s="80">
        <v>0</v>
      </c>
      <c r="AT624" s="80">
        <v>0</v>
      </c>
      <c r="AU624" s="80"/>
      <c r="AV624" s="80"/>
      <c r="AW624" s="80"/>
      <c r="AX624" s="80"/>
      <c r="AY624" s="80"/>
      <c r="AZ624" s="80"/>
      <c r="BA624" s="80"/>
      <c r="BB624" s="80"/>
      <c r="BC624" s="79" t="str">
        <f>REPLACE(INDEX(GroupVertices[Group],MATCH(Edges[[#This Row],[Vertex 1]],GroupVertices[Vertex],0)),1,1,"")</f>
        <v>34</v>
      </c>
      <c r="BD624" s="79" t="str">
        <f>REPLACE(INDEX(GroupVertices[Group],MATCH(Edges[[#This Row],[Vertex 2]],GroupVertices[Vertex],0)),1,1,"")</f>
        <v>34</v>
      </c>
    </row>
    <row r="625" spans="1:56" ht="15">
      <c r="A625" s="65" t="s">
        <v>719</v>
      </c>
      <c r="B625" s="65" t="s">
        <v>718</v>
      </c>
      <c r="C625" s="66"/>
      <c r="D625" s="67"/>
      <c r="E625" s="68"/>
      <c r="F625" s="69"/>
      <c r="G625" s="66"/>
      <c r="H625" s="70"/>
      <c r="I625" s="71"/>
      <c r="J625" s="71"/>
      <c r="K625" s="34"/>
      <c r="L625" s="78">
        <v>625</v>
      </c>
      <c r="M625" s="78"/>
      <c r="N625" s="73"/>
      <c r="O625" s="80" t="s">
        <v>772</v>
      </c>
      <c r="P625" s="82">
        <v>43657.726435185185</v>
      </c>
      <c r="Q625" s="80" t="s">
        <v>998</v>
      </c>
      <c r="R625" s="80"/>
      <c r="S625" s="80"/>
      <c r="T625" s="80" t="s">
        <v>1138</v>
      </c>
      <c r="U625" s="80"/>
      <c r="V625" s="83" t="s">
        <v>1506</v>
      </c>
      <c r="W625" s="82">
        <v>43657.726435185185</v>
      </c>
      <c r="X625" s="86">
        <v>43657</v>
      </c>
      <c r="Y625" s="88" t="s">
        <v>1980</v>
      </c>
      <c r="Z625" s="83" t="s">
        <v>2528</v>
      </c>
      <c r="AA625" s="80"/>
      <c r="AB625" s="80"/>
      <c r="AC625" s="88" t="s">
        <v>3079</v>
      </c>
      <c r="AD625" s="80"/>
      <c r="AE625" s="80" t="b">
        <v>0</v>
      </c>
      <c r="AF625" s="80">
        <v>0</v>
      </c>
      <c r="AG625" s="88" t="s">
        <v>3090</v>
      </c>
      <c r="AH625" s="80" t="b">
        <v>0</v>
      </c>
      <c r="AI625" s="80" t="s">
        <v>3099</v>
      </c>
      <c r="AJ625" s="80"/>
      <c r="AK625" s="88" t="s">
        <v>3090</v>
      </c>
      <c r="AL625" s="80" t="b">
        <v>0</v>
      </c>
      <c r="AM625" s="80">
        <v>5</v>
      </c>
      <c r="AN625" s="88" t="s">
        <v>3078</v>
      </c>
      <c r="AO625" s="80" t="s">
        <v>3117</v>
      </c>
      <c r="AP625" s="80" t="b">
        <v>0</v>
      </c>
      <c r="AQ625" s="88" t="s">
        <v>3078</v>
      </c>
      <c r="AR625" s="80" t="s">
        <v>178</v>
      </c>
      <c r="AS625" s="80">
        <v>0</v>
      </c>
      <c r="AT625" s="80">
        <v>0</v>
      </c>
      <c r="AU625" s="80"/>
      <c r="AV625" s="80"/>
      <c r="AW625" s="80"/>
      <c r="AX625" s="80"/>
      <c r="AY625" s="80"/>
      <c r="AZ625" s="80"/>
      <c r="BA625" s="80"/>
      <c r="BB625" s="80"/>
      <c r="BC625" s="79" t="str">
        <f>REPLACE(INDEX(GroupVertices[Group],MATCH(Edges[[#This Row],[Vertex 1]],GroupVertices[Vertex],0)),1,1,"")</f>
        <v>34</v>
      </c>
      <c r="BD625" s="79" t="str">
        <f>REPLACE(INDEX(GroupVertices[Group],MATCH(Edges[[#This Row],[Vertex 2]],GroupVertices[Vertex],0)),1,1,"")</f>
        <v>34</v>
      </c>
    </row>
    <row r="626" spans="1:56" ht="15">
      <c r="A626" s="65" t="s">
        <v>720</v>
      </c>
      <c r="B626" s="65" t="s">
        <v>725</v>
      </c>
      <c r="C626" s="66"/>
      <c r="D626" s="67"/>
      <c r="E626" s="68"/>
      <c r="F626" s="69"/>
      <c r="G626" s="66"/>
      <c r="H626" s="70"/>
      <c r="I626" s="71"/>
      <c r="J626" s="71"/>
      <c r="K626" s="34"/>
      <c r="L626" s="78">
        <v>626</v>
      </c>
      <c r="M626" s="78"/>
      <c r="N626" s="73"/>
      <c r="O626" s="80" t="s">
        <v>772</v>
      </c>
      <c r="P626" s="82">
        <v>43657.726435185185</v>
      </c>
      <c r="Q626" s="80" t="s">
        <v>778</v>
      </c>
      <c r="R626" s="80"/>
      <c r="S626" s="80"/>
      <c r="T626" s="80" t="s">
        <v>1062</v>
      </c>
      <c r="U626" s="80"/>
      <c r="V626" s="83" t="s">
        <v>1507</v>
      </c>
      <c r="W626" s="82">
        <v>43657.726435185185</v>
      </c>
      <c r="X626" s="86">
        <v>43657</v>
      </c>
      <c r="Y626" s="88" t="s">
        <v>1980</v>
      </c>
      <c r="Z626" s="83" t="s">
        <v>2529</v>
      </c>
      <c r="AA626" s="80"/>
      <c r="AB626" s="80"/>
      <c r="AC626" s="88" t="s">
        <v>3080</v>
      </c>
      <c r="AD626" s="80"/>
      <c r="AE626" s="80" t="b">
        <v>0</v>
      </c>
      <c r="AF626" s="80">
        <v>0</v>
      </c>
      <c r="AG626" s="88" t="s">
        <v>3090</v>
      </c>
      <c r="AH626" s="80" t="b">
        <v>0</v>
      </c>
      <c r="AI626" s="80" t="s">
        <v>3099</v>
      </c>
      <c r="AJ626" s="80"/>
      <c r="AK626" s="88" t="s">
        <v>3090</v>
      </c>
      <c r="AL626" s="80" t="b">
        <v>0</v>
      </c>
      <c r="AM626" s="80">
        <v>1187</v>
      </c>
      <c r="AN626" s="88" t="s">
        <v>3085</v>
      </c>
      <c r="AO626" s="80" t="s">
        <v>3114</v>
      </c>
      <c r="AP626" s="80" t="b">
        <v>0</v>
      </c>
      <c r="AQ626" s="88" t="s">
        <v>3085</v>
      </c>
      <c r="AR626" s="80" t="s">
        <v>178</v>
      </c>
      <c r="AS626" s="80">
        <v>0</v>
      </c>
      <c r="AT626" s="80">
        <v>0</v>
      </c>
      <c r="AU626" s="80"/>
      <c r="AV626" s="80"/>
      <c r="AW626" s="80"/>
      <c r="AX626" s="80"/>
      <c r="AY626" s="80"/>
      <c r="AZ626" s="80"/>
      <c r="BA626" s="80"/>
      <c r="BB626" s="80"/>
      <c r="BC626" s="79" t="str">
        <f>REPLACE(INDEX(GroupVertices[Group],MATCH(Edges[[#This Row],[Vertex 1]],GroupVertices[Vertex],0)),1,1,"")</f>
        <v>1</v>
      </c>
      <c r="BD626" s="79" t="str">
        <f>REPLACE(INDEX(GroupVertices[Group],MATCH(Edges[[#This Row],[Vertex 2]],GroupVertices[Vertex],0)),1,1,"")</f>
        <v>1</v>
      </c>
    </row>
    <row r="627" spans="1:56" ht="15">
      <c r="A627" s="65" t="s">
        <v>721</v>
      </c>
      <c r="B627" s="65" t="s">
        <v>771</v>
      </c>
      <c r="C627" s="66"/>
      <c r="D627" s="67"/>
      <c r="E627" s="68"/>
      <c r="F627" s="69"/>
      <c r="G627" s="66"/>
      <c r="H627" s="70"/>
      <c r="I627" s="71"/>
      <c r="J627" s="71"/>
      <c r="K627" s="34"/>
      <c r="L627" s="78">
        <v>627</v>
      </c>
      <c r="M627" s="78"/>
      <c r="N627" s="73"/>
      <c r="O627" s="80" t="s">
        <v>773</v>
      </c>
      <c r="P627" s="82">
        <v>43657.72644675926</v>
      </c>
      <c r="Q627" s="80" t="s">
        <v>999</v>
      </c>
      <c r="R627" s="83" t="s">
        <v>1041</v>
      </c>
      <c r="S627" s="80" t="s">
        <v>1043</v>
      </c>
      <c r="T627" s="80" t="s">
        <v>1139</v>
      </c>
      <c r="U627" s="80"/>
      <c r="V627" s="83" t="s">
        <v>1508</v>
      </c>
      <c r="W627" s="82">
        <v>43657.72644675926</v>
      </c>
      <c r="X627" s="86">
        <v>43657</v>
      </c>
      <c r="Y627" s="88" t="s">
        <v>1981</v>
      </c>
      <c r="Z627" s="83" t="s">
        <v>2530</v>
      </c>
      <c r="AA627" s="80"/>
      <c r="AB627" s="80"/>
      <c r="AC627" s="88" t="s">
        <v>3081</v>
      </c>
      <c r="AD627" s="80"/>
      <c r="AE627" s="80" t="b">
        <v>0</v>
      </c>
      <c r="AF627" s="80">
        <v>0</v>
      </c>
      <c r="AG627" s="88" t="s">
        <v>3098</v>
      </c>
      <c r="AH627" s="80" t="b">
        <v>1</v>
      </c>
      <c r="AI627" s="80" t="s">
        <v>3101</v>
      </c>
      <c r="AJ627" s="80"/>
      <c r="AK627" s="88" t="s">
        <v>3112</v>
      </c>
      <c r="AL627" s="80" t="b">
        <v>0</v>
      </c>
      <c r="AM627" s="80">
        <v>0</v>
      </c>
      <c r="AN627" s="88" t="s">
        <v>3090</v>
      </c>
      <c r="AO627" s="80" t="s">
        <v>3113</v>
      </c>
      <c r="AP627" s="80" t="b">
        <v>0</v>
      </c>
      <c r="AQ627" s="88" t="s">
        <v>3081</v>
      </c>
      <c r="AR627" s="80" t="s">
        <v>178</v>
      </c>
      <c r="AS627" s="80">
        <v>0</v>
      </c>
      <c r="AT627" s="80">
        <v>0</v>
      </c>
      <c r="AU627" s="80"/>
      <c r="AV627" s="80"/>
      <c r="AW627" s="80"/>
      <c r="AX627" s="80"/>
      <c r="AY627" s="80"/>
      <c r="AZ627" s="80"/>
      <c r="BA627" s="80"/>
      <c r="BB627" s="80"/>
      <c r="BC627" s="79" t="str">
        <f>REPLACE(INDEX(GroupVertices[Group],MATCH(Edges[[#This Row],[Vertex 1]],GroupVertices[Vertex],0)),1,1,"")</f>
        <v>33</v>
      </c>
      <c r="BD627" s="79" t="str">
        <f>REPLACE(INDEX(GroupVertices[Group],MATCH(Edges[[#This Row],[Vertex 2]],GroupVertices[Vertex],0)),1,1,"")</f>
        <v>33</v>
      </c>
    </row>
    <row r="628" spans="1:56" ht="15">
      <c r="A628" s="65" t="s">
        <v>722</v>
      </c>
      <c r="B628" s="65" t="s">
        <v>722</v>
      </c>
      <c r="C628" s="66"/>
      <c r="D628" s="67"/>
      <c r="E628" s="68"/>
      <c r="F628" s="69"/>
      <c r="G628" s="66"/>
      <c r="H628" s="70"/>
      <c r="I628" s="71"/>
      <c r="J628" s="71"/>
      <c r="K628" s="34"/>
      <c r="L628" s="78">
        <v>628</v>
      </c>
      <c r="M628" s="78"/>
      <c r="N628" s="73"/>
      <c r="O628" s="80" t="s">
        <v>178</v>
      </c>
      <c r="P628" s="82">
        <v>43657.726493055554</v>
      </c>
      <c r="Q628" s="80" t="s">
        <v>1000</v>
      </c>
      <c r="R628" s="80"/>
      <c r="S628" s="80"/>
      <c r="T628" s="80" t="s">
        <v>1140</v>
      </c>
      <c r="U628" s="83" t="s">
        <v>1268</v>
      </c>
      <c r="V628" s="83" t="s">
        <v>1268</v>
      </c>
      <c r="W628" s="82">
        <v>43657.726493055554</v>
      </c>
      <c r="X628" s="86">
        <v>43657</v>
      </c>
      <c r="Y628" s="88" t="s">
        <v>1982</v>
      </c>
      <c r="Z628" s="83" t="s">
        <v>2531</v>
      </c>
      <c r="AA628" s="80"/>
      <c r="AB628" s="80"/>
      <c r="AC628" s="88" t="s">
        <v>3082</v>
      </c>
      <c r="AD628" s="80"/>
      <c r="AE628" s="80" t="b">
        <v>0</v>
      </c>
      <c r="AF628" s="80">
        <v>1</v>
      </c>
      <c r="AG628" s="88" t="s">
        <v>3090</v>
      </c>
      <c r="AH628" s="80" t="b">
        <v>0</v>
      </c>
      <c r="AI628" s="80" t="s">
        <v>3099</v>
      </c>
      <c r="AJ628" s="80"/>
      <c r="AK628" s="88" t="s">
        <v>3090</v>
      </c>
      <c r="AL628" s="80" t="b">
        <v>0</v>
      </c>
      <c r="AM628" s="80">
        <v>0</v>
      </c>
      <c r="AN628" s="88" t="s">
        <v>3090</v>
      </c>
      <c r="AO628" s="80" t="s">
        <v>3122</v>
      </c>
      <c r="AP628" s="80" t="b">
        <v>0</v>
      </c>
      <c r="AQ628" s="88" t="s">
        <v>3082</v>
      </c>
      <c r="AR628" s="80" t="s">
        <v>178</v>
      </c>
      <c r="AS628" s="80">
        <v>0</v>
      </c>
      <c r="AT628" s="80">
        <v>0</v>
      </c>
      <c r="AU628" s="80"/>
      <c r="AV628" s="80"/>
      <c r="AW628" s="80"/>
      <c r="AX628" s="80"/>
      <c r="AY628" s="80"/>
      <c r="AZ628" s="80"/>
      <c r="BA628" s="80"/>
      <c r="BB628" s="80"/>
      <c r="BC628" s="79" t="str">
        <f>REPLACE(INDEX(GroupVertices[Group],MATCH(Edges[[#This Row],[Vertex 1]],GroupVertices[Vertex],0)),1,1,"")</f>
        <v>55</v>
      </c>
      <c r="BD628" s="79" t="str">
        <f>REPLACE(INDEX(GroupVertices[Group],MATCH(Edges[[#This Row],[Vertex 2]],GroupVertices[Vertex],0)),1,1,"")</f>
        <v>55</v>
      </c>
    </row>
    <row r="629" spans="1:56" ht="15">
      <c r="A629" s="65" t="s">
        <v>723</v>
      </c>
      <c r="B629" s="65" t="s">
        <v>723</v>
      </c>
      <c r="C629" s="66"/>
      <c r="D629" s="67"/>
      <c r="E629" s="68"/>
      <c r="F629" s="69"/>
      <c r="G629" s="66"/>
      <c r="H629" s="70"/>
      <c r="I629" s="71"/>
      <c r="J629" s="71"/>
      <c r="K629" s="34"/>
      <c r="L629" s="78">
        <v>629</v>
      </c>
      <c r="M629" s="78"/>
      <c r="N629" s="73"/>
      <c r="O629" s="80" t="s">
        <v>178</v>
      </c>
      <c r="P629" s="82">
        <v>43657.62038194444</v>
      </c>
      <c r="Q629" s="80" t="s">
        <v>891</v>
      </c>
      <c r="R629" s="80"/>
      <c r="S629" s="80"/>
      <c r="T629" s="80" t="s">
        <v>1062</v>
      </c>
      <c r="U629" s="83" t="s">
        <v>1206</v>
      </c>
      <c r="V629" s="83" t="s">
        <v>1206</v>
      </c>
      <c r="W629" s="82">
        <v>43657.62038194444</v>
      </c>
      <c r="X629" s="86">
        <v>43657</v>
      </c>
      <c r="Y629" s="88" t="s">
        <v>1983</v>
      </c>
      <c r="Z629" s="83" t="s">
        <v>2532</v>
      </c>
      <c r="AA629" s="80"/>
      <c r="AB629" s="80"/>
      <c r="AC629" s="88" t="s">
        <v>3083</v>
      </c>
      <c r="AD629" s="80"/>
      <c r="AE629" s="80" t="b">
        <v>0</v>
      </c>
      <c r="AF629" s="80">
        <v>305</v>
      </c>
      <c r="AG629" s="88" t="s">
        <v>3090</v>
      </c>
      <c r="AH629" s="80" t="b">
        <v>0</v>
      </c>
      <c r="AI629" s="80" t="s">
        <v>3099</v>
      </c>
      <c r="AJ629" s="80"/>
      <c r="AK629" s="88" t="s">
        <v>3090</v>
      </c>
      <c r="AL629" s="80" t="b">
        <v>0</v>
      </c>
      <c r="AM629" s="80">
        <v>50</v>
      </c>
      <c r="AN629" s="88" t="s">
        <v>3090</v>
      </c>
      <c r="AO629" s="80" t="s">
        <v>3113</v>
      </c>
      <c r="AP629" s="80" t="b">
        <v>0</v>
      </c>
      <c r="AQ629" s="88" t="s">
        <v>3083</v>
      </c>
      <c r="AR629" s="80" t="s">
        <v>772</v>
      </c>
      <c r="AS629" s="80">
        <v>0</v>
      </c>
      <c r="AT629" s="80">
        <v>0</v>
      </c>
      <c r="AU629" s="80"/>
      <c r="AV629" s="80"/>
      <c r="AW629" s="80"/>
      <c r="AX629" s="80"/>
      <c r="AY629" s="80"/>
      <c r="AZ629" s="80"/>
      <c r="BA629" s="80"/>
      <c r="BB629" s="80"/>
      <c r="BC629" s="79" t="str">
        <f>REPLACE(INDEX(GroupVertices[Group],MATCH(Edges[[#This Row],[Vertex 1]],GroupVertices[Vertex],0)),1,1,"")</f>
        <v>4</v>
      </c>
      <c r="BD629" s="79" t="str">
        <f>REPLACE(INDEX(GroupVertices[Group],MATCH(Edges[[#This Row],[Vertex 2]],GroupVertices[Vertex],0)),1,1,"")</f>
        <v>4</v>
      </c>
    </row>
    <row r="630" spans="1:56" ht="15">
      <c r="A630" s="65" t="s">
        <v>724</v>
      </c>
      <c r="B630" s="65" t="s">
        <v>723</v>
      </c>
      <c r="C630" s="66"/>
      <c r="D630" s="67"/>
      <c r="E630" s="68"/>
      <c r="F630" s="69"/>
      <c r="G630" s="66"/>
      <c r="H630" s="70"/>
      <c r="I630" s="71"/>
      <c r="J630" s="71"/>
      <c r="K630" s="34"/>
      <c r="L630" s="78">
        <v>630</v>
      </c>
      <c r="M630" s="78"/>
      <c r="N630" s="73"/>
      <c r="O630" s="80" t="s">
        <v>772</v>
      </c>
      <c r="P630" s="82">
        <v>43657.72650462963</v>
      </c>
      <c r="Q630" s="80" t="s">
        <v>891</v>
      </c>
      <c r="R630" s="80"/>
      <c r="S630" s="80"/>
      <c r="T630" s="80" t="s">
        <v>1062</v>
      </c>
      <c r="U630" s="83" t="s">
        <v>1206</v>
      </c>
      <c r="V630" s="83" t="s">
        <v>1206</v>
      </c>
      <c r="W630" s="82">
        <v>43657.72650462963</v>
      </c>
      <c r="X630" s="86">
        <v>43657</v>
      </c>
      <c r="Y630" s="88" t="s">
        <v>1984</v>
      </c>
      <c r="Z630" s="83" t="s">
        <v>2533</v>
      </c>
      <c r="AA630" s="80"/>
      <c r="AB630" s="80"/>
      <c r="AC630" s="88" t="s">
        <v>3084</v>
      </c>
      <c r="AD630" s="80"/>
      <c r="AE630" s="80" t="b">
        <v>0</v>
      </c>
      <c r="AF630" s="80">
        <v>0</v>
      </c>
      <c r="AG630" s="88" t="s">
        <v>3090</v>
      </c>
      <c r="AH630" s="80" t="b">
        <v>0</v>
      </c>
      <c r="AI630" s="80" t="s">
        <v>3099</v>
      </c>
      <c r="AJ630" s="80"/>
      <c r="AK630" s="88" t="s">
        <v>3090</v>
      </c>
      <c r="AL630" s="80" t="b">
        <v>0</v>
      </c>
      <c r="AM630" s="80">
        <v>50</v>
      </c>
      <c r="AN630" s="88" t="s">
        <v>3083</v>
      </c>
      <c r="AO630" s="80" t="s">
        <v>3113</v>
      </c>
      <c r="AP630" s="80" t="b">
        <v>0</v>
      </c>
      <c r="AQ630" s="88" t="s">
        <v>3083</v>
      </c>
      <c r="AR630" s="80" t="s">
        <v>178</v>
      </c>
      <c r="AS630" s="80">
        <v>0</v>
      </c>
      <c r="AT630" s="80">
        <v>0</v>
      </c>
      <c r="AU630" s="80"/>
      <c r="AV630" s="80"/>
      <c r="AW630" s="80"/>
      <c r="AX630" s="80"/>
      <c r="AY630" s="80"/>
      <c r="AZ630" s="80"/>
      <c r="BA630" s="80"/>
      <c r="BB630" s="80"/>
      <c r="BC630" s="79" t="str">
        <f>REPLACE(INDEX(GroupVertices[Group],MATCH(Edges[[#This Row],[Vertex 1]],GroupVertices[Vertex],0)),1,1,"")</f>
        <v>4</v>
      </c>
      <c r="BD630" s="79" t="str">
        <f>REPLACE(INDEX(GroupVertices[Group],MATCH(Edges[[#This Row],[Vertex 2]],GroupVertices[Vertex],0)),1,1,"")</f>
        <v>4</v>
      </c>
    </row>
    <row r="631" spans="1:56" ht="15">
      <c r="A631" s="65" t="s">
        <v>725</v>
      </c>
      <c r="B631" s="65" t="s">
        <v>725</v>
      </c>
      <c r="C631" s="66"/>
      <c r="D631" s="67"/>
      <c r="E631" s="68"/>
      <c r="F631" s="69"/>
      <c r="G631" s="66"/>
      <c r="H631" s="70"/>
      <c r="I631" s="71"/>
      <c r="J631" s="71"/>
      <c r="K631" s="34"/>
      <c r="L631" s="78">
        <v>631</v>
      </c>
      <c r="M631" s="78"/>
      <c r="N631" s="73"/>
      <c r="O631" s="80" t="s">
        <v>178</v>
      </c>
      <c r="P631" s="82">
        <v>43657.553148148145</v>
      </c>
      <c r="Q631" s="80" t="s">
        <v>778</v>
      </c>
      <c r="R631" s="80"/>
      <c r="S631" s="80"/>
      <c r="T631" s="80" t="s">
        <v>1062</v>
      </c>
      <c r="U631" s="83" t="s">
        <v>1184</v>
      </c>
      <c r="V631" s="83" t="s">
        <v>1184</v>
      </c>
      <c r="W631" s="82">
        <v>43657.553148148145</v>
      </c>
      <c r="X631" s="86">
        <v>43657</v>
      </c>
      <c r="Y631" s="88" t="s">
        <v>1985</v>
      </c>
      <c r="Z631" s="83" t="s">
        <v>2534</v>
      </c>
      <c r="AA631" s="80"/>
      <c r="AB631" s="80"/>
      <c r="AC631" s="88" t="s">
        <v>3085</v>
      </c>
      <c r="AD631" s="80"/>
      <c r="AE631" s="80" t="b">
        <v>0</v>
      </c>
      <c r="AF631" s="80">
        <v>3605</v>
      </c>
      <c r="AG631" s="88" t="s">
        <v>3090</v>
      </c>
      <c r="AH631" s="80" t="b">
        <v>0</v>
      </c>
      <c r="AI631" s="80" t="s">
        <v>3099</v>
      </c>
      <c r="AJ631" s="80"/>
      <c r="AK631" s="88" t="s">
        <v>3090</v>
      </c>
      <c r="AL631" s="80" t="b">
        <v>0</v>
      </c>
      <c r="AM631" s="80">
        <v>1187</v>
      </c>
      <c r="AN631" s="88" t="s">
        <v>3090</v>
      </c>
      <c r="AO631" s="80" t="s">
        <v>3114</v>
      </c>
      <c r="AP631" s="80" t="b">
        <v>0</v>
      </c>
      <c r="AQ631" s="88" t="s">
        <v>3085</v>
      </c>
      <c r="AR631" s="80" t="s">
        <v>772</v>
      </c>
      <c r="AS631" s="80">
        <v>0</v>
      </c>
      <c r="AT631" s="80">
        <v>0</v>
      </c>
      <c r="AU631" s="80"/>
      <c r="AV631" s="80"/>
      <c r="AW631" s="80"/>
      <c r="AX631" s="80"/>
      <c r="AY631" s="80"/>
      <c r="AZ631" s="80"/>
      <c r="BA631" s="80"/>
      <c r="BB631" s="80"/>
      <c r="BC631" s="79" t="str">
        <f>REPLACE(INDEX(GroupVertices[Group],MATCH(Edges[[#This Row],[Vertex 1]],GroupVertices[Vertex],0)),1,1,"")</f>
        <v>1</v>
      </c>
      <c r="BD631" s="79" t="str">
        <f>REPLACE(INDEX(GroupVertices[Group],MATCH(Edges[[#This Row],[Vertex 2]],GroupVertices[Vertex],0)),1,1,"")</f>
        <v>1</v>
      </c>
    </row>
    <row r="632" spans="1:56" ht="15">
      <c r="A632" s="65" t="s">
        <v>726</v>
      </c>
      <c r="B632" s="65" t="s">
        <v>725</v>
      </c>
      <c r="C632" s="66"/>
      <c r="D632" s="67"/>
      <c r="E632" s="68"/>
      <c r="F632" s="69"/>
      <c r="G632" s="66"/>
      <c r="H632" s="70"/>
      <c r="I632" s="71"/>
      <c r="J632" s="71"/>
      <c r="K632" s="34"/>
      <c r="L632" s="78">
        <v>632</v>
      </c>
      <c r="M632" s="78"/>
      <c r="N632" s="73"/>
      <c r="O632" s="80" t="s">
        <v>772</v>
      </c>
      <c r="P632" s="82">
        <v>43657.7265162037</v>
      </c>
      <c r="Q632" s="80" t="s">
        <v>778</v>
      </c>
      <c r="R632" s="80"/>
      <c r="S632" s="80"/>
      <c r="T632" s="80" t="s">
        <v>1062</v>
      </c>
      <c r="U632" s="80"/>
      <c r="V632" s="83" t="s">
        <v>1509</v>
      </c>
      <c r="W632" s="82">
        <v>43657.7265162037</v>
      </c>
      <c r="X632" s="86">
        <v>43657</v>
      </c>
      <c r="Y632" s="88" t="s">
        <v>1986</v>
      </c>
      <c r="Z632" s="83" t="s">
        <v>2535</v>
      </c>
      <c r="AA632" s="80"/>
      <c r="AB632" s="80"/>
      <c r="AC632" s="88" t="s">
        <v>3086</v>
      </c>
      <c r="AD632" s="80"/>
      <c r="AE632" s="80" t="b">
        <v>0</v>
      </c>
      <c r="AF632" s="80">
        <v>0</v>
      </c>
      <c r="AG632" s="88" t="s">
        <v>3090</v>
      </c>
      <c r="AH632" s="80" t="b">
        <v>0</v>
      </c>
      <c r="AI632" s="80" t="s">
        <v>3099</v>
      </c>
      <c r="AJ632" s="80"/>
      <c r="AK632" s="88" t="s">
        <v>3090</v>
      </c>
      <c r="AL632" s="80" t="b">
        <v>0</v>
      </c>
      <c r="AM632" s="80">
        <v>1187</v>
      </c>
      <c r="AN632" s="88" t="s">
        <v>3085</v>
      </c>
      <c r="AO632" s="80" t="s">
        <v>3113</v>
      </c>
      <c r="AP632" s="80" t="b">
        <v>0</v>
      </c>
      <c r="AQ632" s="88" t="s">
        <v>3085</v>
      </c>
      <c r="AR632" s="80" t="s">
        <v>178</v>
      </c>
      <c r="AS632" s="80">
        <v>0</v>
      </c>
      <c r="AT632" s="80">
        <v>0</v>
      </c>
      <c r="AU632" s="80"/>
      <c r="AV632" s="80"/>
      <c r="AW632" s="80"/>
      <c r="AX632" s="80"/>
      <c r="AY632" s="80"/>
      <c r="AZ632" s="80"/>
      <c r="BA632" s="80"/>
      <c r="BB632" s="80"/>
      <c r="BC632" s="79" t="str">
        <f>REPLACE(INDEX(GroupVertices[Group],MATCH(Edges[[#This Row],[Vertex 1]],GroupVertices[Vertex],0)),1,1,"")</f>
        <v>1</v>
      </c>
      <c r="BD632" s="79"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2"/>
    <dataValidation allowBlank="1" showErrorMessage="1" sqref="N2:N6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2"/>
    <dataValidation allowBlank="1" showInputMessage="1" promptTitle="Edge Color" prompt="To select an optional edge color, right-click and select Select Color on the right-click menu." sqref="C3:C632"/>
    <dataValidation allowBlank="1" showInputMessage="1" promptTitle="Edge Width" prompt="Enter an optional edge width between 1 and 10." errorTitle="Invalid Edge Width" error="The optional edge width must be a whole number between 1 and 10." sqref="D3:D632"/>
    <dataValidation allowBlank="1" showInputMessage="1" promptTitle="Edge Opacity" prompt="Enter an optional edge opacity between 0 (transparent) and 100 (opaque)." errorTitle="Invalid Edge Opacity" error="The optional edge opacity must be a whole number between 0 and 10." sqref="F3:F6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2">
      <formula1>ValidEdgeVisibilities</formula1>
    </dataValidation>
    <dataValidation allowBlank="1" showInputMessage="1" showErrorMessage="1" promptTitle="Vertex 1 Name" prompt="Enter the name of the edge's first vertex." sqref="A3:A632"/>
    <dataValidation allowBlank="1" showInputMessage="1" showErrorMessage="1" promptTitle="Vertex 2 Name" prompt="Enter the name of the edge's second vertex." sqref="B3:B632"/>
    <dataValidation allowBlank="1" showInputMessage="1" showErrorMessage="1" promptTitle="Edge Label" prompt="Enter an optional edge label." errorTitle="Invalid Edge Visibility" error="You have entered an unrecognized edge visibility.  Try selecting from the drop-down list instead." sqref="H3:H6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2"/>
  </dataValidations>
  <hyperlinks>
    <hyperlink ref="R32" r:id="rId1" display="http://ow.ly/MHO550uXW7n"/>
    <hyperlink ref="R34" r:id="rId2" display="https://twitter.com/DCCheerleaders/status/1149348142745341952"/>
    <hyperlink ref="R46" r:id="rId3" display="https://trib.al/eolPXuH"/>
    <hyperlink ref="R52" r:id="rId4" display="https://twitter.com/JimNicar/status/1149316703492481025"/>
    <hyperlink ref="R59" r:id="rId5" display="https://media.giphy.com/media/xT5LMvbCxtgefZhUxW/source.gif"/>
    <hyperlink ref="R60" r:id="rId6" display="https://www.youtube.com/watch?v=7rCegMJAqhA"/>
    <hyperlink ref="R61" r:id="rId7" display="https://www.youtube.com/watch?v=7rCegMJAqhA"/>
    <hyperlink ref="R63" r:id="rId8" display="https://www.instagram.com/p/BzyLczWhem5/?igshid=1vceyekhwz8y5"/>
    <hyperlink ref="R80" r:id="rId9" display="https://twitter.com/JimNicar/status/1149316703492481025"/>
    <hyperlink ref="R82" r:id="rId10" display="https://twitter.com/JimNicar/status/1149316703492481025"/>
    <hyperlink ref="R97" r:id="rId11" display="https://twitter.com/Stranger_Things/status/1149319431400644608"/>
    <hyperlink ref="R103" r:id="rId12" display="http://ow.ly/MHO550uXW7n"/>
    <hyperlink ref="R108" r:id="rId13" display="https://twitter.com/JimNicar/status/1149316703492481025"/>
    <hyperlink ref="R115" r:id="rId14" display="https://twitter.com/7eleven/status/1148381548498079744"/>
    <hyperlink ref="R116" r:id="rId15" display="https://twitter.com/7eleven/status/1148381548498079744"/>
    <hyperlink ref="R154" r:id="rId16" display="http://stripchat.com/LillyStephens"/>
    <hyperlink ref="R163" r:id="rId17" display="https://twitter.com/JimNicar/status/1149316703492481025"/>
    <hyperlink ref="R164" r:id="rId18" display="https://twitter.com/JimNicar/status/1149316703492481025"/>
    <hyperlink ref="R179" r:id="rId19" display="https://twitter.com/JimNicar/status/1149316703492481025"/>
    <hyperlink ref="R185" r:id="rId20" display="https://www.instagram.com/p/BzyMizigmornaHWlYoYnXkRiFoNBgIABmXMCd00/?igshid=laf2hakvalfq"/>
    <hyperlink ref="R186" r:id="rId21" display="http://bit.ly/cSddT5"/>
    <hyperlink ref="R187" r:id="rId22" display="http://bit.ly/cSddT5"/>
    <hyperlink ref="R201" r:id="rId23" display="https://twitter.com/JimNicar/status/1149316703492481025"/>
    <hyperlink ref="R204" r:id="rId24" display="https://twitter.com/7eleven/status/1149294795216609282"/>
    <hyperlink ref="R206" r:id="rId25" display="https://bit.ly/2Jswm4o"/>
    <hyperlink ref="R207" r:id="rId26" display="https://bit.ly/2xHgvZh"/>
    <hyperlink ref="R214" r:id="rId27" display="https://twitter.com/JimNicar/status/1149316703492481025"/>
    <hyperlink ref="R220" r:id="rId28" display="http://bit.ly/2YHSWew"/>
    <hyperlink ref="R223" r:id="rId29" display="https://twitter.com/JimNicar/status/1149316703492481025"/>
    <hyperlink ref="R226" r:id="rId30" display="https://twitter.com/JimNicar/status/1149316703492481025"/>
    <hyperlink ref="R228" r:id="rId31" display="https://www.instagram.com/p/BzyMuthAjdcPlM5uuvc3iayn5jm29bnq8y8RFY0/?igshid=fb7g0egwxfxy"/>
    <hyperlink ref="R237" r:id="rId32" display="https://twitter.com/JimNicar/status/1149316703492481025"/>
    <hyperlink ref="R239" r:id="rId33" display="https://twitter.com/JimNicar/status/1149316703492481025"/>
    <hyperlink ref="R244" r:id="rId34" display="https://www.wfla.com/dont-miss/get-a-free-slurpee-at-7-eleven-on-7-11/"/>
    <hyperlink ref="R245" r:id="rId35" display="https://www.wfla.com/dont-miss/get-a-free-slurpee-at-7-eleven-on-7-11/"/>
    <hyperlink ref="R246" r:id="rId36" display="https://www.wfla.com/dont-miss/get-a-free-slurpee-at-7-eleven-on-7-11/"/>
    <hyperlink ref="R260" r:id="rId37" display="http://visitme.live/Ayleen__"/>
    <hyperlink ref="R262" r:id="rId38" display="https://twitter.com/fox13tyler/status/1149270913306812416"/>
    <hyperlink ref="R282" r:id="rId39" display="https://twitter.com/JimNicar/status/1149316703492481025"/>
    <hyperlink ref="R295" r:id="rId40" display="https://twitter.com/bartlettpd/status/1149365905161367560"/>
    <hyperlink ref="R320" r:id="rId41" display="https://ift.tt/2YXHIm8"/>
    <hyperlink ref="R321" r:id="rId42" display="http://s.click.aliexpress.com/e/HA3j2rq"/>
    <hyperlink ref="R334" r:id="rId43" display="https://twitter.com/JimNicar/status/1149316703492481025"/>
    <hyperlink ref="R337" r:id="rId44" display="https://twitter.com/NickABC13/status/1149364972096544770"/>
    <hyperlink ref="R342" r:id="rId45" display="https://twitter.com/JimNicar/status/1149316703492481025"/>
    <hyperlink ref="R357" r:id="rId46" display="http://smithmag.co/o8wBBi"/>
    <hyperlink ref="R381" r:id="rId47" display="https://twitter.com/JimNicar/status/1149316703492481025"/>
    <hyperlink ref="R401" r:id="rId48" display="https://www.instagram.com/p/BzyNoMGJ_dP/?igshid=1ialm1yu4kulw"/>
    <hyperlink ref="R402" r:id="rId49" display="https://twitter.com/JimNicar/status/1149316703492481025"/>
    <hyperlink ref="R406" r:id="rId50" display="https://twitter.com/JimNicar/status/1149316703492481025"/>
    <hyperlink ref="R407" r:id="rId51" display="https://twitter.com/JimNicar/status/1149316703492481025"/>
    <hyperlink ref="R423" r:id="rId52" display="https://www.youtube.com/watch?v=yKRWV0yjqJ0"/>
    <hyperlink ref="R426" r:id="rId53" display="https://www.instagram.com/p/BzyNzpZHn9f/?igshid=nauaytrmur6w"/>
    <hyperlink ref="R429" r:id="rId54" display="https://youtu.be/wuvlEJxI9wM"/>
    <hyperlink ref="R430" r:id="rId55" display="https://youtu.be/wuvlEJxI9wM"/>
    <hyperlink ref="R431" r:id="rId56" display="https://www.usatoday.com/story/money/2019/07/10/bun-recall-hot-dog-hamburger-rolls-pulled-over-plastic-worries/1696889001/"/>
    <hyperlink ref="R434" r:id="rId57" display="https://twitter.com/FOX13Tyler/status/1149270913306812416"/>
    <hyperlink ref="R458" r:id="rId58" display="http://ow.ly/MHO550uXW7n"/>
    <hyperlink ref="R459" r:id="rId59" display="http://ow.ly/MHO550uXW7n"/>
    <hyperlink ref="R461" r:id="rId60" display="https://twitter.com/riveraapril85/status/1149162196682850304"/>
    <hyperlink ref="R485" r:id="rId61" display="https://www.instagram.com/p/BzyOF4lhLg0/?igshid=1fngo6jx631pc"/>
    <hyperlink ref="R497" r:id="rId62" display="https://www.instagram.com/p/BzyOKfVAT20/?igshid=1hsk0yjsd99fq"/>
    <hyperlink ref="R499" r:id="rId63" display="https://open.spotify.com/track/249eZZvOoV1mFb5WF3dBv7?si=DXwN6v5dRcqMhRtQIlnHpw"/>
    <hyperlink ref="R514" r:id="rId64" display="https://chooseveg.com/blog/its-free-slurpee-day-so-here-are-our-favorite/"/>
    <hyperlink ref="R515" r:id="rId65" display="https://chooseveg.com/blog/its-free-slurpee-day-so-here-are-our-favorite/"/>
    <hyperlink ref="R516" r:id="rId66" display="https://chooseveg.com/blog/its-free-slurpee-day-so-here-are-our-favorite/"/>
    <hyperlink ref="R568" r:id="rId67" display="https://twitter.com/fox13tyler/status/1149270913306812416"/>
    <hyperlink ref="R569" r:id="rId68" display="https://twitter.com/fox13tyler/status/1149270913306812416"/>
    <hyperlink ref="R577" r:id="rId69" display="https://youtu.be/xd8xxl222Ls"/>
    <hyperlink ref="R627" r:id="rId70" display="https://twitter.com/jesuspasos09/status/1149360245313015808"/>
    <hyperlink ref="U3" r:id="rId71" display="https://pbs.twimg.com/tweet_video_thumb/D_NbY_YWkAIu_C1.jpg"/>
    <hyperlink ref="U4" r:id="rId72" display="https://pbs.twimg.com/tweet_video_thumb/D_NRB3aXoAIoTpb.jpg"/>
    <hyperlink ref="U9" r:id="rId73" display="https://pbs.twimg.com/media/D_M373uXYAEh5hu.jpg"/>
    <hyperlink ref="U10" r:id="rId74" display="https://pbs.twimg.com/media/D_MHzYkX4AECsu_.jpg"/>
    <hyperlink ref="U11" r:id="rId75" display="https://pbs.twimg.com/media/D_MHzYkX4AECsu_.jpg"/>
    <hyperlink ref="U12" r:id="rId76" display="https://pbs.twimg.com/media/D_MOZQVXYAIriby.png"/>
    <hyperlink ref="U13" r:id="rId77" display="https://pbs.twimg.com/media/D_M3E0bWkAAuTfi.jpg"/>
    <hyperlink ref="U22" r:id="rId78" display="https://pbs.twimg.com/media/D_MHzYkX4AECsu_.jpg"/>
    <hyperlink ref="U23" r:id="rId79" display="https://pbs.twimg.com/tweet_video_thumb/D_NbmqmUcAAVVQr.jpg"/>
    <hyperlink ref="U26" r:id="rId80" display="https://pbs.twimg.com/tweet_video_thumb/D_NblinUcAAaH62.jpg"/>
    <hyperlink ref="U27" r:id="rId81" display="https://pbs.twimg.com/tweet_video_thumb/D_MRqWcVAAUcuJp.jpg"/>
    <hyperlink ref="U28" r:id="rId82" display="https://pbs.twimg.com/media/D_MkseaXoAAPyfV.jpg"/>
    <hyperlink ref="U30" r:id="rId83" display="https://pbs.twimg.com/media/D_MwryjWsAItoWH.jpg"/>
    <hyperlink ref="U31" r:id="rId84" display="https://pbs.twimg.com/media/D_NbrmDX4AI5cLC.jpg"/>
    <hyperlink ref="U32" r:id="rId85" display="https://pbs.twimg.com/media/D_NbianXYAU3kqS.jpg"/>
    <hyperlink ref="U33" r:id="rId86" display="https://pbs.twimg.com/tweet_video_thumb/D_MRqWcVAAUcuJp.jpg"/>
    <hyperlink ref="U35" r:id="rId87" display="https://pbs.twimg.com/media/D_MOZQVXYAIriby.png"/>
    <hyperlink ref="U37" r:id="rId88" display="https://pbs.twimg.com/media/D_MHzYkX4AECsu_.jpg"/>
    <hyperlink ref="U39" r:id="rId89" display="https://pbs.twimg.com/media/D_MOZQVXYAIriby.png"/>
    <hyperlink ref="U40" r:id="rId90" display="https://pbs.twimg.com/media/D_NXcHJW4AU8bvg.jpg"/>
    <hyperlink ref="U41" r:id="rId91" display="https://pbs.twimg.com/media/D_NXcHJW4AU8bvg.jpg"/>
    <hyperlink ref="U43" r:id="rId92" display="https://pbs.twimg.com/media/D_MHzYkX4AECsu_.jpg"/>
    <hyperlink ref="U44" r:id="rId93" display="https://pbs.twimg.com/ext_tw_video_thumb/1149363429599326208/pu/img/lt77f2W34VDyLVVV.jpg"/>
    <hyperlink ref="U46" r:id="rId94" display="https://pbs.twimg.com/media/D_NcADdWwAMytaY.jpg"/>
    <hyperlink ref="U50" r:id="rId95" display="https://pbs.twimg.com/media/D_NcDleWwAAh8cg.jpg"/>
    <hyperlink ref="U51" r:id="rId96" display="https://pbs.twimg.com/tweet_video_thumb/D_NcDyoUIAAB5Lr.jpg"/>
    <hyperlink ref="U54" r:id="rId97" display="https://pbs.twimg.com/media/D_M373uXYAEh5hu.jpg"/>
    <hyperlink ref="U55" r:id="rId98" display="https://pbs.twimg.com/tweet_video_thumb/D_NRB3aXoAIoTpb.jpg"/>
    <hyperlink ref="U56" r:id="rId99" display="https://pbs.twimg.com/media/D_MbeUIXkAY2n-I.jpg"/>
    <hyperlink ref="U64" r:id="rId100" display="https://pbs.twimg.com/media/D_MHzYkX4AECsu_.jpg"/>
    <hyperlink ref="U65" r:id="rId101" display="https://pbs.twimg.com/media/D_NcH-MXoAYN6yn.jpg"/>
    <hyperlink ref="U66" r:id="rId102" display="https://pbs.twimg.com/media/D_MOZQVXYAIriby.png"/>
    <hyperlink ref="U67" r:id="rId103" display="https://pbs.twimg.com/media/D_MOZQVXYAIriby.png"/>
    <hyperlink ref="U73" r:id="rId104" display="https://pbs.twimg.com/tweet_video_thumb/D_NXvN9U0AA7KXG.jpg"/>
    <hyperlink ref="U74" r:id="rId105" display="https://pbs.twimg.com/tweet_video_thumb/D_NXvN9U0AA7KXG.jpg"/>
    <hyperlink ref="U75" r:id="rId106" display="https://pbs.twimg.com/tweet_video_thumb/D_NXvN9U0AA7KXG.jpg"/>
    <hyperlink ref="U76" r:id="rId107" display="https://pbs.twimg.com/media/D_M373uXYAEh5hu.jpg"/>
    <hyperlink ref="U77" r:id="rId108" display="https://pbs.twimg.com/media/D_Mwoo9XUAAj7oz.png"/>
    <hyperlink ref="U78" r:id="rId109" display="https://pbs.twimg.com/media/D_NcRBXWkAA8G8k.jpg"/>
    <hyperlink ref="U79" r:id="rId110" display="https://pbs.twimg.com/tweet_video_thumb/D_NcR0GUYAA-215.jpg"/>
    <hyperlink ref="U81" r:id="rId111" display="https://pbs.twimg.com/tweet_video_thumb/D_NcUcjXoAA_PCt.jpg"/>
    <hyperlink ref="U84" r:id="rId112" display="https://pbs.twimg.com/media/D_M373uXYAEh5hu.jpg"/>
    <hyperlink ref="U86" r:id="rId113" display="https://pbs.twimg.com/media/D_MOZQVXYAIriby.png"/>
    <hyperlink ref="U87" r:id="rId114" display="https://pbs.twimg.com/ext_tw_video_thumb/1149095245981745152/pu/img/bPmxZqV40ZqR79ht.jpg"/>
    <hyperlink ref="U88" r:id="rId115" display="https://pbs.twimg.com/ext_tw_video_thumb/1149095245981745152/pu/img/bPmxZqV40ZqR79ht.jpg"/>
    <hyperlink ref="U89" r:id="rId116" display="https://pbs.twimg.com/ext_tw_video_thumb/1149095245981745152/pu/img/bPmxZqV40ZqR79ht.jpg"/>
    <hyperlink ref="U90" r:id="rId117" display="https://pbs.twimg.com/ext_tw_video_thumb/1149095245981745152/pu/img/bPmxZqV40ZqR79ht.jpg"/>
    <hyperlink ref="U98" r:id="rId118" display="https://pbs.twimg.com/media/D_NcdowWwAAAPOP.jpg"/>
    <hyperlink ref="U101" r:id="rId119" display="https://pbs.twimg.com/media/D_MHzYkX4AECsu_.jpg"/>
    <hyperlink ref="U102" r:id="rId120" display="https://pbs.twimg.com/media/D_NchPrXYAUkjuD.jpg"/>
    <hyperlink ref="U103" r:id="rId121" display="https://pbs.twimg.com/media/D_NbianXYAU3kqS.jpg"/>
    <hyperlink ref="U104" r:id="rId122" display="https://pbs.twimg.com/media/D_MHzYkX4AECsu_.jpg"/>
    <hyperlink ref="U105" r:id="rId123" display="https://pbs.twimg.com/media/D_MOZQVXYAIriby.png"/>
    <hyperlink ref="U106" r:id="rId124" display="https://pbs.twimg.com/media/D_MwryjWsAItoWH.jpg"/>
    <hyperlink ref="U107" r:id="rId125" display="https://pbs.twimg.com/media/D_MwryjWsAItoWH.jpg"/>
    <hyperlink ref="U109" r:id="rId126" display="https://pbs.twimg.com/media/D_MHzYkX4AECsu_.jpg"/>
    <hyperlink ref="U110" r:id="rId127" display="https://pbs.twimg.com/media/D_M373uXYAEh5hu.jpg"/>
    <hyperlink ref="U111" r:id="rId128" display="https://pbs.twimg.com/tweet_video_thumb/D_NcjjaU0AEOEnR.jpg"/>
    <hyperlink ref="U112" r:id="rId129" display="https://pbs.twimg.com/media/D_NckG-W4AAoi90.jpg"/>
    <hyperlink ref="U117" r:id="rId130" display="https://pbs.twimg.com/media/D_M373uXYAEh5hu.jpg"/>
    <hyperlink ref="U119" r:id="rId131" display="https://pbs.twimg.com/media/D_MHzYkX4AECsu_.jpg"/>
    <hyperlink ref="U121" r:id="rId132" display="https://pbs.twimg.com/media/D_MHzYkX4AECsu_.jpg"/>
    <hyperlink ref="U128" r:id="rId133" display="https://pbs.twimg.com/media/D_NXHNBUIAA4zi9.jpg"/>
    <hyperlink ref="U129" r:id="rId134" display="https://pbs.twimg.com/media/D_NctuRUcAAWJzu.jpg"/>
    <hyperlink ref="U130" r:id="rId135" display="https://pbs.twimg.com/media/D_MHzYkX4AECsu_.jpg"/>
    <hyperlink ref="U131" r:id="rId136" display="https://pbs.twimg.com/media/D_NcsnvXsAAN2BT.jpg"/>
    <hyperlink ref="U132" r:id="rId137" display="https://pbs.twimg.com/media/D_NcsnvXsAAN2BT.jpg"/>
    <hyperlink ref="U135" r:id="rId138" display="https://pbs.twimg.com/media/D_MHzYkX4AECsu_.jpg"/>
    <hyperlink ref="U136" r:id="rId139" display="https://pbs.twimg.com/media/D_M373uXYAEh5hu.jpg"/>
    <hyperlink ref="U137" r:id="rId140" display="https://pbs.twimg.com/tweet_video_thumb/D_MRqWcVAAUcuJp.jpg"/>
    <hyperlink ref="U138" r:id="rId141" display="https://pbs.twimg.com/media/D_NZ340X4AAMx4P.jpg"/>
    <hyperlink ref="U141" r:id="rId142" display="https://pbs.twimg.com/tweet_video_thumb/D_MRqWcVAAUcuJp.jpg"/>
    <hyperlink ref="U142" r:id="rId143" display="https://pbs.twimg.com/tweet_video_thumb/D_MRqWcVAAUcuJp.jpg"/>
    <hyperlink ref="U143" r:id="rId144" display="https://pbs.twimg.com/media/D_MHzYkX4AECsu_.jpg"/>
    <hyperlink ref="U144" r:id="rId145" display="https://pbs.twimg.com/media/D_MOZQVXYAIriby.png"/>
    <hyperlink ref="U145" r:id="rId146" display="https://pbs.twimg.com/tweet_video_thumb/D_NRB3aXoAIoTpb.jpg"/>
    <hyperlink ref="U146" r:id="rId147" display="https://pbs.twimg.com/tweet_video_thumb/D_MRqWcVAAUcuJp.jpg"/>
    <hyperlink ref="U147" r:id="rId148" display="https://pbs.twimg.com/media/D_MHzYkX4AECsu_.jpg"/>
    <hyperlink ref="U148" r:id="rId149" display="https://pbs.twimg.com/tweet_video_thumb/D_Nc5RNVUAIVbo-.jpg"/>
    <hyperlink ref="U150" r:id="rId150" display="https://pbs.twimg.com/tweet_video_thumb/D_NRB3aXoAIoTpb.jpg"/>
    <hyperlink ref="U151" r:id="rId151" display="https://pbs.twimg.com/media/D_NZYUaUcAAdZYu.jpg"/>
    <hyperlink ref="U152" r:id="rId152" display="https://pbs.twimg.com/media/D_M373uXYAEh5hu.jpg"/>
    <hyperlink ref="U153" r:id="rId153" display="https://pbs.twimg.com/tweet_video_thumb/D_Nc8lAX4AAgsH8.jpg"/>
    <hyperlink ref="U154" r:id="rId154" display="https://pbs.twimg.com/media/D_Nc3wKXkAs_zU1.jpg"/>
    <hyperlink ref="U156" r:id="rId155" display="https://pbs.twimg.com/media/D_MOZQVXYAIriby.png"/>
    <hyperlink ref="U157" r:id="rId156" display="https://pbs.twimg.com/tweet_video_thumb/D_NcdwLXUAA3y5I.jpg"/>
    <hyperlink ref="U158" r:id="rId157" display="https://pbs.twimg.com/media/D_NdAY_W4AA4aGr.jpg"/>
    <hyperlink ref="U160" r:id="rId158" display="https://pbs.twimg.com/tweet_video_thumb/D_NcdwLXUAA3y5I.jpg"/>
    <hyperlink ref="U161" r:id="rId159" display="https://pbs.twimg.com/media/D_MOZQVXYAIriby.png"/>
    <hyperlink ref="U165" r:id="rId160" display="https://pbs.twimg.com/media/D_NdDh3WwAAhTIa.jpg"/>
    <hyperlink ref="U170" r:id="rId161" display="https://pbs.twimg.com/media/D_KqqITXYAEdPoH.png"/>
    <hyperlink ref="U172" r:id="rId162" display="https://pbs.twimg.com/media/D_NdJsSXsAAmnQZ.jpg"/>
    <hyperlink ref="U173" r:id="rId163" display="https://pbs.twimg.com/media/D_MOZQVXYAIriby.png"/>
    <hyperlink ref="U174" r:id="rId164" display="https://pbs.twimg.com/tweet_video_thumb/D_MoIdXXUAAnmNR.jpg"/>
    <hyperlink ref="U178" r:id="rId165" display="https://pbs.twimg.com/media/D_MHzYkX4AECsu_.jpg"/>
    <hyperlink ref="U180" r:id="rId166" display="https://pbs.twimg.com/media/D_MHzYkX4AECsu_.jpg"/>
    <hyperlink ref="U181" r:id="rId167" display="https://pbs.twimg.com/media/D_MHzYkX4AECsu_.jpg"/>
    <hyperlink ref="U183" r:id="rId168" display="https://pbs.twimg.com/media/D_MHzYkX4AECsu_.jpg"/>
    <hyperlink ref="U184" r:id="rId169" display="https://pbs.twimg.com/media/D_NdWWlXYAIxlfw.jpg"/>
    <hyperlink ref="U186" r:id="rId170" display="https://pbs.twimg.com/media/D_M2oNsXYAAqkbr.jpg"/>
    <hyperlink ref="U187" r:id="rId171" display="https://pbs.twimg.com/media/D_M2oNsXYAAqkbr.jpg"/>
    <hyperlink ref="U191" r:id="rId172" display="https://pbs.twimg.com/media/D_MHzYkX4AECsu_.jpg"/>
    <hyperlink ref="U195" r:id="rId173" display="https://pbs.twimg.com/tweet_video_thumb/D_NRB3aXoAIoTpb.jpg"/>
    <hyperlink ref="U196" r:id="rId174" display="https://pbs.twimg.com/tweet_video_thumb/D_MRqWcVAAUcuJp.jpg"/>
    <hyperlink ref="U198" r:id="rId175" display="https://pbs.twimg.com/tweet_video_thumb/D_MRqWcVAAUcuJp.jpg"/>
    <hyperlink ref="U200" r:id="rId176" display="https://pbs.twimg.com/ext_tw_video_thumb/1149362999775203328/pu/img/79ml8MP-peaM1zlV.jpg"/>
    <hyperlink ref="U203" r:id="rId177" display="https://pbs.twimg.com/media/D_MHzYkX4AECsu_.jpg"/>
    <hyperlink ref="U205" r:id="rId178" display="https://pbs.twimg.com/tweet_video_thumb/D_Ndd2BUwAARatl.jpg"/>
    <hyperlink ref="U206" r:id="rId179" display="https://pbs.twimg.com/media/D_NclF3U8AIBzRR.jpg"/>
    <hyperlink ref="U209" r:id="rId180" display="https://pbs.twimg.com/media/D_NdixCXsAY5gy0.jpg"/>
    <hyperlink ref="U210" r:id="rId181" display="https://pbs.twimg.com/media/D_Ndi8VX4AAFi_m.jpg"/>
    <hyperlink ref="U211" r:id="rId182" display="https://pbs.twimg.com/media/D_Nc8LmX4AAPhhi.jpg"/>
    <hyperlink ref="U212" r:id="rId183" display="https://pbs.twimg.com/media/D_M373uXYAEh5hu.jpg"/>
    <hyperlink ref="U213" r:id="rId184" display="https://pbs.twimg.com/media/D_MHzYkX4AECsu_.jpg"/>
    <hyperlink ref="U216" r:id="rId185" display="https://pbs.twimg.com/media/D_NdoEOXUAc0mIK.png"/>
    <hyperlink ref="U219" r:id="rId186" display="https://pbs.twimg.com/media/D_NdkqtWsAUyMUF.png"/>
    <hyperlink ref="U224" r:id="rId187" display="https://pbs.twimg.com/media/D_MHzYkX4AECsu_.jpg"/>
    <hyperlink ref="U225" r:id="rId188" display="https://pbs.twimg.com/media/D_M373uXYAEh5hu.jpg"/>
    <hyperlink ref="U229" r:id="rId189" display="https://pbs.twimg.com/media/D_NXHNBUIAA4zi9.jpg"/>
    <hyperlink ref="U231" r:id="rId190" display="https://pbs.twimg.com/media/D_M373uXYAEh5hu.jpg"/>
    <hyperlink ref="U236" r:id="rId191" display="https://pbs.twimg.com/media/D_M373uXYAEh5hu.jpg"/>
    <hyperlink ref="U241" r:id="rId192" display="https://pbs.twimg.com/tweet_video_thumb/D_MRqWcVAAUcuJp.jpg"/>
    <hyperlink ref="U243" r:id="rId193" display="https://pbs.twimg.com/media/D_MHzYkX4AECsu_.jpg"/>
    <hyperlink ref="U244" r:id="rId194" display="https://pbs.twimg.com/media/D_NMPhhXkAYcjRA.jpg"/>
    <hyperlink ref="U245" r:id="rId195" display="https://pbs.twimg.com/media/D_NMPhhXkAYcjRA.jpg"/>
    <hyperlink ref="U246" r:id="rId196" display="https://pbs.twimg.com/media/D_NMPhhXkAYcjRA.jpg"/>
    <hyperlink ref="U249" r:id="rId197" display="https://pbs.twimg.com/tweet_video_thumb/D_MbsqSU8AE3dNS.jpg"/>
    <hyperlink ref="U251" r:id="rId198" display="https://pbs.twimg.com/media/D_NeCF6WkAABVGn.jpg"/>
    <hyperlink ref="U252" r:id="rId199" display="https://pbs.twimg.com/media/D_NeCF6WkAABVGn.jpg"/>
    <hyperlink ref="U253" r:id="rId200" display="https://pbs.twimg.com/media/D_M6A5NUIAAyhV1.jpg"/>
    <hyperlink ref="U255" r:id="rId201" display="https://pbs.twimg.com/media/D_M76txU8AE_JUR.jpg"/>
    <hyperlink ref="U256" r:id="rId202" display="https://pbs.twimg.com/media/D_M76txU8AE_JUR.jpg"/>
    <hyperlink ref="U260" r:id="rId203" display="https://pbs.twimg.com/media/D_NeBDJXoAAGJy0.jpg"/>
    <hyperlink ref="U263" r:id="rId204" display="https://pbs.twimg.com/tweet_video_thumb/D_NeFXwX4AAP7qJ.jpg"/>
    <hyperlink ref="U265" r:id="rId205" display="https://pbs.twimg.com/media/D_NdwbwW4AIStBA.jpg"/>
    <hyperlink ref="U268" r:id="rId206" display="https://pbs.twimg.com/media/D_MaznpXYAA2q2M.jpg"/>
    <hyperlink ref="U272" r:id="rId207" display="https://pbs.twimg.com/tweet_video_thumb/D_NXre5XYAYK8S4.jpg"/>
    <hyperlink ref="U274" r:id="rId208" display="https://pbs.twimg.com/tweet_video_thumb/D_NXre5XYAYK8S4.jpg"/>
    <hyperlink ref="U275" r:id="rId209" display="https://pbs.twimg.com/tweet_video_thumb/D_NXre5XYAYK8S4.jpg"/>
    <hyperlink ref="U278" r:id="rId210" display="https://pbs.twimg.com/media/D_NXHNBUIAA4zi9.jpg"/>
    <hyperlink ref="U279" r:id="rId211" display="https://pbs.twimg.com/media/D_NXHNBUIAA4zi9.jpg"/>
    <hyperlink ref="U283" r:id="rId212" display="https://pbs.twimg.com/media/D_NLldAWkAAyKdH.jpg"/>
    <hyperlink ref="U284" r:id="rId213" display="https://pbs.twimg.com/media/D_NLldAWkAAyKdH.jpg"/>
    <hyperlink ref="U285" r:id="rId214" display="https://pbs.twimg.com/tweet_video_thumb/D_NcdwLXUAA3y5I.jpg"/>
    <hyperlink ref="U287" r:id="rId215" display="https://pbs.twimg.com/tweet_video_thumb/D_M-SY4XkAIiQ7i.jpg"/>
    <hyperlink ref="U288" r:id="rId216" display="https://pbs.twimg.com/media/D_NeTlwXoAE7WaR.jpg"/>
    <hyperlink ref="U289" r:id="rId217" display="https://pbs.twimg.com/media/D_MHzYkX4AECsu_.jpg"/>
    <hyperlink ref="U290" r:id="rId218" display="https://pbs.twimg.com/ext_tw_video_thumb/1149288787123625984/pu/img/N5k233mI6qWWtd10.jpg"/>
    <hyperlink ref="U291" r:id="rId219" display="https://pbs.twimg.com/ext_tw_video_thumb/1149288787123625984/pu/img/N5k233mI6qWWtd10.jpg"/>
    <hyperlink ref="U292" r:id="rId220" display="https://pbs.twimg.com/ext_tw_video_thumb/1149288787123625984/pu/img/N5k233mI6qWWtd10.jpg"/>
    <hyperlink ref="U293" r:id="rId221" display="https://pbs.twimg.com/ext_tw_video_thumb/1149288787123625984/pu/img/N5k233mI6qWWtd10.jpg"/>
    <hyperlink ref="U294" r:id="rId222" display="https://pbs.twimg.com/ext_tw_video_thumb/1149288787123625984/pu/img/N5k233mI6qWWtd10.jpg"/>
    <hyperlink ref="U297" r:id="rId223" display="https://pbs.twimg.com/media/D_NZYUaUcAAdZYu.jpg"/>
    <hyperlink ref="U298" r:id="rId224" display="https://pbs.twimg.com/ext_tw_video_thumb/1149366070722981888/pu/img/Ic-dG_usFCDMuJ4h.jpg"/>
    <hyperlink ref="U299" r:id="rId225" display="https://pbs.twimg.com/media/D_NeXv-WkAALmxC.jpg"/>
    <hyperlink ref="U300" r:id="rId226" display="https://pbs.twimg.com/tweet_video_thumb/D_MRqWcVAAUcuJp.jpg"/>
    <hyperlink ref="U302" r:id="rId227" display="https://pbs.twimg.com/ext_tw_video_thumb/1149366113337323521/pu/img/5DFAeQv6yjCNsin5.jpg"/>
    <hyperlink ref="U303" r:id="rId228" display="https://pbs.twimg.com/media/D_MHzYkX4AECsu_.jpg"/>
    <hyperlink ref="U304" r:id="rId229" display="https://pbs.twimg.com/media/D_MHzYkX4AECsu_.jpg"/>
    <hyperlink ref="U305" r:id="rId230" display="https://pbs.twimg.com/tweet_video_thumb/D_NRB3aXoAIoTpb.jpg"/>
    <hyperlink ref="U306" r:id="rId231" display="https://pbs.twimg.com/tweet_video_thumb/D_MRqWcVAAUcuJp.jpg"/>
    <hyperlink ref="U307" r:id="rId232" display="https://pbs.twimg.com/media/D_MOZQVXYAIriby.png"/>
    <hyperlink ref="U312" r:id="rId233" display="https://pbs.twimg.com/media/D_Nelc6W4AA6xPb.png"/>
    <hyperlink ref="U318" r:id="rId234" display="https://pbs.twimg.com/media/D_MHzYkX4AECsu_.jpg"/>
    <hyperlink ref="U320" r:id="rId235" display="https://pbs.twimg.com/media/D_NeqMoW4AEAvVk.jpg"/>
    <hyperlink ref="U321" r:id="rId236" display="https://pbs.twimg.com/media/D_NerZMU0AAXIec.png"/>
    <hyperlink ref="U322" r:id="rId237" display="https://pbs.twimg.com/media/D_NetEtXkAAzfSU.jpg"/>
    <hyperlink ref="U323" r:id="rId238" display="https://pbs.twimg.com/tweet_video_thumb/D_NevgSXoAI4vjt.jpg"/>
    <hyperlink ref="U325" r:id="rId239" display="https://pbs.twimg.com/tweet_video_thumb/D_MeZo9XsAYyQoW.jpg"/>
    <hyperlink ref="U326" r:id="rId240" display="https://pbs.twimg.com/tweet_video_thumb/D_MeZo9XsAYyQoW.jpg"/>
    <hyperlink ref="U327" r:id="rId241" display="https://pbs.twimg.com/tweet_video_thumb/D_MRqWcVAAUcuJp.jpg"/>
    <hyperlink ref="U328" r:id="rId242" display="https://pbs.twimg.com/tweet_video_thumb/D_MRqWcVAAUcuJp.jpg"/>
    <hyperlink ref="U329" r:id="rId243" display="https://pbs.twimg.com/media/D_MHzYkX4AECsu_.jpg"/>
    <hyperlink ref="U332" r:id="rId244" display="https://pbs.twimg.com/media/D_MHzYkX4AECsu_.jpg"/>
    <hyperlink ref="U333" r:id="rId245" display="https://pbs.twimg.com/media/D_Nek0PU4AAzzCh.jpg"/>
    <hyperlink ref="U335" r:id="rId246" display="https://pbs.twimg.com/tweet_video_thumb/D_MRqWcVAAUcuJp.jpg"/>
    <hyperlink ref="U336" r:id="rId247" display="https://pbs.twimg.com/media/D_MHzYkX4AECsu_.jpg"/>
    <hyperlink ref="U338" r:id="rId248" display="https://pbs.twimg.com/media/D_Ne3y3W4AITtnz.jpg"/>
    <hyperlink ref="U344" r:id="rId249" display="https://pbs.twimg.com/tweet_video_thumb/D_MXyB0XoAEEcIR.jpg"/>
    <hyperlink ref="U345" r:id="rId250" display="https://pbs.twimg.com/tweet_video_thumb/D_MXyB0XoAEEcIR.jpg"/>
    <hyperlink ref="U347" r:id="rId251" display="https://pbs.twimg.com/tweet_video_thumb/D_MRqWcVAAUcuJp.jpg"/>
    <hyperlink ref="U349" r:id="rId252" display="https://pbs.twimg.com/tweet_video_thumb/D_MRqWcVAAUcuJp.jpg"/>
    <hyperlink ref="U351" r:id="rId253" display="https://pbs.twimg.com/tweet_video_thumb/D_NcdwLXUAA3y5I.jpg"/>
    <hyperlink ref="U353" r:id="rId254" display="https://pbs.twimg.com/media/D_M373uXYAEh5hu.jpg"/>
    <hyperlink ref="U354" r:id="rId255" display="https://pbs.twimg.com/media/D_NfEexU8AE7gVz.png"/>
    <hyperlink ref="U355" r:id="rId256" display="https://pbs.twimg.com/media/D_NfEexU8AE7gVz.png"/>
    <hyperlink ref="U356" r:id="rId257" display="https://pbs.twimg.com/media/D_MHzYkX4AECsu_.jpg"/>
    <hyperlink ref="U359" r:id="rId258" display="https://pbs.twimg.com/tweet_video_thumb/D_MRqWcVAAUcuJp.jpg"/>
    <hyperlink ref="U361" r:id="rId259" display="https://pbs.twimg.com/media/D_MHzYkX4AECsu_.jpg"/>
    <hyperlink ref="U362" r:id="rId260" display="https://pbs.twimg.com/tweet_video_thumb/D_MRqWcVAAUcuJp.jpg"/>
    <hyperlink ref="U365" r:id="rId261" display="https://pbs.twimg.com/media/D_MHzYkX4AECsu_.jpg"/>
    <hyperlink ref="U366" r:id="rId262" display="https://pbs.twimg.com/tweet_video_thumb/D_NfLikXkAEvEaT.jpg"/>
    <hyperlink ref="U368" r:id="rId263" display="https://pbs.twimg.com/media/D_NfMRKUwAAWg_G.png"/>
    <hyperlink ref="U373" r:id="rId264" display="https://pbs.twimg.com/tweet_video_thumb/D_NRB3aXoAIoTpb.jpg"/>
    <hyperlink ref="U377" r:id="rId265" display="https://pbs.twimg.com/media/D_M373uXYAEh5hu.jpg"/>
    <hyperlink ref="U378" r:id="rId266" display="https://pbs.twimg.com/ext_tw_video_thumb/1149322247234101249/pu/img/h432pZ0x-MCMARMV.jpg"/>
    <hyperlink ref="U379" r:id="rId267" display="https://pbs.twimg.com/ext_tw_video_thumb/1146719300956372993/pu/img/LFlw7zrIR29Q5byJ.jpg"/>
    <hyperlink ref="U380" r:id="rId268" display="https://pbs.twimg.com/media/D_NfOhqXoAA69ey.png"/>
    <hyperlink ref="U382" r:id="rId269" display="https://pbs.twimg.com/media/D_MOZQVXYAIriby.png"/>
    <hyperlink ref="U383" r:id="rId270" display="https://pbs.twimg.com/tweet_video_thumb/D_NRB3aXoAIoTpb.jpg"/>
    <hyperlink ref="U384" r:id="rId271" display="https://pbs.twimg.com/tweet_video_thumb/D_NRB3aXoAIoTpb.jpg"/>
    <hyperlink ref="U386" r:id="rId272" display="https://pbs.twimg.com/ext_tw_video_thumb/1149367185946632192/pu/img/MaMN3WhfVPqokTTJ.jpg"/>
    <hyperlink ref="U387" r:id="rId273" display="https://pbs.twimg.com/media/D_NfbJBW4AIPXvJ.jpg"/>
    <hyperlink ref="U389" r:id="rId274" display="https://pbs.twimg.com/tweet_video_thumb/D_MRqWcVAAUcuJp.jpg"/>
    <hyperlink ref="U390" r:id="rId275" display="https://pbs.twimg.com/media/D_Mwoo9XUAAj7oz.png"/>
    <hyperlink ref="U391" r:id="rId276" display="https://pbs.twimg.com/media/D_MOZQVXYAIriby.png"/>
    <hyperlink ref="U392" r:id="rId277" display="https://pbs.twimg.com/media/D_MHzYkX4AECsu_.jpg"/>
    <hyperlink ref="U394" r:id="rId278" display="https://pbs.twimg.com/tweet_video_thumb/D_MRqWcVAAUcuJp.jpg"/>
    <hyperlink ref="U395" r:id="rId279" display="https://pbs.twimg.com/media/D_M373uXYAEh5hu.jpg"/>
    <hyperlink ref="U396" r:id="rId280" display="https://pbs.twimg.com/tweet_video_thumb/D_Nel9zXUAAki8X.jpg"/>
    <hyperlink ref="U397" r:id="rId281" display="https://pbs.twimg.com/tweet_video_thumb/D_Nel9zXUAAki8X.jpg"/>
    <hyperlink ref="U399" r:id="rId282" display="https://pbs.twimg.com/media/D_MHzYkX4AECsu_.jpg"/>
    <hyperlink ref="U403" r:id="rId283" display="https://pbs.twimg.com/tweet_video_thumb/D_MRqWcVAAUcuJp.jpg"/>
    <hyperlink ref="U404" r:id="rId284" display="https://pbs.twimg.com/tweet_video_thumb/D_MRqWcVAAUcuJp.jpg"/>
    <hyperlink ref="U408" r:id="rId285" display="https://pbs.twimg.com/tweet_video_thumb/D_NcdwLXUAA3y5I.jpg"/>
    <hyperlink ref="U409" r:id="rId286" display="https://pbs.twimg.com/media/D_MOZQVXYAIriby.png"/>
    <hyperlink ref="U410" r:id="rId287" display="https://pbs.twimg.com/media/D_M373uXYAEh5hu.jpg"/>
    <hyperlink ref="U411" r:id="rId288" display="https://pbs.twimg.com/tweet_video_thumb/D_M-SY4XkAIiQ7i.jpg"/>
    <hyperlink ref="U412" r:id="rId289" display="https://pbs.twimg.com/media/D_M3E0bWkAAuTfi.jpg"/>
    <hyperlink ref="U420" r:id="rId290" display="https://pbs.twimg.com/tweet_video_thumb/D_MRqWcVAAUcuJp.jpg"/>
    <hyperlink ref="U421" r:id="rId291" display="https://pbs.twimg.com/media/D_MHzYkX4AECsu_.jpg"/>
    <hyperlink ref="U425" r:id="rId292" display="https://pbs.twimg.com/media/D_MHzYkX4AECsu_.jpg"/>
    <hyperlink ref="U428" r:id="rId293" display="https://pbs.twimg.com/tweet_video_thumb/D_MRqWcVAAUcuJp.jpg"/>
    <hyperlink ref="U432" r:id="rId294" display="https://pbs.twimg.com/ext_tw_video_thumb/1149367135992332288/pu/img/OkYXgcsig_eBIRBT.jpg"/>
    <hyperlink ref="U433" r:id="rId295" display="https://pbs.twimg.com/tweet_video_thumb/D_MRqWcVAAUcuJp.jpg"/>
    <hyperlink ref="U438" r:id="rId296" display="https://pbs.twimg.com/media/D_NgB1sWkAAqxod.jpg"/>
    <hyperlink ref="U439" r:id="rId297" display="https://pbs.twimg.com/tweet_video_thumb/D_NcdwLXUAA3y5I.jpg"/>
    <hyperlink ref="U440" r:id="rId298" display="https://pbs.twimg.com/media/D_NJt02XYAAqUvH.jpg"/>
    <hyperlink ref="U441" r:id="rId299" display="https://pbs.twimg.com/media/D_NJt02XYAAqUvH.jpg"/>
    <hyperlink ref="U445" r:id="rId300" display="https://pbs.twimg.com/media/D_MwbuoXUAEHC20.jpg"/>
    <hyperlink ref="U449" r:id="rId301" display="https://pbs.twimg.com/media/D_MOZQVXYAIriby.png"/>
    <hyperlink ref="U450" r:id="rId302" display="https://pbs.twimg.com/media/D_NfYtdWsAAuSOj.png"/>
    <hyperlink ref="U451" r:id="rId303" display="https://pbs.twimg.com/media/D_NfYtdWsAAuSOj.png"/>
    <hyperlink ref="U452" r:id="rId304" display="https://pbs.twimg.com/media/D_NfYtdWsAAuSOj.png"/>
    <hyperlink ref="U453" r:id="rId305" display="https://pbs.twimg.com/media/D_NfYtdWsAAuSOj.png"/>
    <hyperlink ref="U454" r:id="rId306" display="https://pbs.twimg.com/media/D_NfYtdWsAAuSOj.png"/>
    <hyperlink ref="U455" r:id="rId307" display="https://pbs.twimg.com/media/D_NfYtdWsAAuSOj.png"/>
    <hyperlink ref="U456" r:id="rId308" display="https://pbs.twimg.com/tweet_video_thumb/D_NgLYjUcAAk6Ym.jpg"/>
    <hyperlink ref="U457" r:id="rId309" display="https://pbs.twimg.com/ext_tw_video_thumb/1149322247234101249/pu/img/h432pZ0x-MCMARMV.jpg"/>
    <hyperlink ref="U458" r:id="rId310" display="https://pbs.twimg.com/media/D_NbianXYAU3kqS.jpg"/>
    <hyperlink ref="U459" r:id="rId311" display="https://pbs.twimg.com/media/D_NbianXYAU3kqS.jpg"/>
    <hyperlink ref="U460" r:id="rId312" display="https://pbs.twimg.com/media/D_MOZQVXYAIriby.png"/>
    <hyperlink ref="U462" r:id="rId313" display="https://pbs.twimg.com/media/D_MHzYkX4AECsu_.jpg"/>
    <hyperlink ref="U463" r:id="rId314" display="https://pbs.twimg.com/tweet_video_thumb/D_M-SY4XkAIiQ7i.jpg"/>
    <hyperlink ref="U464" r:id="rId315" display="https://pbs.twimg.com/tweet_video_thumb/D_NH0rzUwAMqwq8.jpg"/>
    <hyperlink ref="U468" r:id="rId316" display="https://pbs.twimg.com/ext_tw_video_thumb/1149322247234101249/pu/img/h432pZ0x-MCMARMV.jpg"/>
    <hyperlink ref="U469" r:id="rId317" display="https://pbs.twimg.com/ext_tw_video_thumb/1149322247234101249/pu/img/h432pZ0x-MCMARMV.jpg"/>
    <hyperlink ref="U471" r:id="rId318" display="https://pbs.twimg.com/tweet_video_thumb/D_NODRbUIAAoQBS.jpg"/>
    <hyperlink ref="U472" r:id="rId319" display="https://pbs.twimg.com/tweet_video_thumb/D_NODRbUIAAoQBS.jpg"/>
    <hyperlink ref="U478" r:id="rId320" display="https://pbs.twimg.com/media/D_NgXxRU0AAh_R2.jpg"/>
    <hyperlink ref="U482" r:id="rId321" display="https://pbs.twimg.com/media/D_Mwoo9XUAAj7oz.png"/>
    <hyperlink ref="U483" r:id="rId322" display="https://pbs.twimg.com/media/D_Mwoo9XUAAj7oz.png"/>
    <hyperlink ref="U486" r:id="rId323" display="https://pbs.twimg.com/media/D_Ngd8_XsAABlCR.jpg"/>
    <hyperlink ref="U490" r:id="rId324" display="https://pbs.twimg.com/media/D_M373uXYAEh5hu.jpg"/>
    <hyperlink ref="U492" r:id="rId325" display="https://pbs.twimg.com/media/D_NgjpRXkAErDWT.jpg"/>
    <hyperlink ref="U493" r:id="rId326" display="https://pbs.twimg.com/media/D_M373uXYAEh5hu.jpg"/>
    <hyperlink ref="U494" r:id="rId327" display="https://pbs.twimg.com/media/D_MOZQVXYAIriby.png"/>
    <hyperlink ref="U496" r:id="rId328" display="https://pbs.twimg.com/media/D_Ngl51WwAAsQOx.jpg"/>
    <hyperlink ref="U499" r:id="rId329" display="https://pbs.twimg.com/media/D_NgCOhXYAAe9ij.jpg"/>
    <hyperlink ref="U502" r:id="rId330" display="https://pbs.twimg.com/media/D_NgnKzXYAEiNy8.jpg"/>
    <hyperlink ref="U504" r:id="rId331" display="https://pbs.twimg.com/tweet_video_thumb/D_MRqWcVAAUcuJp.jpg"/>
    <hyperlink ref="U505" r:id="rId332" display="https://pbs.twimg.com/media/D_NewWzXkAAqG5_.jpg"/>
    <hyperlink ref="U510" r:id="rId333" display="https://pbs.twimg.com/media/D_MsKgmUEAAfXUp.jpg"/>
    <hyperlink ref="U511" r:id="rId334" display="https://pbs.twimg.com/media/D_MsKgmUEAAfXUp.jpg"/>
    <hyperlink ref="U513" r:id="rId335" display="https://pbs.twimg.com/media/D_NgsEnU4AAPdZ2.jpg"/>
    <hyperlink ref="U517" r:id="rId336" display="https://pbs.twimg.com/media/D_NguzCWkAAOfuc.jpg"/>
    <hyperlink ref="U518" r:id="rId337" display="https://pbs.twimg.com/tweet_video_thumb/D_NguSWW4AETJV8.jpg"/>
    <hyperlink ref="U526" r:id="rId338" display="https://pbs.twimg.com/tweet_video_thumb/D_NXRKUXsAIzcwF.jpg"/>
    <hyperlink ref="U527" r:id="rId339" display="https://pbs.twimg.com/tweet_video_thumb/D_NguSWW4AETJV8.jpg"/>
    <hyperlink ref="U529" r:id="rId340" display="https://pbs.twimg.com/tweet_video_thumb/D_NXRKUXsAIzcwF.jpg"/>
    <hyperlink ref="U530" r:id="rId341" display="https://pbs.twimg.com/tweet_video_thumb/D_NguSWW4AETJV8.jpg"/>
    <hyperlink ref="U535" r:id="rId342" display="https://pbs.twimg.com/tweet_video_thumb/D_NXRKUXsAIzcwF.jpg"/>
    <hyperlink ref="U536" r:id="rId343" display="https://pbs.twimg.com/tweet_video_thumb/D_NguSWW4AETJV8.jpg"/>
    <hyperlink ref="U537" r:id="rId344" display="https://pbs.twimg.com/tweet_video_thumb/D_NXRKUXsAIzcwF.jpg"/>
    <hyperlink ref="U538" r:id="rId345" display="https://pbs.twimg.com/tweet_video_thumb/D_NguSWW4AETJV8.jpg"/>
    <hyperlink ref="U539" r:id="rId346" display="https://pbs.twimg.com/tweet_video_thumb/D_NXRKUXsAIzcwF.jpg"/>
    <hyperlink ref="U540" r:id="rId347" display="https://pbs.twimg.com/tweet_video_thumb/D_NguSWW4AETJV8.jpg"/>
    <hyperlink ref="U541" r:id="rId348" display="https://pbs.twimg.com/tweet_video_thumb/D_NXRKUXsAIzcwF.jpg"/>
    <hyperlink ref="U542" r:id="rId349" display="https://pbs.twimg.com/tweet_video_thumb/D_NguSWW4AETJV8.jpg"/>
    <hyperlink ref="U545" r:id="rId350" display="https://pbs.twimg.com/media/D_M373uXYAEh5hu.jpg"/>
    <hyperlink ref="U547" r:id="rId351" display="https://pbs.twimg.com/tweet_video_thumb/D_M-SY4XkAIiQ7i.jpg"/>
    <hyperlink ref="U548" r:id="rId352" display="https://pbs.twimg.com/tweet_video_thumb/D_Ng4oRU4AA9AXk.jpg"/>
    <hyperlink ref="U556" r:id="rId353" display="https://pbs.twimg.com/media/D_MHzYkX4AECsu_.jpg"/>
    <hyperlink ref="U557" r:id="rId354" display="https://pbs.twimg.com/media/D_MHzYkX4AECsu_.jpg"/>
    <hyperlink ref="U558" r:id="rId355" display="https://pbs.twimg.com/tweet_video_thumb/D_Ngiv8XYAAglNd.jpg"/>
    <hyperlink ref="U560" r:id="rId356" display="https://pbs.twimg.com/tweet_video_thumb/D_MRqWcVAAUcuJp.jpg"/>
    <hyperlink ref="U561" r:id="rId357" display="https://pbs.twimg.com/media/D_MHzYkX4AECsu_.jpg"/>
    <hyperlink ref="U563" r:id="rId358" display="https://pbs.twimg.com/media/D_NfZyQXYAArF5K.jpg"/>
    <hyperlink ref="U564" r:id="rId359" display="https://pbs.twimg.com/media/D_NfZyQXYAArF5K.jpg"/>
    <hyperlink ref="U565" r:id="rId360" display="https://pbs.twimg.com/tweet_video_thumb/D_Ng_fEUIAAj5Kv.jpg"/>
    <hyperlink ref="U566" r:id="rId361" display="https://pbs.twimg.com/tweet_video_thumb/D_NhBc8XoAI0Dtx.jpg"/>
    <hyperlink ref="U570" r:id="rId362" display="https://pbs.twimg.com/media/D_MmYTjU4AgRN2_.jpg"/>
    <hyperlink ref="U572" r:id="rId363" display="https://pbs.twimg.com/media/D_MHzYkX4AECsu_.jpg"/>
    <hyperlink ref="U573" r:id="rId364" display="https://pbs.twimg.com/media/D_NVHE5XUAAW-tD.jpg"/>
    <hyperlink ref="U574" r:id="rId365" display="https://pbs.twimg.com/media/D_NVHE5XUAAW-tD.jpg"/>
    <hyperlink ref="U575" r:id="rId366" display="https://pbs.twimg.com/tweet_video_thumb/D_Ngiv8XYAAglNd.jpg"/>
    <hyperlink ref="U576" r:id="rId367" display="https://pbs.twimg.com/tweet_video_thumb/D_Ngiv8XYAAglNd.jpg"/>
    <hyperlink ref="U578" r:id="rId368" display="https://pbs.twimg.com/media/D_MHzYkX4AECsu_.jpg"/>
    <hyperlink ref="U580" r:id="rId369" display="https://pbs.twimg.com/media/D_Ng9KoU0AAvprr.jpg"/>
    <hyperlink ref="U581" r:id="rId370" display="https://pbs.twimg.com/media/D_NhHsOXsAEw-Qv.jpg"/>
    <hyperlink ref="U583" r:id="rId371" display="https://pbs.twimg.com/tweet_video_thumb/D_Nf5LGUIAA7Bvb.jpg"/>
    <hyperlink ref="U584" r:id="rId372" display="https://pbs.twimg.com/tweet_video_thumb/D_Nf5LGUIAA7Bvb.jpg"/>
    <hyperlink ref="U585" r:id="rId373" display="https://pbs.twimg.com/tweet_video_thumb/D_Nf5LGUIAA7Bvb.jpg"/>
    <hyperlink ref="U587" r:id="rId374" display="https://pbs.twimg.com/media/D_Ng2hHUIAEdeJ_.jpg"/>
    <hyperlink ref="U588" r:id="rId375" display="https://pbs.twimg.com/media/D_NhFTaVAAE5M9C.jpg"/>
    <hyperlink ref="U589" r:id="rId376" display="https://pbs.twimg.com/media/D_NhGIOX4AEsBIV.jpg"/>
    <hyperlink ref="U590" r:id="rId377" display="https://pbs.twimg.com/media/D_NhGIOX4AEsBIV.jpg"/>
    <hyperlink ref="U592" r:id="rId378" display="https://pbs.twimg.com/ext_tw_video_thumb/1149368515444367360/pu/img/U_ieSo74-VoF7lTM.jpg"/>
    <hyperlink ref="U594" r:id="rId379" display="https://pbs.twimg.com/media/D_MOZQVXYAIriby.png"/>
    <hyperlink ref="U595" r:id="rId380" display="https://pbs.twimg.com/tweet_video_thumb/D_M-SY4XkAIiQ7i.jpg"/>
    <hyperlink ref="U596" r:id="rId381" display="https://pbs.twimg.com/media/D_M373uXYAEh5hu.jpg"/>
    <hyperlink ref="U597" r:id="rId382" display="https://pbs.twimg.com/media/D_M373uXYAEh5hu.jpg"/>
    <hyperlink ref="U599" r:id="rId383" display="https://pbs.twimg.com/media/D_MOZQVXYAIriby.png"/>
    <hyperlink ref="U600" r:id="rId384" display="https://pbs.twimg.com/tweet_video_thumb/D_NcdwLXUAA3y5I.jpg"/>
    <hyperlink ref="U602" r:id="rId385" display="https://pbs.twimg.com/media/D_M8MwBU4AATvQE.jpg"/>
    <hyperlink ref="U603" r:id="rId386" display="https://pbs.twimg.com/media/D_M8MwBU4AATvQE.jpg"/>
    <hyperlink ref="U604" r:id="rId387" display="https://pbs.twimg.com/media/D_M8MwBU4AATvQE.jpg"/>
    <hyperlink ref="U605" r:id="rId388" display="https://pbs.twimg.com/tweet_video_thumb/D_NhPcSXYAEDrwc.jpg"/>
    <hyperlink ref="U606" r:id="rId389" display="https://pbs.twimg.com/tweet_video_thumb/D_MRqWcVAAUcuJp.jpg"/>
    <hyperlink ref="U607" r:id="rId390" display="https://pbs.twimg.com/tweet_video_thumb/D_MRqWcVAAUcuJp.jpg"/>
    <hyperlink ref="U608" r:id="rId391" display="https://pbs.twimg.com/tweet_video_thumb/D_NcdwLXUAA3y5I.jpg"/>
    <hyperlink ref="U609" r:id="rId392" display="https://pbs.twimg.com/tweet_video_thumb/D_NcdwLXUAA3y5I.jpg"/>
    <hyperlink ref="U610" r:id="rId393" display="https://pbs.twimg.com/media/D_MOZQVXYAIriby.png"/>
    <hyperlink ref="U611" r:id="rId394" display="https://pbs.twimg.com/media/D_MOZQVXYAIriby.png"/>
    <hyperlink ref="U612" r:id="rId395" display="https://pbs.twimg.com/media/D_MHzYkX4AECsu_.jpg"/>
    <hyperlink ref="U613" r:id="rId396" display="https://pbs.twimg.com/media/D_MHzYkX4AECsu_.jpg"/>
    <hyperlink ref="U614" r:id="rId397" display="https://pbs.twimg.com/media/D_NEtn9U4AEDlgc.jpg"/>
    <hyperlink ref="U615" r:id="rId398" display="https://pbs.twimg.com/media/D_NEtn9U4AEDlgc.jpg"/>
    <hyperlink ref="U616" r:id="rId399" display="https://pbs.twimg.com/media/D_M3E0bWkAAuTfi.jpg"/>
    <hyperlink ref="U617" r:id="rId400" display="https://pbs.twimg.com/media/D_M3E0bWkAAuTfi.jpg"/>
    <hyperlink ref="U618" r:id="rId401" display="https://pbs.twimg.com/media/D_M1FwpXYAAN8Iz.png"/>
    <hyperlink ref="U619" r:id="rId402" display="https://pbs.twimg.com/media/D_M1FwpXYAAN8Iz.png"/>
    <hyperlink ref="U621" r:id="rId403" display="https://pbs.twimg.com/tweet_video_thumb/D_M-SY4XkAIiQ7i.jpg"/>
    <hyperlink ref="U622" r:id="rId404" display="https://pbs.twimg.com/tweet_video_thumb/D_M-SY4XkAIiQ7i.jpg"/>
    <hyperlink ref="U628" r:id="rId405" display="https://pbs.twimg.com/media/D_NhSKpX4AUXrj3.jpg"/>
    <hyperlink ref="U629" r:id="rId406" display="https://pbs.twimg.com/tweet_video_thumb/D_M-SY4XkAIiQ7i.jpg"/>
    <hyperlink ref="U630" r:id="rId407" display="https://pbs.twimg.com/tweet_video_thumb/D_M-SY4XkAIiQ7i.jpg"/>
    <hyperlink ref="U631" r:id="rId408" display="https://pbs.twimg.com/tweet_video_thumb/D_MoIdXXUAAnmNR.jpg"/>
    <hyperlink ref="V3" r:id="rId409" display="https://pbs.twimg.com/tweet_video_thumb/D_NbY_YWkAIu_C1.jpg"/>
    <hyperlink ref="V4" r:id="rId410" display="https://pbs.twimg.com/tweet_video_thumb/D_NRB3aXoAIoTpb.jpg"/>
    <hyperlink ref="V5" r:id="rId411" display="http://pbs.twimg.com/profile_images/1112870837093322756/0Q_XSAQk_normal.png"/>
    <hyperlink ref="V6" r:id="rId412" display="http://pbs.twimg.com/profile_images/458651525217136640/Kpvi7Lna_normal.jpeg"/>
    <hyperlink ref="V7" r:id="rId413" display="http://pbs.twimg.com/profile_images/458651525217136640/Kpvi7Lna_normal.jpeg"/>
    <hyperlink ref="V8" r:id="rId414" display="http://pbs.twimg.com/profile_images/1148672390160949250/pQB_CwRj_normal.jpg"/>
    <hyperlink ref="V9" r:id="rId415" display="https://pbs.twimg.com/media/D_M373uXYAEh5hu.jpg"/>
    <hyperlink ref="V10" r:id="rId416" display="https://pbs.twimg.com/media/D_MHzYkX4AECsu_.jpg"/>
    <hyperlink ref="V11" r:id="rId417" display="https://pbs.twimg.com/media/D_MHzYkX4AECsu_.jpg"/>
    <hyperlink ref="V12" r:id="rId418" display="https://pbs.twimg.com/media/D_MOZQVXYAIriby.png"/>
    <hyperlink ref="V13" r:id="rId419" display="https://pbs.twimg.com/media/D_M3E0bWkAAuTfi.jpg"/>
    <hyperlink ref="V14" r:id="rId420" display="http://pbs.twimg.com/profile_images/975972504823939072/FWDpLYjX_normal.jpg"/>
    <hyperlink ref="V15" r:id="rId421" display="http://pbs.twimg.com/profile_images/1144137914181230597/7blfIVEs_normal.jpg"/>
    <hyperlink ref="V16" r:id="rId422" display="http://pbs.twimg.com/profile_images/1115293766552825857/McKqD5fk_normal.jpg"/>
    <hyperlink ref="V17" r:id="rId423" display="http://pbs.twimg.com/profile_images/1115293766552825857/McKqD5fk_normal.jpg"/>
    <hyperlink ref="V18" r:id="rId424" display="http://pbs.twimg.com/profile_images/1115293766552825857/McKqD5fk_normal.jpg"/>
    <hyperlink ref="V19" r:id="rId425" display="http://pbs.twimg.com/profile_images/1146915987762999296/-mZC-hx1_normal.jpg"/>
    <hyperlink ref="V20" r:id="rId426" display="http://pbs.twimg.com/profile_images/1130102012018868226/nquWxJYD_normal.jpg"/>
    <hyperlink ref="V21" r:id="rId427" display="http://pbs.twimg.com/profile_images/1141805137360371712/y5IIiGh5_normal.jpg"/>
    <hyperlink ref="V22" r:id="rId428" display="https://pbs.twimg.com/media/D_MHzYkX4AECsu_.jpg"/>
    <hyperlink ref="V23" r:id="rId429" display="https://pbs.twimg.com/tweet_video_thumb/D_NbmqmUcAAVVQr.jpg"/>
    <hyperlink ref="V24" r:id="rId430" display="http://pbs.twimg.com/profile_images/1136350846868869120/sZ-Ivdpp_normal.jpg"/>
    <hyperlink ref="V25" r:id="rId431" display="http://pbs.twimg.com/profile_images/1142236586689667077/nmO-w9xV_normal.jpg"/>
    <hyperlink ref="V26" r:id="rId432" display="https://pbs.twimg.com/tweet_video_thumb/D_NblinUcAAaH62.jpg"/>
    <hyperlink ref="V27" r:id="rId433" display="https://pbs.twimg.com/tweet_video_thumb/D_MRqWcVAAUcuJp.jpg"/>
    <hyperlink ref="V28" r:id="rId434" display="https://pbs.twimg.com/media/D_MkseaXoAAPyfV.jpg"/>
    <hyperlink ref="V29" r:id="rId435" display="http://pbs.twimg.com/profile_images/1148036018068545536/w-MRFQUF_normal.jpg"/>
    <hyperlink ref="V30" r:id="rId436" display="https://pbs.twimg.com/media/D_MwryjWsAItoWH.jpg"/>
    <hyperlink ref="V31" r:id="rId437" display="https://pbs.twimg.com/media/D_NbrmDX4AI5cLC.jpg"/>
    <hyperlink ref="V32" r:id="rId438" display="https://pbs.twimg.com/media/D_NbianXYAU3kqS.jpg"/>
    <hyperlink ref="V33" r:id="rId439" display="https://pbs.twimg.com/tweet_video_thumb/D_MRqWcVAAUcuJp.jpg"/>
    <hyperlink ref="V34" r:id="rId440" display="http://pbs.twimg.com/profile_images/1142070689681162240/hLO024ni_normal.jpg"/>
    <hyperlink ref="V35" r:id="rId441" display="https://pbs.twimg.com/media/D_MOZQVXYAIriby.png"/>
    <hyperlink ref="V36" r:id="rId442" display="http://pbs.twimg.com/profile_images/1121466629798363139/L3bW_Gta_normal.jpg"/>
    <hyperlink ref="V37" r:id="rId443" display="https://pbs.twimg.com/media/D_MHzYkX4AECsu_.jpg"/>
    <hyperlink ref="V38" r:id="rId444" display="http://pbs.twimg.com/profile_images/1148446487162032128/UtPvuy2N_normal.jpg"/>
    <hyperlink ref="V39" r:id="rId445" display="https://pbs.twimg.com/media/D_MOZQVXYAIriby.png"/>
    <hyperlink ref="V40" r:id="rId446" display="https://pbs.twimg.com/media/D_NXcHJW4AU8bvg.jpg"/>
    <hyperlink ref="V41" r:id="rId447" display="https://pbs.twimg.com/media/D_NXcHJW4AU8bvg.jpg"/>
    <hyperlink ref="V42" r:id="rId448" display="http://pbs.twimg.com/profile_images/1141166786643136514/Y5U795HI_normal.jpg"/>
    <hyperlink ref="V43" r:id="rId449" display="https://pbs.twimg.com/media/D_MHzYkX4AECsu_.jpg"/>
    <hyperlink ref="V44" r:id="rId450" display="https://pbs.twimg.com/ext_tw_video_thumb/1149363429599326208/pu/img/lt77f2W34VDyLVVV.jpg"/>
    <hyperlink ref="V45" r:id="rId451" display="http://pbs.twimg.com/profile_images/983929938104512512/zXAVl3aZ_normal.jpg"/>
    <hyperlink ref="V46" r:id="rId452" display="https://pbs.twimg.com/media/D_NcADdWwAMytaY.jpg"/>
    <hyperlink ref="V47" r:id="rId453" display="http://pbs.twimg.com/profile_images/1148289382476132353/8FgRhrhy_normal.jpg"/>
    <hyperlink ref="V48" r:id="rId454" display="http://pbs.twimg.com/profile_images/1012550125757976576/Jzgh-_-Z_normal.jpg"/>
    <hyperlink ref="V49" r:id="rId455" display="http://pbs.twimg.com/profile_images/1118700864657604608/j4jgT2Sc_normal.png"/>
    <hyperlink ref="V50" r:id="rId456" display="https://pbs.twimg.com/media/D_NcDleWwAAh8cg.jpg"/>
    <hyperlink ref="V51" r:id="rId457" display="https://pbs.twimg.com/tweet_video_thumb/D_NcDyoUIAAB5Lr.jpg"/>
    <hyperlink ref="V52" r:id="rId458" display="http://pbs.twimg.com/profile_images/654707627742486528/bj4LwMAS_normal.jpg"/>
    <hyperlink ref="V53" r:id="rId459" display="http://pbs.twimg.com/profile_images/1149365381729050626/2ulYyra0_normal.jpg"/>
    <hyperlink ref="V54" r:id="rId460" display="https://pbs.twimg.com/media/D_M373uXYAEh5hu.jpg"/>
    <hyperlink ref="V55" r:id="rId461" display="https://pbs.twimg.com/tweet_video_thumb/D_NRB3aXoAIoTpb.jpg"/>
    <hyperlink ref="V56" r:id="rId462" display="https://pbs.twimg.com/media/D_MbeUIXkAY2n-I.jpg"/>
    <hyperlink ref="V57" r:id="rId463" display="http://pbs.twimg.com/profile_images/1148375695824998406/ShathgoO_normal.jpg"/>
    <hyperlink ref="V58" r:id="rId464" display="http://pbs.twimg.com/profile_images/1148375695824998406/ShathgoO_normal.jpg"/>
    <hyperlink ref="V59" r:id="rId465" display="http://pbs.twimg.com/profile_images/821373778764713986/3M83fLqZ_normal.jpg"/>
    <hyperlink ref="V60" r:id="rId466" display="http://pbs.twimg.com/profile_images/441605100440547328/vJhIbf6j_normal.png"/>
    <hyperlink ref="V61" r:id="rId467" display="http://pbs.twimg.com/profile_images/1148713235899662336/sEGtIRMq_normal.jpg"/>
    <hyperlink ref="V62" r:id="rId468" display="http://pbs.twimg.com/profile_images/1141836723766333442/oDZ060-p_normal.jpg"/>
    <hyperlink ref="V63" r:id="rId469" display="http://pbs.twimg.com/profile_images/842260816179077121/OQa4NFk__normal.jpg"/>
    <hyperlink ref="V64" r:id="rId470" display="https://pbs.twimg.com/media/D_MHzYkX4AECsu_.jpg"/>
    <hyperlink ref="V65" r:id="rId471" display="https://pbs.twimg.com/media/D_NcH-MXoAYN6yn.jpg"/>
    <hyperlink ref="V66" r:id="rId472" display="https://pbs.twimg.com/media/D_MOZQVXYAIriby.png"/>
    <hyperlink ref="V67" r:id="rId473" display="https://pbs.twimg.com/media/D_MOZQVXYAIriby.png"/>
    <hyperlink ref="V68" r:id="rId474" display="http://pbs.twimg.com/profile_images/1143052082078834689/Nn523MUS_normal.jpg"/>
    <hyperlink ref="V69" r:id="rId475" display="http://pbs.twimg.com/profile_images/1148407492382220290/D5xocCYv_normal.jpg"/>
    <hyperlink ref="V70" r:id="rId476" display="http://pbs.twimg.com/profile_images/1050208196541997056/J7C7ysvm_normal.jpg"/>
    <hyperlink ref="V71" r:id="rId477" display="http://pbs.twimg.com/profile_images/1019006879396220928/PXQVuaFD_normal.jpg"/>
    <hyperlink ref="V72" r:id="rId478" display="http://pbs.twimg.com/profile_images/1123047346139484161/qfcKhQkm_normal.jpg"/>
    <hyperlink ref="V73" r:id="rId479" display="https://pbs.twimg.com/tweet_video_thumb/D_NXvN9U0AA7KXG.jpg"/>
    <hyperlink ref="V74" r:id="rId480" display="https://pbs.twimg.com/tweet_video_thumb/D_NXvN9U0AA7KXG.jpg"/>
    <hyperlink ref="V75" r:id="rId481" display="https://pbs.twimg.com/tweet_video_thumb/D_NXvN9U0AA7KXG.jpg"/>
    <hyperlink ref="V76" r:id="rId482" display="https://pbs.twimg.com/media/D_M373uXYAEh5hu.jpg"/>
    <hyperlink ref="V77" r:id="rId483" display="https://pbs.twimg.com/media/D_Mwoo9XUAAj7oz.png"/>
    <hyperlink ref="V78" r:id="rId484" display="https://pbs.twimg.com/media/D_NcRBXWkAA8G8k.jpg"/>
    <hyperlink ref="V79" r:id="rId485" display="https://pbs.twimg.com/tweet_video_thumb/D_NcR0GUYAA-215.jpg"/>
    <hyperlink ref="V80" r:id="rId486" display="http://pbs.twimg.com/profile_images/1138865985841246214/hB7nCPtO_normal.jpg"/>
    <hyperlink ref="V81" r:id="rId487" display="https://pbs.twimg.com/tweet_video_thumb/D_NcUcjXoAA_PCt.jpg"/>
    <hyperlink ref="V82" r:id="rId488" display="http://pbs.twimg.com/profile_images/1143696881354182657/MggWO121_normal.jpg"/>
    <hyperlink ref="V83" r:id="rId489" display="http://pbs.twimg.com/profile_images/1145842718964191232/ViLh-6_6_normal.jpg"/>
    <hyperlink ref="V84" r:id="rId490" display="https://pbs.twimg.com/media/D_M373uXYAEh5hu.jpg"/>
    <hyperlink ref="V85" r:id="rId491" display="http://pbs.twimg.com/profile_images/1101353055591768064/hUfEv6hF_normal.jpg"/>
    <hyperlink ref="V86" r:id="rId492" display="https://pbs.twimg.com/media/D_MOZQVXYAIriby.png"/>
    <hyperlink ref="V87" r:id="rId493" display="https://pbs.twimg.com/ext_tw_video_thumb/1149095245981745152/pu/img/bPmxZqV40ZqR79ht.jpg"/>
    <hyperlink ref="V88" r:id="rId494" display="https://pbs.twimg.com/ext_tw_video_thumb/1149095245981745152/pu/img/bPmxZqV40ZqR79ht.jpg"/>
    <hyperlink ref="V89" r:id="rId495" display="https://pbs.twimg.com/ext_tw_video_thumb/1149095245981745152/pu/img/bPmxZqV40ZqR79ht.jpg"/>
    <hyperlink ref="V90" r:id="rId496" display="https://pbs.twimg.com/ext_tw_video_thumb/1149095245981745152/pu/img/bPmxZqV40ZqR79ht.jpg"/>
    <hyperlink ref="V91" r:id="rId497" display="http://pbs.twimg.com/profile_images/1142470437793931264/oEwhOsbP_normal.jpg"/>
    <hyperlink ref="V92" r:id="rId498" display="http://pbs.twimg.com/profile_images/1142470437793931264/oEwhOsbP_normal.jpg"/>
    <hyperlink ref="V93" r:id="rId499" display="http://pbs.twimg.com/profile_images/1142470437793931264/oEwhOsbP_normal.jpg"/>
    <hyperlink ref="V94" r:id="rId500" display="http://pbs.twimg.com/profile_images/1142470437793931264/oEwhOsbP_normal.jpg"/>
    <hyperlink ref="V95" r:id="rId501" display="http://pbs.twimg.com/profile_images/1142470437793931264/oEwhOsbP_normal.jpg"/>
    <hyperlink ref="V96" r:id="rId502" display="http://pbs.twimg.com/profile_images/1149170064639217664/E5RFyP1a_normal.jpg"/>
    <hyperlink ref="V97" r:id="rId503" display="http://pbs.twimg.com/profile_images/1146072897464745986/6quO4-YI_normal.jpg"/>
    <hyperlink ref="V98" r:id="rId504" display="https://pbs.twimg.com/media/D_NcdowWwAAAPOP.jpg"/>
    <hyperlink ref="V99" r:id="rId505" display="http://pbs.twimg.com/profile_images/1029155333292417025/8hgDCMcQ_normal.jpg"/>
    <hyperlink ref="V100" r:id="rId506" display="http://pbs.twimg.com/profile_images/1147856559755735041/32NxZcK__normal.jpg"/>
    <hyperlink ref="V101" r:id="rId507" display="https://pbs.twimg.com/media/D_MHzYkX4AECsu_.jpg"/>
    <hyperlink ref="V102" r:id="rId508" display="https://pbs.twimg.com/media/D_NchPrXYAUkjuD.jpg"/>
    <hyperlink ref="V103" r:id="rId509" display="https://pbs.twimg.com/media/D_NbianXYAU3kqS.jpg"/>
    <hyperlink ref="V104" r:id="rId510" display="https://pbs.twimg.com/media/D_MHzYkX4AECsu_.jpg"/>
    <hyperlink ref="V105" r:id="rId511" display="https://pbs.twimg.com/media/D_MOZQVXYAIriby.png"/>
    <hyperlink ref="V106" r:id="rId512" display="https://pbs.twimg.com/media/D_MwryjWsAItoWH.jpg"/>
    <hyperlink ref="V107" r:id="rId513" display="https://pbs.twimg.com/media/D_MwryjWsAItoWH.jpg"/>
    <hyperlink ref="V108" r:id="rId514" display="http://pbs.twimg.com/profile_images/1130952738802720768/ykNc9QRi_normal.jpg"/>
    <hyperlink ref="V109" r:id="rId515" display="https://pbs.twimg.com/media/D_MHzYkX4AECsu_.jpg"/>
    <hyperlink ref="V110" r:id="rId516" display="https://pbs.twimg.com/media/D_M373uXYAEh5hu.jpg"/>
    <hyperlink ref="V111" r:id="rId517" display="https://pbs.twimg.com/tweet_video_thumb/D_NcjjaU0AEOEnR.jpg"/>
    <hyperlink ref="V112" r:id="rId518" display="https://pbs.twimg.com/media/D_NckG-W4AAoi90.jpg"/>
    <hyperlink ref="V113" r:id="rId519" display="http://pbs.twimg.com/profile_images/1049097850674696199/HAlvOEUM_normal.jpg"/>
    <hyperlink ref="V114" r:id="rId520" display="http://pbs.twimg.com/profile_images/1049097850674696199/HAlvOEUM_normal.jpg"/>
    <hyperlink ref="V115" r:id="rId521" display="http://pbs.twimg.com/profile_images/919801773711331328/U00yXEg9_normal.jpg"/>
    <hyperlink ref="V116" r:id="rId522" display="http://pbs.twimg.com/profile_images/919801773711331328/U00yXEg9_normal.jpg"/>
    <hyperlink ref="V117" r:id="rId523" display="https://pbs.twimg.com/media/D_M373uXYAEh5hu.jpg"/>
    <hyperlink ref="V118" r:id="rId524" display="http://pbs.twimg.com/profile_images/1145549568819572737/baGW0YzL_normal.jpg"/>
    <hyperlink ref="V119" r:id="rId525" display="https://pbs.twimg.com/media/D_MHzYkX4AECsu_.jpg"/>
    <hyperlink ref="V120" r:id="rId526" display="http://pbs.twimg.com/profile_images/885671836318662656/B_EY6fds_normal.jpg"/>
    <hyperlink ref="V121" r:id="rId527" display="https://pbs.twimg.com/media/D_MHzYkX4AECsu_.jpg"/>
    <hyperlink ref="V122" r:id="rId528" display="http://pbs.twimg.com/profile_images/1148459353441071105/vZAWI12f_normal.jpg"/>
    <hyperlink ref="V123" r:id="rId529" display="http://pbs.twimg.com/profile_images/1144667321258168321/k-8xbVGl_normal.jpg"/>
    <hyperlink ref="V124" r:id="rId530" display="http://pbs.twimg.com/profile_images/1127772116777086977/l2q4QiWX_normal.jpg"/>
    <hyperlink ref="V125" r:id="rId531" display="http://pbs.twimg.com/profile_images/1113234776788537344/fUqQH4zW_normal.jpg"/>
    <hyperlink ref="V126" r:id="rId532" display="http://pbs.twimg.com/profile_images/1145008509756616705/Pp5GEoPh_normal.jpg"/>
    <hyperlink ref="V127" r:id="rId533" display="http://pbs.twimg.com/profile_images/1144365611390296065/QTK_6NzY_normal.jpg"/>
    <hyperlink ref="V128" r:id="rId534" display="https://pbs.twimg.com/media/D_NXHNBUIAA4zi9.jpg"/>
    <hyperlink ref="V129" r:id="rId535" display="https://pbs.twimg.com/media/D_NctuRUcAAWJzu.jpg"/>
    <hyperlink ref="V130" r:id="rId536" display="https://pbs.twimg.com/media/D_MHzYkX4AECsu_.jpg"/>
    <hyperlink ref="V131" r:id="rId537" display="https://pbs.twimg.com/media/D_NcsnvXsAAN2BT.jpg"/>
    <hyperlink ref="V132" r:id="rId538" display="https://pbs.twimg.com/media/D_NcsnvXsAAN2BT.jpg"/>
    <hyperlink ref="V133" r:id="rId539" display="http://pbs.twimg.com/profile_images/943562262526156802/SdqlPch-_normal.jpg"/>
    <hyperlink ref="V134" r:id="rId540" display="http://pbs.twimg.com/profile_images/943562262526156802/SdqlPch-_normal.jpg"/>
    <hyperlink ref="V135" r:id="rId541" display="https://pbs.twimg.com/media/D_MHzYkX4AECsu_.jpg"/>
    <hyperlink ref="V136" r:id="rId542" display="https://pbs.twimg.com/media/D_M373uXYAEh5hu.jpg"/>
    <hyperlink ref="V137" r:id="rId543" display="https://pbs.twimg.com/tweet_video_thumb/D_MRqWcVAAUcuJp.jpg"/>
    <hyperlink ref="V138" r:id="rId544" display="https://pbs.twimg.com/media/D_NZ340X4AAMx4P.jpg"/>
    <hyperlink ref="V139" r:id="rId545" display="http://pbs.twimg.com/profile_images/1029926036471996417/mC4W2XBx_normal.jpg"/>
    <hyperlink ref="V140" r:id="rId546" display="http://pbs.twimg.com/profile_images/1029926036471996417/mC4W2XBx_normal.jpg"/>
    <hyperlink ref="V141" r:id="rId547" display="https://pbs.twimg.com/tweet_video_thumb/D_MRqWcVAAUcuJp.jpg"/>
    <hyperlink ref="V142" r:id="rId548" display="https://pbs.twimg.com/tweet_video_thumb/D_MRqWcVAAUcuJp.jpg"/>
    <hyperlink ref="V143" r:id="rId549" display="https://pbs.twimg.com/media/D_MHzYkX4AECsu_.jpg"/>
    <hyperlink ref="V144" r:id="rId550" display="https://pbs.twimg.com/media/D_MOZQVXYAIriby.png"/>
    <hyperlink ref="V145" r:id="rId551" display="https://pbs.twimg.com/tweet_video_thumb/D_NRB3aXoAIoTpb.jpg"/>
    <hyperlink ref="V146" r:id="rId552" display="https://pbs.twimg.com/tweet_video_thumb/D_MRqWcVAAUcuJp.jpg"/>
    <hyperlink ref="V147" r:id="rId553" display="https://pbs.twimg.com/media/D_MHzYkX4AECsu_.jpg"/>
    <hyperlink ref="V148" r:id="rId554" display="https://pbs.twimg.com/tweet_video_thumb/D_Nc5RNVUAIVbo-.jpg"/>
    <hyperlink ref="V149" r:id="rId555" display="http://pbs.twimg.com/profile_images/1112884150707511296/-tGiBHyp_normal.png"/>
    <hyperlink ref="V150" r:id="rId556" display="https://pbs.twimg.com/tweet_video_thumb/D_NRB3aXoAIoTpb.jpg"/>
    <hyperlink ref="V151" r:id="rId557" display="https://pbs.twimg.com/media/D_NZYUaUcAAdZYu.jpg"/>
    <hyperlink ref="V152" r:id="rId558" display="https://pbs.twimg.com/media/D_M373uXYAEh5hu.jpg"/>
    <hyperlink ref="V153" r:id="rId559" display="https://pbs.twimg.com/tweet_video_thumb/D_Nc8lAX4AAgsH8.jpg"/>
    <hyperlink ref="V154" r:id="rId560" display="https://pbs.twimg.com/media/D_Nc3wKXkAs_zU1.jpg"/>
    <hyperlink ref="V155" r:id="rId561" display="http://pbs.twimg.com/profile_images/1141549415599157249/dcVvyW6n_normal.jpg"/>
    <hyperlink ref="V156" r:id="rId562" display="https://pbs.twimg.com/media/D_MOZQVXYAIriby.png"/>
    <hyperlink ref="V157" r:id="rId563" display="https://pbs.twimg.com/tweet_video_thumb/D_NcdwLXUAA3y5I.jpg"/>
    <hyperlink ref="V158" r:id="rId564" display="https://pbs.twimg.com/media/D_NdAY_W4AA4aGr.jpg"/>
    <hyperlink ref="V159" r:id="rId565" display="http://pbs.twimg.com/profile_images/1148600580190941184/ZQK-Ypq5_normal.jpg"/>
    <hyperlink ref="V160" r:id="rId566" display="https://pbs.twimg.com/tweet_video_thumb/D_NcdwLXUAA3y5I.jpg"/>
    <hyperlink ref="V161" r:id="rId567" display="https://pbs.twimg.com/media/D_MOZQVXYAIriby.png"/>
    <hyperlink ref="V162" r:id="rId568" display="http://pbs.twimg.com/profile_images/1145823752397250563/lesXU0ba_normal.jpg"/>
    <hyperlink ref="V163" r:id="rId569" display="http://pbs.twimg.com/profile_images/1680216349/image_normal.jpg"/>
    <hyperlink ref="V164" r:id="rId570" display="http://pbs.twimg.com/profile_images/1101936301987762178/kAB1xX1Q_normal.jpg"/>
    <hyperlink ref="V165" r:id="rId571" display="https://pbs.twimg.com/media/D_NdDh3WwAAhTIa.jpg"/>
    <hyperlink ref="V166" r:id="rId572" display="http://pbs.twimg.com/profile_images/1132104585504382982/QC_K3Zf8_normal.jpg"/>
    <hyperlink ref="V167" r:id="rId573" display="http://pbs.twimg.com/profile_images/539917513031569410/V58Ev6FD_normal.jpeg"/>
    <hyperlink ref="V168" r:id="rId574" display="http://pbs.twimg.com/profile_images/801109255923240960/b9lUwUcA_normal.jpg"/>
    <hyperlink ref="V169" r:id="rId575" display="http://pbs.twimg.com/profile_images/801109255923240960/b9lUwUcA_normal.jpg"/>
    <hyperlink ref="V170" r:id="rId576" display="https://pbs.twimg.com/media/D_KqqITXYAEdPoH.png"/>
    <hyperlink ref="V171" r:id="rId577" display="http://pbs.twimg.com/profile_images/984573891451523073/vFEOzzqu_normal.jpg"/>
    <hyperlink ref="V172" r:id="rId578" display="https://pbs.twimg.com/media/D_NdJsSXsAAmnQZ.jpg"/>
    <hyperlink ref="V173" r:id="rId579" display="https://pbs.twimg.com/media/D_MOZQVXYAIriby.png"/>
    <hyperlink ref="V174" r:id="rId580" display="https://pbs.twimg.com/tweet_video_thumb/D_MoIdXXUAAnmNR.jpg"/>
    <hyperlink ref="V175" r:id="rId581" display="http://pbs.twimg.com/profile_images/990299943213514752/PuQiT56a_normal.jpg"/>
    <hyperlink ref="V176" r:id="rId582" display="http://pbs.twimg.com/profile_images/473613539614011392/W-eF4dTz_normal.png"/>
    <hyperlink ref="V177" r:id="rId583" display="http://pbs.twimg.com/profile_images/1148610548294197250/BivQ5WuI_normal.jpg"/>
    <hyperlink ref="V178" r:id="rId584" display="https://pbs.twimg.com/media/D_MHzYkX4AECsu_.jpg"/>
    <hyperlink ref="V179" r:id="rId585" display="http://pbs.twimg.com/profile_images/1097358088523431936/Z5PleHxA_normal.jpg"/>
    <hyperlink ref="V180" r:id="rId586" display="https://pbs.twimg.com/media/D_MHzYkX4AECsu_.jpg"/>
    <hyperlink ref="V181" r:id="rId587" display="https://pbs.twimg.com/media/D_MHzYkX4AECsu_.jpg"/>
    <hyperlink ref="V182" r:id="rId588" display="http://pbs.twimg.com/profile_images/1133391179276529664/u_VoJy5S_normal.jpg"/>
    <hyperlink ref="V183" r:id="rId589" display="https://pbs.twimg.com/media/D_MHzYkX4AECsu_.jpg"/>
    <hyperlink ref="V184" r:id="rId590" display="https://pbs.twimg.com/media/D_NdWWlXYAIxlfw.jpg"/>
    <hyperlink ref="V185" r:id="rId591" display="http://pbs.twimg.com/profile_images/1141014587002806272/sMJrTZ51_normal.jpg"/>
    <hyperlink ref="V186" r:id="rId592" display="https://pbs.twimg.com/media/D_M2oNsXYAAqkbr.jpg"/>
    <hyperlink ref="V187" r:id="rId593" display="https://pbs.twimg.com/media/D_M2oNsXYAAqkbr.jpg"/>
    <hyperlink ref="V188" r:id="rId594" display="http://pbs.twimg.com/profile_images/2521333323/8uduf0j60xbkmd9mrk45_normal.png"/>
    <hyperlink ref="V189" r:id="rId595" display="http://pbs.twimg.com/profile_images/2521333323/8uduf0j60xbkmd9mrk45_normal.png"/>
    <hyperlink ref="V190" r:id="rId596" display="http://pbs.twimg.com/profile_images/2521333323/8uduf0j60xbkmd9mrk45_normal.png"/>
    <hyperlink ref="V191" r:id="rId597" display="https://pbs.twimg.com/media/D_MHzYkX4AECsu_.jpg"/>
    <hyperlink ref="V192" r:id="rId598" display="http://pbs.twimg.com/profile_images/1133851987089416192/9ieWf6Ko_normal.png"/>
    <hyperlink ref="V193" r:id="rId599" display="http://pbs.twimg.com/profile_images/1133851987089416192/9ieWf6Ko_normal.png"/>
    <hyperlink ref="V194" r:id="rId600" display="http://pbs.twimg.com/profile_images/1146846058934341632/KmwZNRY2_normal.jpg"/>
    <hyperlink ref="V195" r:id="rId601" display="https://pbs.twimg.com/tweet_video_thumb/D_NRB3aXoAIoTpb.jpg"/>
    <hyperlink ref="V196" r:id="rId602" display="https://pbs.twimg.com/tweet_video_thumb/D_MRqWcVAAUcuJp.jpg"/>
    <hyperlink ref="V197" r:id="rId603" display="http://pbs.twimg.com/profile_images/1118693241484800000/wsMz7oaJ_normal.jpg"/>
    <hyperlink ref="V198" r:id="rId604" display="https://pbs.twimg.com/tweet_video_thumb/D_MRqWcVAAUcuJp.jpg"/>
    <hyperlink ref="V199" r:id="rId605" display="http://pbs.twimg.com/profile_images/1055507229175091200/Nzp443Oa_normal.png"/>
    <hyperlink ref="V200" r:id="rId606" display="https://pbs.twimg.com/ext_tw_video_thumb/1149362999775203328/pu/img/79ml8MP-peaM1zlV.jpg"/>
    <hyperlink ref="V201" r:id="rId607" display="http://pbs.twimg.com/profile_images/1133530608846757888/YZc9t_gs_normal.jpg"/>
    <hyperlink ref="V202" r:id="rId608" display="http://abs.twimg.com/sticky/default_profile_images/default_profile_normal.png"/>
    <hyperlink ref="V203" r:id="rId609" display="https://pbs.twimg.com/media/D_MHzYkX4AECsu_.jpg"/>
    <hyperlink ref="V204" r:id="rId610" display="http://pbs.twimg.com/profile_images/1147230200318398464/DL6qkWcz_normal.png"/>
    <hyperlink ref="V205" r:id="rId611" display="https://pbs.twimg.com/tweet_video_thumb/D_Ndd2BUwAARatl.jpg"/>
    <hyperlink ref="V206" r:id="rId612" display="https://pbs.twimg.com/media/D_NclF3U8AIBzRR.jpg"/>
    <hyperlink ref="V207" r:id="rId613" display="http://pbs.twimg.com/profile_images/985223834243493888/Hjb8ei6L_normal.jpg"/>
    <hyperlink ref="V208" r:id="rId614" display="http://pbs.twimg.com/profile_images/714862338109792256/tkvsG7bY_normal.jpg"/>
    <hyperlink ref="V209" r:id="rId615" display="https://pbs.twimg.com/media/D_NdixCXsAY5gy0.jpg"/>
    <hyperlink ref="V210" r:id="rId616" display="https://pbs.twimg.com/media/D_Ndi8VX4AAFi_m.jpg"/>
    <hyperlink ref="V211" r:id="rId617" display="https://pbs.twimg.com/media/D_Nc8LmX4AAPhhi.jpg"/>
    <hyperlink ref="V212" r:id="rId618" display="https://pbs.twimg.com/media/D_M373uXYAEh5hu.jpg"/>
    <hyperlink ref="V213" r:id="rId619" display="https://pbs.twimg.com/media/D_MHzYkX4AECsu_.jpg"/>
    <hyperlink ref="V214" r:id="rId620" display="http://pbs.twimg.com/profile_images/1121563428554981377/yhYlYUUk_normal.jpg"/>
    <hyperlink ref="V215" r:id="rId621" display="http://pbs.twimg.com/profile_images/1145944912724201472/TKC93FPX_normal.png"/>
    <hyperlink ref="V216" r:id="rId622" display="https://pbs.twimg.com/media/D_NdoEOXUAc0mIK.png"/>
    <hyperlink ref="V217" r:id="rId623" display="http://pbs.twimg.com/profile_images/1136702040271441922/Lcs0oEUe_normal.jpg"/>
    <hyperlink ref="V218" r:id="rId624" display="http://pbs.twimg.com/profile_images/1136702040271441922/Lcs0oEUe_normal.jpg"/>
    <hyperlink ref="V219" r:id="rId625" display="https://pbs.twimg.com/media/D_NdkqtWsAUyMUF.png"/>
    <hyperlink ref="V220" r:id="rId626" display="http://pbs.twimg.com/profile_images/948360041844785153/jtSmAnvV_normal.jpg"/>
    <hyperlink ref="V221" r:id="rId627" display="http://pbs.twimg.com/profile_images/1148132188333862912/0OfQmA_Z_normal.jpg"/>
    <hyperlink ref="V222" r:id="rId628" display="http://pbs.twimg.com/profile_images/1145821820463001602/FX-uHLgp_normal.jpg"/>
    <hyperlink ref="V223" r:id="rId629" display="http://pbs.twimg.com/profile_images/1112157834408538114/XPWCELBt_normal.jpg"/>
    <hyperlink ref="V224" r:id="rId630" display="https://pbs.twimg.com/media/D_MHzYkX4AECsu_.jpg"/>
    <hyperlink ref="V225" r:id="rId631" display="https://pbs.twimg.com/media/D_M373uXYAEh5hu.jpg"/>
    <hyperlink ref="V226" r:id="rId632" display="http://pbs.twimg.com/profile_images/838454131710955522/moTohSim_normal.jpg"/>
    <hyperlink ref="V227" r:id="rId633" display="http://pbs.twimg.com/profile_images/1148294059703906304/frZJkViz_normal.jpg"/>
    <hyperlink ref="V228" r:id="rId634" display="http://pbs.twimg.com/profile_images/786794164105060352/F0PsK94f_normal.jpg"/>
    <hyperlink ref="V229" r:id="rId635" display="https://pbs.twimg.com/media/D_NXHNBUIAA4zi9.jpg"/>
    <hyperlink ref="V230" r:id="rId636" display="http://pbs.twimg.com/profile_images/1130342609396916227/526Gesus_normal.jpg"/>
    <hyperlink ref="V231" r:id="rId637" display="https://pbs.twimg.com/media/D_M373uXYAEh5hu.jpg"/>
    <hyperlink ref="V232" r:id="rId638" display="http://pbs.twimg.com/profile_images/1116795675235233793/tdJF-DSi_normal.jpg"/>
    <hyperlink ref="V233" r:id="rId639" display="http://pbs.twimg.com/profile_images/1142996837470654464/IE-hJcmG_normal.jpg"/>
    <hyperlink ref="V234" r:id="rId640" display="http://pbs.twimg.com/profile_images/1140320146625454081/NO4VmIF8_normal.jpg"/>
    <hyperlink ref="V235" r:id="rId641" display="http://pbs.twimg.com/profile_images/1149306719283175424/QxpNciWo_normal.jpg"/>
    <hyperlink ref="V236" r:id="rId642" display="https://pbs.twimg.com/media/D_M373uXYAEh5hu.jpg"/>
    <hyperlink ref="V237" r:id="rId643" display="http://pbs.twimg.com/profile_images/1144424792881336322/E9dn4NXY_normal.jpg"/>
    <hyperlink ref="V238" r:id="rId644" display="http://pbs.twimg.com/profile_images/1131592787948900354/LTrKwN8b_normal.jpg"/>
    <hyperlink ref="V239" r:id="rId645" display="http://pbs.twimg.com/profile_images/1117574048576413696/2Kfpb4Y7_normal.png"/>
    <hyperlink ref="V240" r:id="rId646" display="http://pbs.twimg.com/profile_images/1146523275872395264/Nu1tGeST_normal.jpg"/>
    <hyperlink ref="V241" r:id="rId647" display="https://pbs.twimg.com/tweet_video_thumb/D_MRqWcVAAUcuJp.jpg"/>
    <hyperlink ref="V242" r:id="rId648" display="http://pbs.twimg.com/profile_images/1144113045792182272/ytwmOKII_normal.jpg"/>
    <hyperlink ref="V243" r:id="rId649" display="https://pbs.twimg.com/media/D_MHzYkX4AECsu_.jpg"/>
    <hyperlink ref="V244" r:id="rId650" display="https://pbs.twimg.com/media/D_NMPhhXkAYcjRA.jpg"/>
    <hyperlink ref="V245" r:id="rId651" display="https://pbs.twimg.com/media/D_NMPhhXkAYcjRA.jpg"/>
    <hyperlink ref="V246" r:id="rId652" display="https://pbs.twimg.com/media/D_NMPhhXkAYcjRA.jpg"/>
    <hyperlink ref="V247" r:id="rId653" display="http://pbs.twimg.com/profile_images/1147243515501588480/tQh52NNx_normal.jpg"/>
    <hyperlink ref="V248" r:id="rId654" display="http://pbs.twimg.com/profile_images/969853038717530113/1ofBi2ZC_normal.jpg"/>
    <hyperlink ref="V249" r:id="rId655" display="https://pbs.twimg.com/tweet_video_thumb/D_MbsqSU8AE3dNS.jpg"/>
    <hyperlink ref="V250" r:id="rId656" display="http://pbs.twimg.com/profile_images/801266591879073792/8dZ42u-s_normal.jpg"/>
    <hyperlink ref="V251" r:id="rId657" display="https://pbs.twimg.com/media/D_NeCF6WkAABVGn.jpg"/>
    <hyperlink ref="V252" r:id="rId658" display="https://pbs.twimg.com/media/D_NeCF6WkAABVGn.jpg"/>
    <hyperlink ref="V253" r:id="rId659" display="https://pbs.twimg.com/media/D_M6A5NUIAAyhV1.jpg"/>
    <hyperlink ref="V254" r:id="rId660" display="http://pbs.twimg.com/profile_images/932543626202066944/9YjuOJQH_normal.jpg"/>
    <hyperlink ref="V255" r:id="rId661" display="https://pbs.twimg.com/media/D_M76txU8AE_JUR.jpg"/>
    <hyperlink ref="V256" r:id="rId662" display="https://pbs.twimg.com/media/D_M76txU8AE_JUR.jpg"/>
    <hyperlink ref="V257" r:id="rId663" display="http://pbs.twimg.com/profile_images/932543626202066944/9YjuOJQH_normal.jpg"/>
    <hyperlink ref="V258" r:id="rId664" display="http://pbs.twimg.com/profile_images/932543626202066944/9YjuOJQH_normal.jpg"/>
    <hyperlink ref="V259" r:id="rId665" display="http://pbs.twimg.com/profile_images/932543626202066944/9YjuOJQH_normal.jpg"/>
    <hyperlink ref="V260" r:id="rId666" display="https://pbs.twimg.com/media/D_NeBDJXoAAGJy0.jpg"/>
    <hyperlink ref="V261" r:id="rId667" display="http://pbs.twimg.com/profile_images/1148599207441457152/Wyq_E91f_normal.jpg"/>
    <hyperlink ref="V262" r:id="rId668" display="http://pbs.twimg.com/profile_images/1143313772876050433/4LeuMDla_normal.jpg"/>
    <hyperlink ref="V263" r:id="rId669" display="https://pbs.twimg.com/tweet_video_thumb/D_NeFXwX4AAP7qJ.jpg"/>
    <hyperlink ref="V264" r:id="rId670" display="http://pbs.twimg.com/profile_images/1094594784134615040/-cUzaIdC_normal.jpg"/>
    <hyperlink ref="V265" r:id="rId671" display="https://pbs.twimg.com/media/D_NdwbwW4AIStBA.jpg"/>
    <hyperlink ref="V266" r:id="rId672" display="http://pbs.twimg.com/profile_images/1102489677871775744/Uy-4c1Sg_normal.jpg"/>
    <hyperlink ref="V267" r:id="rId673" display="http://pbs.twimg.com/profile_images/1147372642233487360/-8sAxZSv_normal.jpg"/>
    <hyperlink ref="V268" r:id="rId674" display="https://pbs.twimg.com/media/D_MaznpXYAA2q2M.jpg"/>
    <hyperlink ref="V269" r:id="rId675" display="http://pbs.twimg.com/profile_images/1112565226640232448/_PcLQYxe_normal.png"/>
    <hyperlink ref="V270" r:id="rId676" display="http://pbs.twimg.com/profile_images/1140411230835789824/wO25uhLa_normal.jpg"/>
    <hyperlink ref="V271" r:id="rId677" display="http://pbs.twimg.com/profile_images/1093861223399972864/ZVHmN9WB_normal.jpg"/>
    <hyperlink ref="V272" r:id="rId678" display="https://pbs.twimg.com/tweet_video_thumb/D_NXre5XYAYK8S4.jpg"/>
    <hyperlink ref="V273" r:id="rId679" display="http://pbs.twimg.com/profile_images/553255735136501760/QPCHVEMN_normal.jpeg"/>
    <hyperlink ref="V274" r:id="rId680" display="https://pbs.twimg.com/tweet_video_thumb/D_NXre5XYAYK8S4.jpg"/>
    <hyperlink ref="V275" r:id="rId681" display="https://pbs.twimg.com/tweet_video_thumb/D_NXre5XYAYK8S4.jpg"/>
    <hyperlink ref="V276" r:id="rId682" display="http://pbs.twimg.com/profile_images/407918779/PATCH_normal.bmp"/>
    <hyperlink ref="V277" r:id="rId683" display="http://pbs.twimg.com/profile_images/1148993619333963778/8Euh05xi_normal.jpg"/>
    <hyperlink ref="V278" r:id="rId684" display="https://pbs.twimg.com/media/D_NXHNBUIAA4zi9.jpg"/>
    <hyperlink ref="V279" r:id="rId685" display="https://pbs.twimg.com/media/D_NXHNBUIAA4zi9.jpg"/>
    <hyperlink ref="V280" r:id="rId686" display="http://pbs.twimg.com/profile_images/1148680607347728386/lcdrD3rn_normal.jpg"/>
    <hyperlink ref="V281" r:id="rId687" display="http://pbs.twimg.com/profile_images/1139053304049049600/hUEhLRro_normal.jpg"/>
    <hyperlink ref="V282" r:id="rId688" display="http://pbs.twimg.com/profile_images/1108818957325266945/L57ZSkoW_normal.jpg"/>
    <hyperlink ref="V283" r:id="rId689" display="https://pbs.twimg.com/media/D_NLldAWkAAyKdH.jpg"/>
    <hyperlink ref="V284" r:id="rId690" display="https://pbs.twimg.com/media/D_NLldAWkAAyKdH.jpg"/>
    <hyperlink ref="V285" r:id="rId691" display="https://pbs.twimg.com/tweet_video_thumb/D_NcdwLXUAA3y5I.jpg"/>
    <hyperlink ref="V286" r:id="rId692" display="http://pbs.twimg.com/profile_images/971905606943637504/d7X0zKRy_normal.jpg"/>
    <hyperlink ref="V287" r:id="rId693" display="https://pbs.twimg.com/tweet_video_thumb/D_M-SY4XkAIiQ7i.jpg"/>
    <hyperlink ref="V288" r:id="rId694" display="https://pbs.twimg.com/media/D_NeTlwXoAE7WaR.jpg"/>
    <hyperlink ref="V289" r:id="rId695" display="https://pbs.twimg.com/media/D_MHzYkX4AECsu_.jpg"/>
    <hyperlink ref="V290" r:id="rId696" display="https://pbs.twimg.com/ext_tw_video_thumb/1149288787123625984/pu/img/N5k233mI6qWWtd10.jpg"/>
    <hyperlink ref="V291" r:id="rId697" display="https://pbs.twimg.com/ext_tw_video_thumb/1149288787123625984/pu/img/N5k233mI6qWWtd10.jpg"/>
    <hyperlink ref="V292" r:id="rId698" display="https://pbs.twimg.com/ext_tw_video_thumb/1149288787123625984/pu/img/N5k233mI6qWWtd10.jpg"/>
    <hyperlink ref="V293" r:id="rId699" display="https://pbs.twimg.com/ext_tw_video_thumb/1149288787123625984/pu/img/N5k233mI6qWWtd10.jpg"/>
    <hyperlink ref="V294" r:id="rId700" display="https://pbs.twimg.com/ext_tw_video_thumb/1149288787123625984/pu/img/N5k233mI6qWWtd10.jpg"/>
    <hyperlink ref="V295" r:id="rId701" display="http://pbs.twimg.com/profile_images/815963269466886144/xQ_x8HJB_normal.jpg"/>
    <hyperlink ref="V296" r:id="rId702" display="http://pbs.twimg.com/profile_images/1148113226732670976/9LGj8Shj_normal.png"/>
    <hyperlink ref="V297" r:id="rId703" display="https://pbs.twimg.com/media/D_NZYUaUcAAdZYu.jpg"/>
    <hyperlink ref="V298" r:id="rId704" display="https://pbs.twimg.com/ext_tw_video_thumb/1149366070722981888/pu/img/Ic-dG_usFCDMuJ4h.jpg"/>
    <hyperlink ref="V299" r:id="rId705" display="https://pbs.twimg.com/media/D_NeXv-WkAALmxC.jpg"/>
    <hyperlink ref="V300" r:id="rId706" display="https://pbs.twimg.com/tweet_video_thumb/D_MRqWcVAAUcuJp.jpg"/>
    <hyperlink ref="V301" r:id="rId707" display="http://pbs.twimg.com/profile_images/378800000090637521/1aa74388ff5fb7160f0630113a3e1880_normal.jpeg"/>
    <hyperlink ref="V302" r:id="rId708" display="https://pbs.twimg.com/ext_tw_video_thumb/1149366113337323521/pu/img/5DFAeQv6yjCNsin5.jpg"/>
    <hyperlink ref="V303" r:id="rId709" display="https://pbs.twimg.com/media/D_MHzYkX4AECsu_.jpg"/>
    <hyperlink ref="V304" r:id="rId710" display="https://pbs.twimg.com/media/D_MHzYkX4AECsu_.jpg"/>
    <hyperlink ref="V305" r:id="rId711" display="https://pbs.twimg.com/tweet_video_thumb/D_NRB3aXoAIoTpb.jpg"/>
    <hyperlink ref="V306" r:id="rId712" display="https://pbs.twimg.com/tweet_video_thumb/D_MRqWcVAAUcuJp.jpg"/>
    <hyperlink ref="V307" r:id="rId713" display="https://pbs.twimg.com/media/D_MOZQVXYAIriby.png"/>
    <hyperlink ref="V308" r:id="rId714" display="http://pbs.twimg.com/profile_images/1066150217278521344/dy1sXPfV_normal.jpg"/>
    <hyperlink ref="V309" r:id="rId715" display="http://pbs.twimg.com/profile_images/1136003189646381057/RBmULBXX_normal.jpg"/>
    <hyperlink ref="V310" r:id="rId716" display="http://pbs.twimg.com/profile_images/1142152354482966528/Vs2FYBb3_normal.jpg"/>
    <hyperlink ref="V311" r:id="rId717" display="http://pbs.twimg.com/profile_images/1015305998599426048/ehw0ThD-_normal.jpg"/>
    <hyperlink ref="V312" r:id="rId718" display="https://pbs.twimg.com/media/D_Nelc6W4AA6xPb.png"/>
    <hyperlink ref="V313" r:id="rId719" display="http://pbs.twimg.com/profile_images/1105669457169604609/irixT3w9_normal.jpg"/>
    <hyperlink ref="V314" r:id="rId720" display="http://pbs.twimg.com/profile_images/1149367280897286144/Z9jy78QV_normal.png"/>
    <hyperlink ref="V315" r:id="rId721" display="http://pbs.twimg.com/profile_images/1107614342361563137/_ikWA8cP_normal.jpg"/>
    <hyperlink ref="V316" r:id="rId722" display="http://pbs.twimg.com/profile_images/1107614342361563137/_ikWA8cP_normal.jpg"/>
    <hyperlink ref="V317" r:id="rId723" display="http://pbs.twimg.com/profile_images/1107614342361563137/_ikWA8cP_normal.jpg"/>
    <hyperlink ref="V318" r:id="rId724" display="https://pbs.twimg.com/media/D_MHzYkX4AECsu_.jpg"/>
    <hyperlink ref="V319" r:id="rId725" display="http://pbs.twimg.com/profile_images/1126887797313327104/BbLPnq97_normal.jpg"/>
    <hyperlink ref="V320" r:id="rId726" display="https://pbs.twimg.com/media/D_NeqMoW4AEAvVk.jpg"/>
    <hyperlink ref="V321" r:id="rId727" display="https://pbs.twimg.com/media/D_NerZMU0AAXIec.png"/>
    <hyperlink ref="V322" r:id="rId728" display="https://pbs.twimg.com/media/D_NetEtXkAAzfSU.jpg"/>
    <hyperlink ref="V323" r:id="rId729" display="https://pbs.twimg.com/tweet_video_thumb/D_NevgSXoAI4vjt.jpg"/>
    <hyperlink ref="V324" r:id="rId730" display="http://pbs.twimg.com/profile_images/1132991811293786112/IHvrNCk5_normal.jpg"/>
    <hyperlink ref="V325" r:id="rId731" display="https://pbs.twimg.com/tweet_video_thumb/D_MeZo9XsAYyQoW.jpg"/>
    <hyperlink ref="V326" r:id="rId732" display="https://pbs.twimg.com/tweet_video_thumb/D_MeZo9XsAYyQoW.jpg"/>
    <hyperlink ref="V327" r:id="rId733" display="https://pbs.twimg.com/tweet_video_thumb/D_MRqWcVAAUcuJp.jpg"/>
    <hyperlink ref="V328" r:id="rId734" display="https://pbs.twimg.com/tweet_video_thumb/D_MRqWcVAAUcuJp.jpg"/>
    <hyperlink ref="V329" r:id="rId735" display="https://pbs.twimg.com/media/D_MHzYkX4AECsu_.jpg"/>
    <hyperlink ref="V330" r:id="rId736" display="http://pbs.twimg.com/profile_images/1096264849586192384/gDnuTafV_normal.jpg"/>
    <hyperlink ref="V331" r:id="rId737" display="http://pbs.twimg.com/profile_images/1096264849586192384/gDnuTafV_normal.jpg"/>
    <hyperlink ref="V332" r:id="rId738" display="https://pbs.twimg.com/media/D_MHzYkX4AECsu_.jpg"/>
    <hyperlink ref="V333" r:id="rId739" display="https://pbs.twimg.com/media/D_Nek0PU4AAzzCh.jpg"/>
    <hyperlink ref="V334" r:id="rId740" display="http://pbs.twimg.com/profile_images/1146251014598725632/hNW58Bqm_normal.jpg"/>
    <hyperlink ref="V335" r:id="rId741" display="https://pbs.twimg.com/tweet_video_thumb/D_MRqWcVAAUcuJp.jpg"/>
    <hyperlink ref="V336" r:id="rId742" display="https://pbs.twimg.com/media/D_MHzYkX4AECsu_.jpg"/>
    <hyperlink ref="V337" r:id="rId743" display="http://pbs.twimg.com/profile_images/785550362723880960/uTU_nReS_normal.jpg"/>
    <hyperlink ref="V338" r:id="rId744" display="https://pbs.twimg.com/media/D_Ne3y3W4AITtnz.jpg"/>
    <hyperlink ref="V339" r:id="rId745" display="http://pbs.twimg.com/profile_images/1098318542225719297/yBAY8oW2_normal.jpg"/>
    <hyperlink ref="V340" r:id="rId746" display="http://pbs.twimg.com/profile_images/2705634889/853afb574ac4a7c500bd297b9a3c7fcd_normal.jpeg"/>
    <hyperlink ref="V341" r:id="rId747" display="http://pbs.twimg.com/profile_images/1149346285473927169/2-F4ES_v_normal.jpg"/>
    <hyperlink ref="V342" r:id="rId748" display="http://pbs.twimg.com/profile_images/1302889719/Bevo_normal.jpg"/>
    <hyperlink ref="V343" r:id="rId749" display="http://pbs.twimg.com/profile_images/1149181996955910144/N6V3Kc-r_normal.jpg"/>
    <hyperlink ref="V344" r:id="rId750" display="https://pbs.twimg.com/tweet_video_thumb/D_MXyB0XoAEEcIR.jpg"/>
    <hyperlink ref="V345" r:id="rId751" display="https://pbs.twimg.com/tweet_video_thumb/D_MXyB0XoAEEcIR.jpg"/>
    <hyperlink ref="V346" r:id="rId752" display="http://pbs.twimg.com/profile_images/882000827233128448/phK0aVmh_normal.jpg"/>
    <hyperlink ref="V347" r:id="rId753" display="https://pbs.twimg.com/tweet_video_thumb/D_MRqWcVAAUcuJp.jpg"/>
    <hyperlink ref="V348" r:id="rId754" display="http://pbs.twimg.com/profile_images/1025691110218326016/Z9LWqGf9_normal.jpg"/>
    <hyperlink ref="V349" r:id="rId755" display="https://pbs.twimg.com/tweet_video_thumb/D_MRqWcVAAUcuJp.jpg"/>
    <hyperlink ref="V350" r:id="rId756" display="http://pbs.twimg.com/profile_images/1145054164021473280/OsfH-QP4_normal.jpg"/>
    <hyperlink ref="V351" r:id="rId757" display="https://pbs.twimg.com/tweet_video_thumb/D_NcdwLXUAA3y5I.jpg"/>
    <hyperlink ref="V352" r:id="rId758" display="http://pbs.twimg.com/profile_images/1148683592416894976/tvU__pky_normal.png"/>
    <hyperlink ref="V353" r:id="rId759" display="https://pbs.twimg.com/media/D_M373uXYAEh5hu.jpg"/>
    <hyperlink ref="V354" r:id="rId760" display="https://pbs.twimg.com/media/D_NfEexU8AE7gVz.png"/>
    <hyperlink ref="V355" r:id="rId761" display="https://pbs.twimg.com/media/D_NfEexU8AE7gVz.png"/>
    <hyperlink ref="V356" r:id="rId762" display="https://pbs.twimg.com/media/D_MHzYkX4AECsu_.jpg"/>
    <hyperlink ref="V357" r:id="rId763" display="http://pbs.twimg.com/profile_images/2677315307/207d6d6e13e8c4b3da5f609397433a09_normal.png"/>
    <hyperlink ref="V358" r:id="rId764" display="http://pbs.twimg.com/profile_images/378800000577467760/91d8a524df492a7f8bdb0fe8b730a0d1_normal.jpeg"/>
    <hyperlink ref="V359" r:id="rId765" display="https://pbs.twimg.com/tweet_video_thumb/D_MRqWcVAAUcuJp.jpg"/>
    <hyperlink ref="V360" r:id="rId766" display="http://pbs.twimg.com/profile_images/742468828962000896/4GLIjjM0_normal.jpg"/>
    <hyperlink ref="V361" r:id="rId767" display="https://pbs.twimg.com/media/D_MHzYkX4AECsu_.jpg"/>
    <hyperlink ref="V362" r:id="rId768" display="https://pbs.twimg.com/tweet_video_thumb/D_MRqWcVAAUcuJp.jpg"/>
    <hyperlink ref="V363" r:id="rId769" display="http://pbs.twimg.com/profile_images/1129899824436961280/72XS6Qqj_normal.jpg"/>
    <hyperlink ref="V364" r:id="rId770" display="http://pbs.twimg.com/profile_images/1137178527625818113/Koorwb1d_normal.jpg"/>
    <hyperlink ref="V365" r:id="rId771" display="https://pbs.twimg.com/media/D_MHzYkX4AECsu_.jpg"/>
    <hyperlink ref="V366" r:id="rId772" display="https://pbs.twimg.com/tweet_video_thumb/D_NfLikXkAEvEaT.jpg"/>
    <hyperlink ref="V367" r:id="rId773" display="http://pbs.twimg.com/profile_images/1146491721393549314/rSBWMPVB_normal.jpg"/>
    <hyperlink ref="V368" r:id="rId774" display="https://pbs.twimg.com/media/D_NfMRKUwAAWg_G.png"/>
    <hyperlink ref="V369" r:id="rId775" display="http://pbs.twimg.com/profile_images/1134181803999268864/4EQ3pfnV_normal.jpg"/>
    <hyperlink ref="V370" r:id="rId776" display="http://pbs.twimg.com/profile_images/738219064955396097/qmH2_3A9_normal.jpg"/>
    <hyperlink ref="V371" r:id="rId777" display="http://pbs.twimg.com/profile_images/1095708425596661760/o9fZQItu_normal.png"/>
    <hyperlink ref="V372" r:id="rId778" display="http://pbs.twimg.com/profile_images/713472675968995328/RHQylI5k_normal.jpg"/>
    <hyperlink ref="V373" r:id="rId779" display="https://pbs.twimg.com/tweet_video_thumb/D_NRB3aXoAIoTpb.jpg"/>
    <hyperlink ref="V374" r:id="rId780" display="http://pbs.twimg.com/profile_images/985575390033956864/5x9vkv1q_normal.jpg"/>
    <hyperlink ref="V375" r:id="rId781" display="http://pbs.twimg.com/profile_images/2937683886/95d727d9525c10b1c6035498bae7d97c_normal.jpeg"/>
    <hyperlink ref="V376" r:id="rId782" display="http://pbs.twimg.com/profile_images/1143756497584873472/wWkxHAOb_normal.jpg"/>
    <hyperlink ref="V377" r:id="rId783" display="https://pbs.twimg.com/media/D_M373uXYAEh5hu.jpg"/>
    <hyperlink ref="V378" r:id="rId784" display="https://pbs.twimg.com/ext_tw_video_thumb/1149322247234101249/pu/img/h432pZ0x-MCMARMV.jpg"/>
    <hyperlink ref="V379" r:id="rId785" display="https://pbs.twimg.com/ext_tw_video_thumb/1146719300956372993/pu/img/LFlw7zrIR29Q5byJ.jpg"/>
    <hyperlink ref="V380" r:id="rId786" display="https://pbs.twimg.com/media/D_NfOhqXoAA69ey.png"/>
    <hyperlink ref="V381" r:id="rId787" display="http://pbs.twimg.com/profile_images/1143554733904420864/ET80lN_E_normal.jpg"/>
    <hyperlink ref="V382" r:id="rId788" display="https://pbs.twimg.com/media/D_MOZQVXYAIriby.png"/>
    <hyperlink ref="V383" r:id="rId789" display="https://pbs.twimg.com/tweet_video_thumb/D_NRB3aXoAIoTpb.jpg"/>
    <hyperlink ref="V384" r:id="rId790" display="https://pbs.twimg.com/tweet_video_thumb/D_NRB3aXoAIoTpb.jpg"/>
    <hyperlink ref="V385" r:id="rId791" display="http://pbs.twimg.com/profile_images/1148988937748275200/G4YKbXBF_normal.jpg"/>
    <hyperlink ref="V386" r:id="rId792" display="https://pbs.twimg.com/ext_tw_video_thumb/1149367185946632192/pu/img/MaMN3WhfVPqokTTJ.jpg"/>
    <hyperlink ref="V387" r:id="rId793" display="https://pbs.twimg.com/media/D_NfbJBW4AIPXvJ.jpg"/>
    <hyperlink ref="V388" r:id="rId794" display="http://pbs.twimg.com/profile_images/1148439110023036930/wsumXqVh_normal.jpg"/>
    <hyperlink ref="V389" r:id="rId795" display="https://pbs.twimg.com/tweet_video_thumb/D_MRqWcVAAUcuJp.jpg"/>
    <hyperlink ref="V390" r:id="rId796" display="https://pbs.twimg.com/media/D_Mwoo9XUAAj7oz.png"/>
    <hyperlink ref="V391" r:id="rId797" display="https://pbs.twimg.com/media/D_MOZQVXYAIriby.png"/>
    <hyperlink ref="V392" r:id="rId798" display="https://pbs.twimg.com/media/D_MHzYkX4AECsu_.jpg"/>
    <hyperlink ref="V393" r:id="rId799" display="http://pbs.twimg.com/profile_images/1127975329560133633/tl7IrgvC_normal.jpg"/>
    <hyperlink ref="V394" r:id="rId800" display="https://pbs.twimg.com/tweet_video_thumb/D_MRqWcVAAUcuJp.jpg"/>
    <hyperlink ref="V395" r:id="rId801" display="https://pbs.twimg.com/media/D_M373uXYAEh5hu.jpg"/>
    <hyperlink ref="V396" r:id="rId802" display="https://pbs.twimg.com/tweet_video_thumb/D_Nel9zXUAAki8X.jpg"/>
    <hyperlink ref="V397" r:id="rId803" display="https://pbs.twimg.com/tweet_video_thumb/D_Nel9zXUAAki8X.jpg"/>
    <hyperlink ref="V398" r:id="rId804" display="http://pbs.twimg.com/profile_images/1100295189065859073/JkufxLSG_normal.jpg"/>
    <hyperlink ref="V399" r:id="rId805" display="https://pbs.twimg.com/media/D_MHzYkX4AECsu_.jpg"/>
    <hyperlink ref="V400" r:id="rId806" display="http://pbs.twimg.com/profile_images/1119636242075979778/MZ0A5hwj_normal.jpg"/>
    <hyperlink ref="V401" r:id="rId807" display="http://pbs.twimg.com/profile_images/1134452436846993408/ac_Xgli9_normal.jpg"/>
    <hyperlink ref="V402" r:id="rId808" display="http://pbs.twimg.com/profile_images/663962480767401988/XBGM2zXA_normal.png"/>
    <hyperlink ref="V403" r:id="rId809" display="https://pbs.twimg.com/tweet_video_thumb/D_MRqWcVAAUcuJp.jpg"/>
    <hyperlink ref="V404" r:id="rId810" display="https://pbs.twimg.com/tweet_video_thumb/D_MRqWcVAAUcuJp.jpg"/>
    <hyperlink ref="V405" r:id="rId811" display="http://pbs.twimg.com/profile_images/1076999680830177280/d9U0Tqy7_normal.jpg"/>
    <hyperlink ref="V406" r:id="rId812" display="http://pbs.twimg.com/profile_images/1123962639267311620/9OSSC12k_normal.jpg"/>
    <hyperlink ref="V407" r:id="rId813" display="http://pbs.twimg.com/profile_images/1149195482272583680/wGFFfNaH_normal.jpg"/>
    <hyperlink ref="V408" r:id="rId814" display="https://pbs.twimg.com/tweet_video_thumb/D_NcdwLXUAA3y5I.jpg"/>
    <hyperlink ref="V409" r:id="rId815" display="https://pbs.twimg.com/media/D_MOZQVXYAIriby.png"/>
    <hyperlink ref="V410" r:id="rId816" display="https://pbs.twimg.com/media/D_M373uXYAEh5hu.jpg"/>
    <hyperlink ref="V411" r:id="rId817" display="https://pbs.twimg.com/tweet_video_thumb/D_M-SY4XkAIiQ7i.jpg"/>
    <hyperlink ref="V412" r:id="rId818" display="https://pbs.twimg.com/media/D_M3E0bWkAAuTfi.jpg"/>
    <hyperlink ref="V413" r:id="rId819" display="http://pbs.twimg.com/profile_images/1146886512581066752/UCmqa5ra_normal.jpg"/>
    <hyperlink ref="V414" r:id="rId820" display="http://pbs.twimg.com/profile_images/378800000670990939/ba49f0dcf5dfeea404d171a5ea47b06e_normal.jpeg"/>
    <hyperlink ref="V415" r:id="rId821" display="http://pbs.twimg.com/profile_images/378800000670990939/ba49f0dcf5dfeea404d171a5ea47b06e_normal.jpeg"/>
    <hyperlink ref="V416" r:id="rId822" display="http://abs.twimg.com/sticky/default_profile_images/default_profile_normal.png"/>
    <hyperlink ref="V417" r:id="rId823" display="http://pbs.twimg.com/profile_images/1131315473797267461/V1B3168n_normal.jpg"/>
    <hyperlink ref="V418" r:id="rId824" display="http://pbs.twimg.com/profile_images/1139644844027056129/L1PHfOL1_normal.jpg"/>
    <hyperlink ref="V419" r:id="rId825" display="http://pbs.twimg.com/profile_images/950556247505362945/FJXBXgZG_normal.jpg"/>
    <hyperlink ref="V420" r:id="rId826" display="https://pbs.twimg.com/tweet_video_thumb/D_MRqWcVAAUcuJp.jpg"/>
    <hyperlink ref="V421" r:id="rId827" display="https://pbs.twimg.com/media/D_MHzYkX4AECsu_.jpg"/>
    <hyperlink ref="V422" r:id="rId828" display="http://pbs.twimg.com/profile_images/988589068077367296/rp82zPBS_normal.jpg"/>
    <hyperlink ref="V423" r:id="rId829" display="http://pbs.twimg.com/profile_images/2236509547/eb5a5b7ea2d211e1a9f71231382044a1_7_normal.jpg"/>
    <hyperlink ref="V424" r:id="rId830" display="http://pbs.twimg.com/profile_images/1069711115469373440/FLYqbYPO_normal.jpg"/>
    <hyperlink ref="V425" r:id="rId831" display="https://pbs.twimg.com/media/D_MHzYkX4AECsu_.jpg"/>
    <hyperlink ref="V426" r:id="rId832" display="http://pbs.twimg.com/profile_images/616985592212008965/XAL_URYT_normal.jpg"/>
    <hyperlink ref="V427" r:id="rId833" display="http://pbs.twimg.com/profile_images/1147067941059383297/9Se19OeU_normal.jpg"/>
    <hyperlink ref="V428" r:id="rId834" display="https://pbs.twimg.com/tweet_video_thumb/D_MRqWcVAAUcuJp.jpg"/>
    <hyperlink ref="V429" r:id="rId835" display="http://pbs.twimg.com/profile_images/1074467060640563200/qQ_BMn-n_normal.jpg"/>
    <hyperlink ref="V430" r:id="rId836" display="http://pbs.twimg.com/profile_images/1074467060640563200/qQ_BMn-n_normal.jpg"/>
    <hyperlink ref="V431" r:id="rId837" display="http://pbs.twimg.com/profile_images/1147521688999006208/d6IlbrMF_normal.png"/>
    <hyperlink ref="V432" r:id="rId838" display="https://pbs.twimg.com/ext_tw_video_thumb/1149367135992332288/pu/img/OkYXgcsig_eBIRBT.jpg"/>
    <hyperlink ref="V433" r:id="rId839" display="https://pbs.twimg.com/tweet_video_thumb/D_MRqWcVAAUcuJp.jpg"/>
    <hyperlink ref="V434" r:id="rId840" display="http://pbs.twimg.com/profile_images/537735695473733632/XZO_C8Wg_normal.jpeg"/>
    <hyperlink ref="V435" r:id="rId841" display="http://pbs.twimg.com/profile_images/1120685070761644033/Z7Clpybb_normal.jpg"/>
    <hyperlink ref="V436" r:id="rId842" display="http://pbs.twimg.com/profile_images/1120685070761644033/Z7Clpybb_normal.jpg"/>
    <hyperlink ref="V437" r:id="rId843" display="http://pbs.twimg.com/profile_images/1091253602809724928/WnC213ds_normal.jpg"/>
    <hyperlink ref="V438" r:id="rId844" display="https://pbs.twimg.com/media/D_NgB1sWkAAqxod.jpg"/>
    <hyperlink ref="V439" r:id="rId845" display="https://pbs.twimg.com/tweet_video_thumb/D_NcdwLXUAA3y5I.jpg"/>
    <hyperlink ref="V440" r:id="rId846" display="https://pbs.twimg.com/media/D_NJt02XYAAqUvH.jpg"/>
    <hyperlink ref="V441" r:id="rId847" display="https://pbs.twimg.com/media/D_NJt02XYAAqUvH.jpg"/>
    <hyperlink ref="V442" r:id="rId848" display="http://abs.twimg.com/sticky/default_profile_images/default_profile_normal.png"/>
    <hyperlink ref="V443" r:id="rId849" display="http://abs.twimg.com/sticky/default_profile_images/default_profile_normal.png"/>
    <hyperlink ref="V444" r:id="rId850" display="http://abs.twimg.com/sticky/default_profile_images/default_profile_normal.png"/>
    <hyperlink ref="V445" r:id="rId851" display="https://pbs.twimg.com/media/D_MwbuoXUAEHC20.jpg"/>
    <hyperlink ref="V446" r:id="rId852" display="http://pbs.twimg.com/profile_images/1138407640713826305/UC3DGBUu_normal.jpg"/>
    <hyperlink ref="V447" r:id="rId853" display="http://pbs.twimg.com/profile_images/924554093921628160/wbuaz1lw_normal.jpg"/>
    <hyperlink ref="V448" r:id="rId854" display="http://pbs.twimg.com/profile_images/1105306227662155776/QHZX_f8d_normal.png"/>
    <hyperlink ref="V449" r:id="rId855" display="https://pbs.twimg.com/media/D_MOZQVXYAIriby.png"/>
    <hyperlink ref="V450" r:id="rId856" display="https://pbs.twimg.com/media/D_NfYtdWsAAuSOj.png"/>
    <hyperlink ref="V451" r:id="rId857" display="https://pbs.twimg.com/media/D_NfYtdWsAAuSOj.png"/>
    <hyperlink ref="V452" r:id="rId858" display="https://pbs.twimg.com/media/D_NfYtdWsAAuSOj.png"/>
    <hyperlink ref="V453" r:id="rId859" display="https://pbs.twimg.com/media/D_NfYtdWsAAuSOj.png"/>
    <hyperlink ref="V454" r:id="rId860" display="https://pbs.twimg.com/media/D_NfYtdWsAAuSOj.png"/>
    <hyperlink ref="V455" r:id="rId861" display="https://pbs.twimg.com/media/D_NfYtdWsAAuSOj.png"/>
    <hyperlink ref="V456" r:id="rId862" display="https://pbs.twimg.com/tweet_video_thumb/D_NgLYjUcAAk6Ym.jpg"/>
    <hyperlink ref="V457" r:id="rId863" display="https://pbs.twimg.com/ext_tw_video_thumb/1149322247234101249/pu/img/h432pZ0x-MCMARMV.jpg"/>
    <hyperlink ref="V458" r:id="rId864" display="https://pbs.twimg.com/media/D_NbianXYAU3kqS.jpg"/>
    <hyperlink ref="V459" r:id="rId865" display="https://pbs.twimg.com/media/D_NbianXYAU3kqS.jpg"/>
    <hyperlink ref="V460" r:id="rId866" display="https://pbs.twimg.com/media/D_MOZQVXYAIriby.png"/>
    <hyperlink ref="V461" r:id="rId867" display="http://pbs.twimg.com/profile_images/1070475185260806144/vzN5msFI_normal.jpg"/>
    <hyperlink ref="V462" r:id="rId868" display="https://pbs.twimg.com/media/D_MHzYkX4AECsu_.jpg"/>
    <hyperlink ref="V463" r:id="rId869" display="https://pbs.twimg.com/tweet_video_thumb/D_M-SY4XkAIiQ7i.jpg"/>
    <hyperlink ref="V464" r:id="rId870" display="https://pbs.twimg.com/tweet_video_thumb/D_NH0rzUwAMqwq8.jpg"/>
    <hyperlink ref="V465" r:id="rId871" display="http://pbs.twimg.com/profile_images/1029116833834577920/AqSaIl9k_normal.jpg"/>
    <hyperlink ref="V466" r:id="rId872" display="http://pbs.twimg.com/profile_images/1029116833834577920/AqSaIl9k_normal.jpg"/>
    <hyperlink ref="V467" r:id="rId873" display="http://pbs.twimg.com/profile_images/1149355716387516417/wZ5FbplA_normal.jpg"/>
    <hyperlink ref="V468" r:id="rId874" display="https://pbs.twimg.com/ext_tw_video_thumb/1149322247234101249/pu/img/h432pZ0x-MCMARMV.jpg"/>
    <hyperlink ref="V469" r:id="rId875" display="https://pbs.twimg.com/ext_tw_video_thumb/1149322247234101249/pu/img/h432pZ0x-MCMARMV.jpg"/>
    <hyperlink ref="V470" r:id="rId876" display="http://pbs.twimg.com/profile_images/1148747395712331776/P4Jjlr8C_normal.jpg"/>
    <hyperlink ref="V471" r:id="rId877" display="https://pbs.twimg.com/tweet_video_thumb/D_NODRbUIAAoQBS.jpg"/>
    <hyperlink ref="V472" r:id="rId878" display="https://pbs.twimg.com/tweet_video_thumb/D_NODRbUIAAoQBS.jpg"/>
    <hyperlink ref="V473" r:id="rId879" display="http://pbs.twimg.com/profile_images/1113106116324610053/hcs9TAfk_normal.png"/>
    <hyperlink ref="V474" r:id="rId880" display="http://pbs.twimg.com/profile_images/1140865260301291520/e_KsKavV_normal.jpg"/>
    <hyperlink ref="V475" r:id="rId881" display="http://pbs.twimg.com/profile_images/1146337445572567045/loiuJjMr_normal.jpg"/>
    <hyperlink ref="V476" r:id="rId882" display="http://pbs.twimg.com/profile_images/1142852093079896064/uuC62KdY_normal.jpg"/>
    <hyperlink ref="V477" r:id="rId883" display="http://pbs.twimg.com/profile_images/1147679068822876160/PA33ZE9t_normal.jpg"/>
    <hyperlink ref="V478" r:id="rId884" display="https://pbs.twimg.com/media/D_NgXxRU0AAh_R2.jpg"/>
    <hyperlink ref="V479" r:id="rId885" display="http://pbs.twimg.com/profile_images/1127695963471192066/C2bM5Yo8_normal.jpg"/>
    <hyperlink ref="V480" r:id="rId886" display="http://pbs.twimg.com/profile_images/1145957083923144704/6ULZ3prt_normal.jpg"/>
    <hyperlink ref="V481" r:id="rId887" display="http://pbs.twimg.com/profile_images/1145957083923144704/6ULZ3prt_normal.jpg"/>
    <hyperlink ref="V482" r:id="rId888" display="https://pbs.twimg.com/media/D_Mwoo9XUAAj7oz.png"/>
    <hyperlink ref="V483" r:id="rId889" display="https://pbs.twimg.com/media/D_Mwoo9XUAAj7oz.png"/>
    <hyperlink ref="V484" r:id="rId890" display="http://pbs.twimg.com/profile_images/1110093423762202624/g1FaW4t3_normal.jpg"/>
    <hyperlink ref="V485" r:id="rId891" display="http://pbs.twimg.com/profile_images/1033225480181362688/lVCrNrzV_normal.jpg"/>
    <hyperlink ref="V486" r:id="rId892" display="https://pbs.twimg.com/media/D_Ngd8_XsAABlCR.jpg"/>
    <hyperlink ref="V487" r:id="rId893" display="http://pbs.twimg.com/profile_images/511999635838091264/HN5qia39_normal.jpeg"/>
    <hyperlink ref="V488" r:id="rId894" display="http://pbs.twimg.com/profile_images/511999635838091264/HN5qia39_normal.jpeg"/>
    <hyperlink ref="V489" r:id="rId895" display="http://abs.twimg.com/sticky/default_profile_images/default_profile_normal.png"/>
    <hyperlink ref="V490" r:id="rId896" display="https://pbs.twimg.com/media/D_M373uXYAEh5hu.jpg"/>
    <hyperlink ref="V491" r:id="rId897" display="http://pbs.twimg.com/profile_images/1087565191666167808/ab_faMFw_normal.jpg"/>
    <hyperlink ref="V492" r:id="rId898" display="https://pbs.twimg.com/media/D_NgjpRXkAErDWT.jpg"/>
    <hyperlink ref="V493" r:id="rId899" display="https://pbs.twimg.com/media/D_M373uXYAEh5hu.jpg"/>
    <hyperlink ref="V494" r:id="rId900" display="https://pbs.twimg.com/media/D_MOZQVXYAIriby.png"/>
    <hyperlink ref="V495" r:id="rId901" display="http://pbs.twimg.com/profile_images/1147733695077539842/0F1EUtCg_normal.jpg"/>
    <hyperlink ref="V496" r:id="rId902" display="https://pbs.twimg.com/media/D_Ngl51WwAAsQOx.jpg"/>
    <hyperlink ref="V497" r:id="rId903" display="http://pbs.twimg.com/profile_images/700740750942732289/OQvyACzN_normal.jpg"/>
    <hyperlink ref="V498" r:id="rId904" display="http://pbs.twimg.com/profile_images/990323455236042752/K3poWiQa_normal.jpg"/>
    <hyperlink ref="V499" r:id="rId905" display="https://pbs.twimg.com/media/D_NgCOhXYAAe9ij.jpg"/>
    <hyperlink ref="V500" r:id="rId906" display="http://pbs.twimg.com/profile_images/1098964130457939968/R7Z_3t_z_normal.png"/>
    <hyperlink ref="V501" r:id="rId907" display="http://pbs.twimg.com/profile_images/1098964130457939968/R7Z_3t_z_normal.png"/>
    <hyperlink ref="V502" r:id="rId908" display="https://pbs.twimg.com/media/D_NgnKzXYAEiNy8.jpg"/>
    <hyperlink ref="V503" r:id="rId909" display="http://pbs.twimg.com/profile_images/948062567565377536/xBcMIxus_normal.jpg"/>
    <hyperlink ref="V504" r:id="rId910" display="https://pbs.twimg.com/tweet_video_thumb/D_MRqWcVAAUcuJp.jpg"/>
    <hyperlink ref="V505" r:id="rId911" display="https://pbs.twimg.com/media/D_NewWzXkAAqG5_.jpg"/>
    <hyperlink ref="V506" r:id="rId912" display="http://pbs.twimg.com/profile_images/819360689227792384/6GSjO5c7_normal.jpg"/>
    <hyperlink ref="V507" r:id="rId913" display="http://pbs.twimg.com/profile_images/1033833533737975808/X7PPBSR1_normal.jpg"/>
    <hyperlink ref="V508" r:id="rId914" display="http://pbs.twimg.com/profile_images/1145149209802264577/0t9WqnxT_normal.jpg"/>
    <hyperlink ref="V509" r:id="rId915" display="http://pbs.twimg.com/profile_images/1099753033712484354/H8fe5OAX_normal.png"/>
    <hyperlink ref="V510" r:id="rId916" display="https://pbs.twimg.com/media/D_MsKgmUEAAfXUp.jpg"/>
    <hyperlink ref="V511" r:id="rId917" display="https://pbs.twimg.com/media/D_MsKgmUEAAfXUp.jpg"/>
    <hyperlink ref="V512" r:id="rId918" display="http://pbs.twimg.com/profile_images/966535205254086656/zJqlm4hL_normal.jpg"/>
    <hyperlink ref="V513" r:id="rId919" display="https://pbs.twimg.com/media/D_NgsEnU4AAPdZ2.jpg"/>
    <hyperlink ref="V514" r:id="rId920" display="http://pbs.twimg.com/profile_images/1145700952353021952/Ejlyf9x6_normal.png"/>
    <hyperlink ref="V515" r:id="rId921" display="http://pbs.twimg.com/profile_images/1007086634670739457/V0iwz2WU_normal.jpg"/>
    <hyperlink ref="V516" r:id="rId922" display="http://pbs.twimg.com/profile_images/1007086634670739457/V0iwz2WU_normal.jpg"/>
    <hyperlink ref="V517" r:id="rId923" display="https://pbs.twimg.com/media/D_NguzCWkAAOfuc.jpg"/>
    <hyperlink ref="V518" r:id="rId924" display="https://pbs.twimg.com/tweet_video_thumb/D_NguSWW4AETJV8.jpg"/>
    <hyperlink ref="V519" r:id="rId925" display="http://pbs.twimg.com/profile_images/987003437832224768/R2phlCwp_normal.jpg"/>
    <hyperlink ref="V520" r:id="rId926" display="http://pbs.twimg.com/profile_images/890767004793221121/GOXXQlJF_normal.jpg"/>
    <hyperlink ref="V521" r:id="rId927" display="http://pbs.twimg.com/profile_images/890767004793221121/GOXXQlJF_normal.jpg"/>
    <hyperlink ref="V522" r:id="rId928" display="http://pbs.twimg.com/profile_images/890767004793221121/GOXXQlJF_normal.jpg"/>
    <hyperlink ref="V523" r:id="rId929" display="http://pbs.twimg.com/profile_images/890767004793221121/GOXXQlJF_normal.jpg"/>
    <hyperlink ref="V524" r:id="rId930" display="http://pbs.twimg.com/profile_images/890767004793221121/GOXXQlJF_normal.jpg"/>
    <hyperlink ref="V525" r:id="rId931" display="http://pbs.twimg.com/profile_images/890767004793221121/GOXXQlJF_normal.jpg"/>
    <hyperlink ref="V526" r:id="rId932" display="https://pbs.twimg.com/tweet_video_thumb/D_NXRKUXsAIzcwF.jpg"/>
    <hyperlink ref="V527" r:id="rId933" display="https://pbs.twimg.com/tweet_video_thumb/D_NguSWW4AETJV8.jpg"/>
    <hyperlink ref="V528" r:id="rId934" display="http://pbs.twimg.com/profile_images/987003437832224768/R2phlCwp_normal.jpg"/>
    <hyperlink ref="V529" r:id="rId935" display="https://pbs.twimg.com/tweet_video_thumb/D_NXRKUXsAIzcwF.jpg"/>
    <hyperlink ref="V530" r:id="rId936" display="https://pbs.twimg.com/tweet_video_thumb/D_NguSWW4AETJV8.jpg"/>
    <hyperlink ref="V531" r:id="rId937" display="http://pbs.twimg.com/profile_images/987003437832224768/R2phlCwp_normal.jpg"/>
    <hyperlink ref="V532" r:id="rId938" display="http://pbs.twimg.com/profile_images/987003437832224768/R2phlCwp_normal.jpg"/>
    <hyperlink ref="V533" r:id="rId939" display="http://pbs.twimg.com/profile_images/987003437832224768/R2phlCwp_normal.jpg"/>
    <hyperlink ref="V534" r:id="rId940" display="http://pbs.twimg.com/profile_images/987003437832224768/R2phlCwp_normal.jpg"/>
    <hyperlink ref="V535" r:id="rId941" display="https://pbs.twimg.com/tweet_video_thumb/D_NXRKUXsAIzcwF.jpg"/>
    <hyperlink ref="V536" r:id="rId942" display="https://pbs.twimg.com/tweet_video_thumb/D_NguSWW4AETJV8.jpg"/>
    <hyperlink ref="V537" r:id="rId943" display="https://pbs.twimg.com/tweet_video_thumb/D_NXRKUXsAIzcwF.jpg"/>
    <hyperlink ref="V538" r:id="rId944" display="https://pbs.twimg.com/tweet_video_thumb/D_NguSWW4AETJV8.jpg"/>
    <hyperlink ref="V539" r:id="rId945" display="https://pbs.twimg.com/tweet_video_thumb/D_NXRKUXsAIzcwF.jpg"/>
    <hyperlink ref="V540" r:id="rId946" display="https://pbs.twimg.com/tweet_video_thumb/D_NguSWW4AETJV8.jpg"/>
    <hyperlink ref="V541" r:id="rId947" display="https://pbs.twimg.com/tweet_video_thumb/D_NXRKUXsAIzcwF.jpg"/>
    <hyperlink ref="V542" r:id="rId948" display="https://pbs.twimg.com/tweet_video_thumb/D_NguSWW4AETJV8.jpg"/>
    <hyperlink ref="V543" r:id="rId949" display="http://pbs.twimg.com/profile_images/1142152032968593408/aQpk_Eom_normal.jpg"/>
    <hyperlink ref="V544" r:id="rId950" display="http://pbs.twimg.com/profile_images/1141001137786519552/sGmfy_hC_normal.jpg"/>
    <hyperlink ref="V545" r:id="rId951" display="https://pbs.twimg.com/media/D_M373uXYAEh5hu.jpg"/>
    <hyperlink ref="V546" r:id="rId952" display="http://pbs.twimg.com/profile_images/1148772321580085248/geboCp-c_normal.jpg"/>
    <hyperlink ref="V547" r:id="rId953" display="https://pbs.twimg.com/tweet_video_thumb/D_M-SY4XkAIiQ7i.jpg"/>
    <hyperlink ref="V548" r:id="rId954" display="https://pbs.twimg.com/tweet_video_thumb/D_Ng4oRU4AA9AXk.jpg"/>
    <hyperlink ref="V549" r:id="rId955" display="http://pbs.twimg.com/profile_images/1121532337643192320/jPUeyQSh_normal.jpg"/>
    <hyperlink ref="V550" r:id="rId956" display="http://pbs.twimg.com/profile_images/597032518412541952/iaw8QMy0_normal.png"/>
    <hyperlink ref="V551" r:id="rId957" display="http://pbs.twimg.com/profile_images/597032518412541952/iaw8QMy0_normal.png"/>
    <hyperlink ref="V552" r:id="rId958" display="http://pbs.twimg.com/profile_images/597032518412541952/iaw8QMy0_normal.png"/>
    <hyperlink ref="V553" r:id="rId959" display="http://pbs.twimg.com/profile_images/597032518412541952/iaw8QMy0_normal.png"/>
    <hyperlink ref="V554" r:id="rId960" display="http://pbs.twimg.com/profile_images/597032518412541952/iaw8QMy0_normal.png"/>
    <hyperlink ref="V555" r:id="rId961" display="http://pbs.twimg.com/profile_images/1145108676648349699/V9TBEle9_normal.jpg"/>
    <hyperlink ref="V556" r:id="rId962" display="https://pbs.twimg.com/media/D_MHzYkX4AECsu_.jpg"/>
    <hyperlink ref="V557" r:id="rId963" display="https://pbs.twimg.com/media/D_MHzYkX4AECsu_.jpg"/>
    <hyperlink ref="V558" r:id="rId964" display="https://pbs.twimg.com/tweet_video_thumb/D_Ngiv8XYAAglNd.jpg"/>
    <hyperlink ref="V559" r:id="rId965" display="http://pbs.twimg.com/profile_images/1149070770284453891/WXBI-0SV_normal.jpg"/>
    <hyperlink ref="V560" r:id="rId966" display="https://pbs.twimg.com/tweet_video_thumb/D_MRqWcVAAUcuJp.jpg"/>
    <hyperlink ref="V561" r:id="rId967" display="https://pbs.twimg.com/media/D_MHzYkX4AECsu_.jpg"/>
    <hyperlink ref="V562" r:id="rId968" display="http://pbs.twimg.com/profile_images/1147036733059588097/jHzAX_8R_normal.jpg"/>
    <hyperlink ref="V563" r:id="rId969" display="https://pbs.twimg.com/media/D_NfZyQXYAArF5K.jpg"/>
    <hyperlink ref="V564" r:id="rId970" display="https://pbs.twimg.com/media/D_NfZyQXYAArF5K.jpg"/>
    <hyperlink ref="V565" r:id="rId971" display="https://pbs.twimg.com/tweet_video_thumb/D_Ng_fEUIAAj5Kv.jpg"/>
    <hyperlink ref="V566" r:id="rId972" display="https://pbs.twimg.com/tweet_video_thumb/D_NhBc8XoAI0Dtx.jpg"/>
    <hyperlink ref="V567" r:id="rId973" display="http://pbs.twimg.com/profile_images/756328731161923584/WI9_sd8M_normal.jpg"/>
    <hyperlink ref="V568" r:id="rId974" display="http://pbs.twimg.com/profile_images/672216081046634496/sTxRjUOn_normal.jpg"/>
    <hyperlink ref="V569" r:id="rId975" display="http://pbs.twimg.com/profile_images/672216081046634496/sTxRjUOn_normal.jpg"/>
    <hyperlink ref="V570" r:id="rId976" display="https://pbs.twimg.com/media/D_MmYTjU4AgRN2_.jpg"/>
    <hyperlink ref="V571" r:id="rId977" display="http://pbs.twimg.com/profile_images/1107532102155681792/s_5_nvTi_normal.jpg"/>
    <hyperlink ref="V572" r:id="rId978" display="https://pbs.twimg.com/media/D_MHzYkX4AECsu_.jpg"/>
    <hyperlink ref="V573" r:id="rId979" display="https://pbs.twimg.com/media/D_NVHE5XUAAW-tD.jpg"/>
    <hyperlink ref="V574" r:id="rId980" display="https://pbs.twimg.com/media/D_NVHE5XUAAW-tD.jpg"/>
    <hyperlink ref="V575" r:id="rId981" display="https://pbs.twimg.com/tweet_video_thumb/D_Ngiv8XYAAglNd.jpg"/>
    <hyperlink ref="V576" r:id="rId982" display="https://pbs.twimg.com/tweet_video_thumb/D_Ngiv8XYAAglNd.jpg"/>
    <hyperlink ref="V577" r:id="rId983" display="http://pbs.twimg.com/profile_images/714859783006892034/D0NRSAV7_normal.jpg"/>
    <hyperlink ref="V578" r:id="rId984" display="https://pbs.twimg.com/media/D_MHzYkX4AECsu_.jpg"/>
    <hyperlink ref="V579" r:id="rId985" display="http://pbs.twimg.com/profile_images/1104585398263570432/bfxbI1SC_normal.jpg"/>
    <hyperlink ref="V580" r:id="rId986" display="https://pbs.twimg.com/media/D_Ng9KoU0AAvprr.jpg"/>
    <hyperlink ref="V581" r:id="rId987" display="https://pbs.twimg.com/media/D_NhHsOXsAEw-Qv.jpg"/>
    <hyperlink ref="V582" r:id="rId988" display="http://pbs.twimg.com/profile_images/1088131388585345024/LSZ_QEYV_normal.jpg"/>
    <hyperlink ref="V583" r:id="rId989" display="https://pbs.twimg.com/tweet_video_thumb/D_Nf5LGUIAA7Bvb.jpg"/>
    <hyperlink ref="V584" r:id="rId990" display="https://pbs.twimg.com/tweet_video_thumb/D_Nf5LGUIAA7Bvb.jpg"/>
    <hyperlink ref="V585" r:id="rId991" display="https://pbs.twimg.com/tweet_video_thumb/D_Nf5LGUIAA7Bvb.jpg"/>
    <hyperlink ref="V586" r:id="rId992" display="http://pbs.twimg.com/profile_images/1139695744582070272/eewHPupp_normal.jpg"/>
    <hyperlink ref="V587" r:id="rId993" display="https://pbs.twimg.com/media/D_Ng2hHUIAEdeJ_.jpg"/>
    <hyperlink ref="V588" r:id="rId994" display="https://pbs.twimg.com/media/D_NhFTaVAAE5M9C.jpg"/>
    <hyperlink ref="V589" r:id="rId995" display="https://pbs.twimg.com/media/D_NhGIOX4AEsBIV.jpg"/>
    <hyperlink ref="V590" r:id="rId996" display="https://pbs.twimg.com/media/D_NhGIOX4AEsBIV.jpg"/>
    <hyperlink ref="V591" r:id="rId997" display="http://pbs.twimg.com/profile_images/1125549799154036737/U7HGKdeX_normal.jpg"/>
    <hyperlink ref="V592" r:id="rId998" display="https://pbs.twimg.com/ext_tw_video_thumb/1149368515444367360/pu/img/U_ieSo74-VoF7lTM.jpg"/>
    <hyperlink ref="V593" r:id="rId999" display="http://pbs.twimg.com/profile_images/1128016866394419200/51yWLJ28_normal.jpg"/>
    <hyperlink ref="V594" r:id="rId1000" display="https://pbs.twimg.com/media/D_MOZQVXYAIriby.png"/>
    <hyperlink ref="V595" r:id="rId1001" display="https://pbs.twimg.com/tweet_video_thumb/D_M-SY4XkAIiQ7i.jpg"/>
    <hyperlink ref="V596" r:id="rId1002" display="https://pbs.twimg.com/media/D_M373uXYAEh5hu.jpg"/>
    <hyperlink ref="V597" r:id="rId1003" display="https://pbs.twimg.com/media/D_M373uXYAEh5hu.jpg"/>
    <hyperlink ref="V598" r:id="rId1004" display="http://pbs.twimg.com/profile_images/1141442137466294272/eCWFg7Ys_normal.jpg"/>
    <hyperlink ref="V599" r:id="rId1005" display="https://pbs.twimg.com/media/D_MOZQVXYAIriby.png"/>
    <hyperlink ref="V600" r:id="rId1006" display="https://pbs.twimg.com/tweet_video_thumb/D_NcdwLXUAA3y5I.jpg"/>
    <hyperlink ref="V601" r:id="rId1007" display="http://pbs.twimg.com/profile_images/1144608670099152896/0Ni7Qe2H_normal.jpg"/>
    <hyperlink ref="V602" r:id="rId1008" display="https://pbs.twimg.com/media/D_M8MwBU4AATvQE.jpg"/>
    <hyperlink ref="V603" r:id="rId1009" display="https://pbs.twimg.com/media/D_M8MwBU4AATvQE.jpg"/>
    <hyperlink ref="V604" r:id="rId1010" display="https://pbs.twimg.com/media/D_M8MwBU4AATvQE.jpg"/>
    <hyperlink ref="V605" r:id="rId1011" display="https://pbs.twimg.com/tweet_video_thumb/D_NhPcSXYAEDrwc.jpg"/>
    <hyperlink ref="V606" r:id="rId1012" display="https://pbs.twimg.com/tweet_video_thumb/D_MRqWcVAAUcuJp.jpg"/>
    <hyperlink ref="V607" r:id="rId1013" display="https://pbs.twimg.com/tweet_video_thumb/D_MRqWcVAAUcuJp.jpg"/>
    <hyperlink ref="V608" r:id="rId1014" display="https://pbs.twimg.com/tweet_video_thumb/D_NcdwLXUAA3y5I.jpg"/>
    <hyperlink ref="V609" r:id="rId1015" display="https://pbs.twimg.com/tweet_video_thumb/D_NcdwLXUAA3y5I.jpg"/>
    <hyperlink ref="V610" r:id="rId1016" display="https://pbs.twimg.com/media/D_MOZQVXYAIriby.png"/>
    <hyperlink ref="V611" r:id="rId1017" display="https://pbs.twimg.com/media/D_MOZQVXYAIriby.png"/>
    <hyperlink ref="V612" r:id="rId1018" display="https://pbs.twimg.com/media/D_MHzYkX4AECsu_.jpg"/>
    <hyperlink ref="V613" r:id="rId1019" display="https://pbs.twimg.com/media/D_MHzYkX4AECsu_.jpg"/>
    <hyperlink ref="V614" r:id="rId1020" display="https://pbs.twimg.com/media/D_NEtn9U4AEDlgc.jpg"/>
    <hyperlink ref="V615" r:id="rId1021" display="https://pbs.twimg.com/media/D_NEtn9U4AEDlgc.jpg"/>
    <hyperlink ref="V616" r:id="rId1022" display="https://pbs.twimg.com/media/D_M3E0bWkAAuTfi.jpg"/>
    <hyperlink ref="V617" r:id="rId1023" display="https://pbs.twimg.com/media/D_M3E0bWkAAuTfi.jpg"/>
    <hyperlink ref="V618" r:id="rId1024" display="https://pbs.twimg.com/media/D_M1FwpXYAAN8Iz.png"/>
    <hyperlink ref="V619" r:id="rId1025" display="https://pbs.twimg.com/media/D_M1FwpXYAAN8Iz.png"/>
    <hyperlink ref="V620" r:id="rId1026" display="http://pbs.twimg.com/profile_images/1034082185484140546/z4pluOCQ_normal.jpg"/>
    <hyperlink ref="V621" r:id="rId1027" display="https://pbs.twimg.com/tweet_video_thumb/D_M-SY4XkAIiQ7i.jpg"/>
    <hyperlink ref="V622" r:id="rId1028" display="https://pbs.twimg.com/tweet_video_thumb/D_M-SY4XkAIiQ7i.jpg"/>
    <hyperlink ref="V623" r:id="rId1029" display="http://pbs.twimg.com/profile_images/765412630785761280/YQEtSyAi_normal.jpg"/>
    <hyperlink ref="V624" r:id="rId1030" display="http://pbs.twimg.com/profile_images/1146827020694933504/DvPhdhn4_normal.png"/>
    <hyperlink ref="V625" r:id="rId1031" display="http://pbs.twimg.com/profile_images/1120687904081240064/5BRyNnjT_normal.jpg"/>
    <hyperlink ref="V626" r:id="rId1032" display="http://pbs.twimg.com/profile_images/1123507690251083776/0bZd4nfj_normal.jpg"/>
    <hyperlink ref="V627" r:id="rId1033" display="http://pbs.twimg.com/profile_images/2963255142/999085163eb6c12c02a41a0350d837f6_normal.jpeg"/>
    <hyperlink ref="V628" r:id="rId1034" display="https://pbs.twimg.com/media/D_NhSKpX4AUXrj3.jpg"/>
    <hyperlink ref="V629" r:id="rId1035" display="https://pbs.twimg.com/tweet_video_thumb/D_M-SY4XkAIiQ7i.jpg"/>
    <hyperlink ref="V630" r:id="rId1036" display="https://pbs.twimg.com/tweet_video_thumb/D_M-SY4XkAIiQ7i.jpg"/>
    <hyperlink ref="V631" r:id="rId1037" display="https://pbs.twimg.com/tweet_video_thumb/D_MoIdXXUAAnmNR.jpg"/>
    <hyperlink ref="V632" r:id="rId1038" display="http://pbs.twimg.com/profile_images/1148083474475225091/kenp3Gzw_normal.jpg"/>
    <hyperlink ref="Z3" r:id="rId1039" display="https://twitter.com/dixon2289/status/1149362825304969216"/>
    <hyperlink ref="Z4" r:id="rId1040" display="https://twitter.com/tdelucci/status/1149362839481716741"/>
    <hyperlink ref="Z5" r:id="rId1041" display="https://twitter.com/gofooji/status/1149347566238261249"/>
    <hyperlink ref="Z6" r:id="rId1042" display="https://twitter.com/immortalb4/status/1149362852743925760"/>
    <hyperlink ref="Z7" r:id="rId1043" display="https://twitter.com/immortalb4/status/1149362852743925760"/>
    <hyperlink ref="Z8" r:id="rId1044" display="https://twitter.com/thiccbusann/status/1149362887384883200"/>
    <hyperlink ref="Z9" r:id="rId1045" display="https://twitter.com/lifeofveronicaa/status/1149362887460294657"/>
    <hyperlink ref="Z10" r:id="rId1046" display="https://twitter.com/daddo11robert/status/1149362901460738049"/>
    <hyperlink ref="Z11" r:id="rId1047" display="https://twitter.com/colbyjacob26/status/1149362916069642240"/>
    <hyperlink ref="Z12" r:id="rId1048" display="https://twitter.com/thereason1824/status/1149362957387780096"/>
    <hyperlink ref="Z13" r:id="rId1049" display="https://twitter.com/mfeldner417/status/1149362969177985026"/>
    <hyperlink ref="Z14" r:id="rId1050" display="https://twitter.com/brianmcwilliams/status/1149362973053374464"/>
    <hyperlink ref="Z15" r:id="rId1051" display="https://twitter.com/its_laslo/status/1149362986642841600"/>
    <hyperlink ref="Z16" r:id="rId1052" display="https://twitter.com/golmaggie/status/1149362995295903744"/>
    <hyperlink ref="Z17" r:id="rId1053" display="https://twitter.com/golmaggie/status/1149362995295903744"/>
    <hyperlink ref="Z18" r:id="rId1054" display="https://twitter.com/golmaggie/status/1149362995295903744"/>
    <hyperlink ref="Z19" r:id="rId1055" display="https://twitter.com/princehakeem/status/1149362995803254784"/>
    <hyperlink ref="Z20" r:id="rId1056" display="https://twitter.com/alyandavej/status/1149363015218847745"/>
    <hyperlink ref="Z21" r:id="rId1057" display="https://twitter.com/johnnyrvv/status/1149363022617427968"/>
    <hyperlink ref="Z22" r:id="rId1058" display="https://twitter.com/iam__ryan_/status/1149363033183010818"/>
    <hyperlink ref="Z23" r:id="rId1059" display="https://twitter.com/scottkinmartin/status/1149363056352174080"/>
    <hyperlink ref="Z24" r:id="rId1060" display="https://twitter.com/telameshaaa/status/1149363058004955136"/>
    <hyperlink ref="Z25" r:id="rId1061" display="https://twitter.com/anahisustaita1/status/1149363085234376711"/>
    <hyperlink ref="Z26" r:id="rId1062" display="https://twitter.com/we963pdx/status/1149363089222991873"/>
    <hyperlink ref="Z27" r:id="rId1063" display="https://twitter.com/bluedolphins10/status/1149363095623622661"/>
    <hyperlink ref="Z28" r:id="rId1064" display="https://twitter.com/cigasnes/status/1149302685310566401"/>
    <hyperlink ref="Z29" r:id="rId1065" display="https://twitter.com/ghostofizela/status/1149362850919411712"/>
    <hyperlink ref="Z30" r:id="rId1066" display="https://twitter.com/ghostofizela/status/1149363108856487936"/>
    <hyperlink ref="Z31" r:id="rId1067" display="https://twitter.com/workandfriends/status/1149363138506235909"/>
    <hyperlink ref="Z32" r:id="rId1068" display="https://twitter.com/otafest/status/1149363147637215232"/>
    <hyperlink ref="Z33" r:id="rId1069" display="https://twitter.com/_itsleena_/status/1149363179455045632"/>
    <hyperlink ref="Z34" r:id="rId1070" display="https://twitter.com/thesinfulreaper/status/1149363183955529729"/>
    <hyperlink ref="Z35" r:id="rId1071" display="https://twitter.com/abigail_bywater/status/1149363202381242369"/>
    <hyperlink ref="Z36" r:id="rId1072" display="https://twitter.com/shippers_world_/status/1149363241442783232"/>
    <hyperlink ref="Z37" r:id="rId1073" display="https://twitter.com/ariadneonfire/status/1149363251026812931"/>
    <hyperlink ref="Z38" r:id="rId1074" display="https://twitter.com/moneybvgs/status/1149363307075330053"/>
    <hyperlink ref="Z39" r:id="rId1075" display="https://twitter.com/ccashmerecandy/status/1149363349395845120"/>
    <hyperlink ref="Z40" r:id="rId1076" display="https://twitter.com/salabbinanti/status/1149358480232452096"/>
    <hyperlink ref="Z41" r:id="rId1077" display="https://twitter.com/phillyradiogeek/status/1149363397114441728"/>
    <hyperlink ref="Z42" r:id="rId1078" display="https://twitter.com/lit_dot/status/1149363443633401857"/>
    <hyperlink ref="Z43" r:id="rId1079" display="https://twitter.com/naomi_bhalla/status/1149363446485590020"/>
    <hyperlink ref="Z44" r:id="rId1080" display="https://twitter.com/sagamorespirit/status/1149363467339612160"/>
    <hyperlink ref="Z45" r:id="rId1081" display="https://twitter.com/thedavidbaldwin/status/1149363476713922560"/>
    <hyperlink ref="Z46" r:id="rId1082" display="https://twitter.com/offers/status/1149363487828774918"/>
    <hyperlink ref="Z47" r:id="rId1083" display="https://twitter.com/chloedorann/status/1149363506438987776"/>
    <hyperlink ref="Z48" r:id="rId1084" display="https://twitter.com/adamchao2/status/1149363512667361280"/>
    <hyperlink ref="Z49" r:id="rId1085" display="https://twitter.com/claireisrad/status/1149363534544982017"/>
    <hyperlink ref="Z50" r:id="rId1086" display="https://twitter.com/cz_seattle/status/1149363551053783040"/>
    <hyperlink ref="Z51" r:id="rId1087" display="https://twitter.com/pinchedani_/status/1149363555604426753"/>
    <hyperlink ref="Z52" r:id="rId1088" display="https://twitter.com/troon75/status/1149363567961006081"/>
    <hyperlink ref="Z53" r:id="rId1089" display="https://twitter.com/spotadick/status/1149363510515765249"/>
    <hyperlink ref="Z54" r:id="rId1090" display="https://twitter.com/spotadick/status/1149363582045437952"/>
    <hyperlink ref="Z55" r:id="rId1091" display="https://twitter.com/b_florian13/status/1149363582892572672"/>
    <hyperlink ref="Z56" r:id="rId1092" display="https://twitter.com/officialjoelf/status/1149298543393423361"/>
    <hyperlink ref="Z57" r:id="rId1093" display="https://twitter.com/anaisabel_07/status/1149363583588999169"/>
    <hyperlink ref="Z58" r:id="rId1094" display="https://twitter.com/anaisabel_07/status/1149363583588999169"/>
    <hyperlink ref="Z59" r:id="rId1095" display="https://twitter.com/dantcomedy/status/1149363586868883456"/>
    <hyperlink ref="Z60" r:id="rId1096" display="https://twitter.com/bfeld/status/1149363430568022016"/>
    <hyperlink ref="Z61" r:id="rId1097" display="https://twitter.com/motorious_tv/status/1149363595177811974"/>
    <hyperlink ref="Z62" r:id="rId1098" display="https://twitter.com/lejeuneimmortel/status/1149363595676913664"/>
    <hyperlink ref="Z63" r:id="rId1099" display="https://twitter.com/gfcfdoneeasy/status/1149363595773390848"/>
    <hyperlink ref="Z64" r:id="rId1100" display="https://twitter.com/juliescamp/status/1149363624051298305"/>
    <hyperlink ref="Z65" r:id="rId1101" display="https://twitter.com/floralpains/status/1149363627046166528"/>
    <hyperlink ref="Z66" r:id="rId1102" display="https://twitter.com/cristinasaays/status/1149363639058493440"/>
    <hyperlink ref="Z67" r:id="rId1103" display="https://twitter.com/natalijiselle/status/1149363640828665862"/>
    <hyperlink ref="Z68" r:id="rId1104" display="https://twitter.com/audreacouture/status/1149363646121664512"/>
    <hyperlink ref="Z69" r:id="rId1105" display="https://twitter.com/tommoftlawley/status/1149363651347910661"/>
    <hyperlink ref="Z70" r:id="rId1106" display="https://twitter.com/cocainedayne/status/1149363691898441729"/>
    <hyperlink ref="Z71" r:id="rId1107" display="https://twitter.com/playyay/status/1149363708994445314"/>
    <hyperlink ref="Z72" r:id="rId1108" display="https://twitter.com/cooperativeness/status/1149363729521360899"/>
    <hyperlink ref="Z73" r:id="rId1109" display="https://twitter.com/memoryexpress/status/1149358809485209600"/>
    <hyperlink ref="Z74" r:id="rId1110" display="https://twitter.com/armaan_sethi11/status/1149363763977453568"/>
    <hyperlink ref="Z75" r:id="rId1111" display="https://twitter.com/armaan_sethi11/status/1149363763977453568"/>
    <hyperlink ref="Z76" r:id="rId1112" display="https://twitter.com/sp00kymeadow/status/1149363770440818688"/>
    <hyperlink ref="Z77" r:id="rId1113" display="https://twitter.com/ridergal428/status/1149363770667364352"/>
    <hyperlink ref="Z78" r:id="rId1114" display="https://twitter.com/ttaylorahs/status/1149363783585996800"/>
    <hyperlink ref="Z79" r:id="rId1115" display="https://twitter.com/_beefsoda/status/1149363800266510337"/>
    <hyperlink ref="Z80" r:id="rId1116" display="https://twitter.com/alabbar94/status/1149363835213664257"/>
    <hyperlink ref="Z81" r:id="rId1117" display="https://twitter.com/shaqjjohnson/status/1149363842897588226"/>
    <hyperlink ref="Z82" r:id="rId1118" display="https://twitter.com/perineum007/status/1149363848702550016"/>
    <hyperlink ref="Z83" r:id="rId1119" display="https://twitter.com/simplycalgarian/status/1149363794549735424"/>
    <hyperlink ref="Z84" r:id="rId1120" display="https://twitter.com/simplycalgarian/status/1149363871443910657"/>
    <hyperlink ref="Z85" r:id="rId1121" display="https://twitter.com/thisiskaylaj/status/1149363896966426625"/>
    <hyperlink ref="Z86" r:id="rId1122" display="https://twitter.com/emilyguanaca/status/1149363912858411008"/>
    <hyperlink ref="Z87" r:id="rId1123" display="https://twitter.com/hitthatlinear/status/1149359671846875138"/>
    <hyperlink ref="Z88" r:id="rId1124" display="https://twitter.com/hitthatlinear/status/1149359671846875138"/>
    <hyperlink ref="Z89" r:id="rId1125" display="https://twitter.com/hitthatlinear/status/1149359671846875138"/>
    <hyperlink ref="Z90" r:id="rId1126" display="https://twitter.com/hitthatlinear/status/1149359671846875138"/>
    <hyperlink ref="Z91" r:id="rId1127" display="https://twitter.com/christyg1287/status/1149363974057521152"/>
    <hyperlink ref="Z92" r:id="rId1128" display="https://twitter.com/christyg1287/status/1149363974057521152"/>
    <hyperlink ref="Z93" r:id="rId1129" display="https://twitter.com/christyg1287/status/1149363974057521152"/>
    <hyperlink ref="Z94" r:id="rId1130" display="https://twitter.com/christyg1287/status/1149363974057521152"/>
    <hyperlink ref="Z95" r:id="rId1131" display="https://twitter.com/christyg1287/status/1149363974057521152"/>
    <hyperlink ref="Z96" r:id="rId1132" display="https://twitter.com/britdo123/status/1149363975496204291"/>
    <hyperlink ref="Z97" r:id="rId1133" display="https://twitter.com/dathansmith/status/1149363977174040578"/>
    <hyperlink ref="Z98" r:id="rId1134" display="https://twitter.com/nnins/status/1149363996971208704"/>
    <hyperlink ref="Z99" r:id="rId1135" display="https://twitter.com/snugglem00se/status/1149364007096246272"/>
    <hyperlink ref="Z100" r:id="rId1136" display="https://twitter.com/mykimdao/status/1149363949915312129"/>
    <hyperlink ref="Z101" r:id="rId1137" display="https://twitter.com/mykimdao/status/1149364034094948353"/>
    <hyperlink ref="Z102" r:id="rId1138" display="https://twitter.com/lesliesimons10/status/1149364059848028160"/>
    <hyperlink ref="Z103" r:id="rId1139" display="https://twitter.com/softrock977/status/1149364066604896258"/>
    <hyperlink ref="Z104" r:id="rId1140" display="https://twitter.com/therealkwtb/status/1149364069616500738"/>
    <hyperlink ref="Z105" r:id="rId1141" display="https://twitter.com/andres84998419/status/1149364081788366848"/>
    <hyperlink ref="Z106" r:id="rId1142" display="https://twitter.com/pettyphillips/status/1149315863444672512"/>
    <hyperlink ref="Z107" r:id="rId1143" display="https://twitter.com/aidytv/status/1149364082107195392"/>
    <hyperlink ref="Z108" r:id="rId1144" display="https://twitter.com/houstoncoen/status/1149364097991024641"/>
    <hyperlink ref="Z109" r:id="rId1145" display="https://twitter.com/maximum_q/status/1149364100708872192"/>
    <hyperlink ref="Z110" r:id="rId1146" display="https://twitter.com/danirose0129/status/1149364100742303745"/>
    <hyperlink ref="Z111" r:id="rId1147" display="https://twitter.com/edtaymatt18/status/1149364102822674432"/>
    <hyperlink ref="Z112" r:id="rId1148" display="https://twitter.com/manateemaxcom/status/1149364118836719616"/>
    <hyperlink ref="Z113" r:id="rId1149" display="https://twitter.com/orcapegasus/status/1149364121625858052"/>
    <hyperlink ref="Z114" r:id="rId1150" display="https://twitter.com/orcapegasus/status/1149364121625858052"/>
    <hyperlink ref="Z115" r:id="rId1151" display="https://twitter.com/nrgdesign/status/1149364137291669504"/>
    <hyperlink ref="Z116" r:id="rId1152" display="https://twitter.com/nrgdesign/status/1149364137291669504"/>
    <hyperlink ref="Z117" r:id="rId1153" display="https://twitter.com/tylerle_23/status/1149364155117424640"/>
    <hyperlink ref="Z118" r:id="rId1154" display="https://twitter.com/whtever4everrrr/status/1149364159282388993"/>
    <hyperlink ref="Z119" r:id="rId1155" display="https://twitter.com/naatiiexx/status/1149364167482073088"/>
    <hyperlink ref="Z120" r:id="rId1156" display="https://twitter.com/iickyviicky/status/1149364170036527104"/>
    <hyperlink ref="Z121" r:id="rId1157" display="https://twitter.com/lavellez/status/1149364190538190849"/>
    <hyperlink ref="Z122" r:id="rId1158" display="https://twitter.com/anaxviiim/status/1149364205180506112"/>
    <hyperlink ref="Z123" r:id="rId1159" display="https://twitter.com/nialacy/status/1149364213225336833"/>
    <hyperlink ref="Z124" r:id="rId1160" display="https://twitter.com/cantescapememes/status/1149364221819404288"/>
    <hyperlink ref="Z125" r:id="rId1161" display="https://twitter.com/drayzze/status/1149364241192894464"/>
    <hyperlink ref="Z126" r:id="rId1162" display="https://twitter.com/thegfmband/status/1149326923887235078"/>
    <hyperlink ref="Z127" r:id="rId1163" display="https://twitter.com/caseyparanoia/status/1149364278799024129"/>
    <hyperlink ref="Z128" r:id="rId1164" display="https://twitter.com/cptndj/status/1149364299418095616"/>
    <hyperlink ref="Z129" r:id="rId1165" display="https://twitter.com/george_peabody/status/1149364307324362752"/>
    <hyperlink ref="Z130" r:id="rId1166" display="https://twitter.com/_dominqueeee/status/1149364340090445827"/>
    <hyperlink ref="Z131" r:id="rId1167" display="https://twitter.com/bamilmusic/status/1149364340354686983"/>
    <hyperlink ref="Z132" r:id="rId1168" display="https://twitter.com/bamilmusic/status/1149364340354686983"/>
    <hyperlink ref="Z133" r:id="rId1169" display="https://twitter.com/pdoubt/status/1149364356066377728"/>
    <hyperlink ref="Z134" r:id="rId1170" display="https://twitter.com/pdoubt/status/1149364356066377728"/>
    <hyperlink ref="Z135" r:id="rId1171" display="https://twitter.com/dmackarrington/status/1149364371044405248"/>
    <hyperlink ref="Z136" r:id="rId1172" display="https://twitter.com/alondraisokay/status/1149364385514737665"/>
    <hyperlink ref="Z137" r:id="rId1173" display="https://twitter.com/rcese14/status/1149364418993688577"/>
    <hyperlink ref="Z138" r:id="rId1174" display="https://twitter.com/titosburritos/status/1149361148174721024"/>
    <hyperlink ref="Z139" r:id="rId1175" display="https://twitter.com/swagnipple789/status/1149364422500147200"/>
    <hyperlink ref="Z140" r:id="rId1176" display="https://twitter.com/swagnipple789/status/1149364422500147200"/>
    <hyperlink ref="Z141" r:id="rId1177" display="https://twitter.com/richardwisdom_/status/1149364423842238465"/>
    <hyperlink ref="Z142" r:id="rId1178" display="https://twitter.com/jamesbasri/status/1149364425251590144"/>
    <hyperlink ref="Z143" r:id="rId1179" display="https://twitter.com/jude0_/status/1149364403831132160"/>
    <hyperlink ref="Z144" r:id="rId1180" display="https://twitter.com/jude0_/status/1149364429554741248"/>
    <hyperlink ref="Z145" r:id="rId1181" display="https://twitter.com/lexyquiroz47/status/1149364462308098048"/>
    <hyperlink ref="Z146" r:id="rId1182" display="https://twitter.com/justsmol1/status/1149364400123457536"/>
    <hyperlink ref="Z147" r:id="rId1183" display="https://twitter.com/justsmol1/status/1149364474874388481"/>
    <hyperlink ref="Z148" r:id="rId1184" display="https://twitter.com/live955/status/1149364478695239681"/>
    <hyperlink ref="Z149" r:id="rId1185" display="https://twitter.com/usa_seoservices/status/1149364493996240896"/>
    <hyperlink ref="Z150" r:id="rId1186" display="https://twitter.com/eljohnnybambino/status/1149364499780182017"/>
    <hyperlink ref="Z151" r:id="rId1187" display="https://twitter.com/thisisleanne/status/1149364503236231168"/>
    <hyperlink ref="Z152" r:id="rId1188" display="https://twitter.com/lucero2282/status/1149364515777257473"/>
    <hyperlink ref="Z153" r:id="rId1189" display="https://twitter.com/reillysayswhat/status/1149364535393996801"/>
    <hyperlink ref="Z154" r:id="rId1190" display="https://twitter.com/lillystephens_/status/1149364540980846593"/>
    <hyperlink ref="Z155" r:id="rId1191" display="https://twitter.com/heyitsmelunaa/status/1149364475725844481"/>
    <hyperlink ref="Z156" r:id="rId1192" display="https://twitter.com/heyitsmelunaa/status/1149364524602089474"/>
    <hyperlink ref="Z157" r:id="rId1193" display="https://twitter.com/heyitsmelunaa/status/1149364561583251457"/>
    <hyperlink ref="Z158" r:id="rId1194" display="https://twitter.com/_victoryvictini/status/1149364597163548674"/>
    <hyperlink ref="Z159" r:id="rId1195" display="https://twitter.com/mberroseee/status/1149364598174302208"/>
    <hyperlink ref="Z160" r:id="rId1196" display="https://twitter.com/eleanor997/status/1149364581644607488"/>
    <hyperlink ref="Z161" r:id="rId1197" display="https://twitter.com/eleanor997/status/1149364608270028811"/>
    <hyperlink ref="Z162" r:id="rId1198" display="https://twitter.com/icantkickflip/status/1149364613592637441"/>
    <hyperlink ref="Z163" r:id="rId1199" display="https://twitter.com/kthomson318/status/1149364642965311488"/>
    <hyperlink ref="Z164" r:id="rId1200" display="https://twitter.com/_marthasue/status/1149364666273030144"/>
    <hyperlink ref="Z165" r:id="rId1201" display="https://twitter.com/j_wilsonn85/status/1149364666675662848"/>
    <hyperlink ref="Z166" r:id="rId1202" display="https://twitter.com/esmochi_/status/1149364676137852928"/>
    <hyperlink ref="Z167" r:id="rId1203" display="https://twitter.com/completecare_er/status/1149364698019766272"/>
    <hyperlink ref="Z168" r:id="rId1204" display="https://twitter.com/bsentigar/status/1149364699261071362"/>
    <hyperlink ref="Z169" r:id="rId1205" display="https://twitter.com/bsentigar/status/1149364699261071362"/>
    <hyperlink ref="Z170" r:id="rId1206" display="https://twitter.com/heathersmusical/status/1149168501460013056"/>
    <hyperlink ref="Z171" r:id="rId1207" display="https://twitter.com/larryisokeefe/status/1149364741720170499"/>
    <hyperlink ref="Z172" r:id="rId1208" display="https://twitter.com/slicecomm/status/1149364759894122496"/>
    <hyperlink ref="Z173" r:id="rId1209" display="https://twitter.com/firdairianti/status/1149364775861678080"/>
    <hyperlink ref="Z174" r:id="rId1210" display="https://twitter.com/trentevola/status/1149364807491080197"/>
    <hyperlink ref="Z175" r:id="rId1211" display="https://twitter.com/parallelriker/status/1149340159562792965"/>
    <hyperlink ref="Z176" r:id="rId1212" display="https://twitter.com/returnzork/status/1149364830496645120"/>
    <hyperlink ref="Z177" r:id="rId1213" display="https://twitter.com/abbbymixer/status/1149364838788980736"/>
    <hyperlink ref="Z178" r:id="rId1214" display="https://twitter.com/itsselenaaag/status/1149364842681294849"/>
    <hyperlink ref="Z179" r:id="rId1215" display="https://twitter.com/jam_maldo/status/1149364858246377474"/>
    <hyperlink ref="Z180" r:id="rId1216" display="https://twitter.com/babydollce/status/1149364864256827393"/>
    <hyperlink ref="Z181" r:id="rId1217" display="https://twitter.com/yulissarochaaa/status/1149364873932894213"/>
    <hyperlink ref="Z182" r:id="rId1218" display="https://twitter.com/jswilliams1962/status/1149364957089320960"/>
    <hyperlink ref="Z183" r:id="rId1219" display="https://twitter.com/alyssaxfoti/status/1149364975653261312"/>
    <hyperlink ref="Z184" r:id="rId1220" display="https://twitter.com/senpainics/status/1149364983291154432"/>
    <hyperlink ref="Z185" r:id="rId1221" display="https://twitter.com/asquaredmom/status/1149364993110028288"/>
    <hyperlink ref="Z186" r:id="rId1222" display="https://twitter.com/jewishtweets/status/1149324523004735489"/>
    <hyperlink ref="Z187" r:id="rId1223" display="https://twitter.com/jewishtweets/status/1149324523004735489"/>
    <hyperlink ref="Z188" r:id="rId1224" display="https://twitter.com/talkingtv/status/1149364996507426816"/>
    <hyperlink ref="Z189" r:id="rId1225" display="https://twitter.com/talkingtv/status/1149364996507426816"/>
    <hyperlink ref="Z190" r:id="rId1226" display="https://twitter.com/talkingtv/status/1149364996507426816"/>
    <hyperlink ref="Z191" r:id="rId1227" display="https://twitter.com/guerrero_070/status/1149365011749494784"/>
    <hyperlink ref="Z192" r:id="rId1228" display="https://twitter.com/geetikalizardi/status/1149365023996669955"/>
    <hyperlink ref="Z193" r:id="rId1229" display="https://twitter.com/geetikalizardi/status/1149365023996669955"/>
    <hyperlink ref="Z194" r:id="rId1230" display="https://twitter.com/spicymcnugget6/status/1149365025506766849"/>
    <hyperlink ref="Z195" r:id="rId1231" display="https://twitter.com/cin_vela/status/1149365031957458944"/>
    <hyperlink ref="Z196" r:id="rId1232" display="https://twitter.com/reallylostcar/status/1149365088220041216"/>
    <hyperlink ref="Z197" r:id="rId1233" display="https://twitter.com/samanthallll/status/1149365102207877120"/>
    <hyperlink ref="Z198" r:id="rId1234" display="https://twitter.com/adventuresscrew/status/1149365060638089217"/>
    <hyperlink ref="Z199" r:id="rId1235" display="https://twitter.com/adventuresscrew/status/1149365110969782272"/>
    <hyperlink ref="Z200" r:id="rId1236" display="https://twitter.com/failarmy/status/1149365122697064448"/>
    <hyperlink ref="Z201" r:id="rId1237" display="https://twitter.com/danher1970/status/1149365135666024448"/>
    <hyperlink ref="Z202" r:id="rId1238" display="https://twitter.com/payton47392249/status/1149365140271304704"/>
    <hyperlink ref="Z203" r:id="rId1239" display="https://twitter.com/kararalemara/status/1149365149398179845"/>
    <hyperlink ref="Z204" r:id="rId1240" display="https://twitter.com/alisonrose775/status/1149365157702672384"/>
    <hyperlink ref="Z205" r:id="rId1241" display="https://twitter.com/do206/status/1149365158961020928"/>
    <hyperlink ref="Z206" r:id="rId1242" display="https://twitter.com/rajupaul034/status/1149365161607647232"/>
    <hyperlink ref="Z207" r:id="rId1243" display="https://twitter.com/suntimes/status/1149342588794736640"/>
    <hyperlink ref="Z208" r:id="rId1244" display="https://twitter.com/_chicagoedbhome/status/1149365170897973248"/>
    <hyperlink ref="Z209" r:id="rId1245" display="https://twitter.com/awesomeamt/status/1149365187616616448"/>
    <hyperlink ref="Z210" r:id="rId1246" display="https://twitter.com/terichason/status/1149365192301654016"/>
    <hyperlink ref="Z211" r:id="rId1247" display="https://twitter.com/arewildz28/status/1149365233917599744"/>
    <hyperlink ref="Z212" r:id="rId1248" display="https://twitter.com/camrynalyxander/status/1149365235456839691"/>
    <hyperlink ref="Z213" r:id="rId1249" display="https://twitter.com/aczeii/status/1149365238552092673"/>
    <hyperlink ref="Z214" r:id="rId1250" display="https://twitter.com/dr_lemons/status/1149365247377072129"/>
    <hyperlink ref="Z215" r:id="rId1251" display="https://twitter.com/danieleubank22/status/1149365272358334464"/>
    <hyperlink ref="Z216" r:id="rId1252" display="https://twitter.com/bankonip/status/1149365274572918784"/>
    <hyperlink ref="Z217" r:id="rId1253" display="https://twitter.com/mikedpchelpserv/status/1149365281954942977"/>
    <hyperlink ref="Z218" r:id="rId1254" display="https://twitter.com/mikedpchelpserv/status/1149365281954942977"/>
    <hyperlink ref="Z219" r:id="rId1255" display="https://twitter.com/markinout/status/1149365284182089728"/>
    <hyperlink ref="Z220" r:id="rId1256" display="https://twitter.com/madewithmerit/status/1149365288628084736"/>
    <hyperlink ref="Z221" r:id="rId1257" display="https://twitter.com/lilxnando/status/1149365291408740352"/>
    <hyperlink ref="Z222" r:id="rId1258" display="https://twitter.com/james_j_cunnane/status/1149365323042308096"/>
    <hyperlink ref="Z223" r:id="rId1259" display="https://twitter.com/jarrod_rieger3/status/1149365324728414208"/>
    <hyperlink ref="Z224" r:id="rId1260" display="https://twitter.com/luissalazar_17/status/1149365325101707264"/>
    <hyperlink ref="Z225" r:id="rId1261" display="https://twitter.com/ethereaiparker/status/1149365329568702465"/>
    <hyperlink ref="Z226" r:id="rId1262" display="https://twitter.com/emily_boyd11/status/1149365345762848770"/>
    <hyperlink ref="Z227" r:id="rId1263" display="https://twitter.com/jenort_1027/status/1149365354264764423"/>
    <hyperlink ref="Z228" r:id="rId1264" display="https://twitter.com/tdickens13/status/1149365398971617280"/>
    <hyperlink ref="Z229" r:id="rId1265" display="https://twitter.com/orlind_/status/1149365408115204097"/>
    <hyperlink ref="Z230" r:id="rId1266" display="https://twitter.com/tonythetigr/status/1149365435638472704"/>
    <hyperlink ref="Z231" r:id="rId1267" display="https://twitter.com/zhanguuri/status/1149365443154632705"/>
    <hyperlink ref="Z232" r:id="rId1268" display="https://twitter.com/strongcourage27/status/1149365453057400834"/>
    <hyperlink ref="Z233" r:id="rId1269" display="https://twitter.com/stev3rogers/status/1149365454370033664"/>
    <hyperlink ref="Z234" r:id="rId1270" display="https://twitter.com/_yungfeo/status/1149365468160860161"/>
    <hyperlink ref="Z235" r:id="rId1271" display="https://twitter.com/makayla_ivy/status/1149365470035943424"/>
    <hyperlink ref="Z236" r:id="rId1272" display="https://twitter.com/atweeterisme/status/1149365474049679362"/>
    <hyperlink ref="Z237" r:id="rId1273" display="https://twitter.com/averipettyjohn/status/1149365499589013505"/>
    <hyperlink ref="Z238" r:id="rId1274" display="https://twitter.com/milksteakart/status/1149365503158358016"/>
    <hyperlink ref="Z239" r:id="rId1275" display="https://twitter.com/laraeakins/status/1149365526516383745"/>
    <hyperlink ref="Z240" r:id="rId1276" display="https://twitter.com/jponce107/status/1149365552848281600"/>
    <hyperlink ref="Z241" r:id="rId1277" display="https://twitter.com/depewiee/status/1149365587589468160"/>
    <hyperlink ref="Z242" r:id="rId1278" display="https://twitter.com/darling__hanna/status/1149365588524855296"/>
    <hyperlink ref="Z243" r:id="rId1279" display="https://twitter.com/alecsysm/status/1149365591326642176"/>
    <hyperlink ref="Z244" r:id="rId1280" display="https://twitter.com/wflaomar/status/1149346248643796993"/>
    <hyperlink ref="Z245" r:id="rId1281" display="https://twitter.com/jamiecsrq/status/1149365599203680256"/>
    <hyperlink ref="Z246" r:id="rId1282" display="https://twitter.com/jamiecsrq/status/1149365599203680256"/>
    <hyperlink ref="Z247" r:id="rId1283" display="https://twitter.com/taescutebutt/status/1149365610670907393"/>
    <hyperlink ref="Z248" r:id="rId1284" display="https://twitter.com/jo5if/status/1149365652748193792"/>
    <hyperlink ref="Z249" r:id="rId1285" display="https://twitter.com/lcvewinona/status/1149292792289435654"/>
    <hyperlink ref="Z250" r:id="rId1286" display="https://twitter.com/janiathepanda/status/1149365698080202753"/>
    <hyperlink ref="Z251" r:id="rId1287" display="https://twitter.com/bk11648/status/1149365725641003013"/>
    <hyperlink ref="Z252" r:id="rId1288" display="https://twitter.com/bk11648/status/1149365725641003013"/>
    <hyperlink ref="Z253" r:id="rId1289" display="https://twitter.com/priyada80978740/status/1149326172586512384"/>
    <hyperlink ref="Z254" r:id="rId1290" display="https://twitter.com/anubala360221/status/1149363864137392128"/>
    <hyperlink ref="Z255" r:id="rId1291" display="https://twitter.com/sabkuchuska1/status/1149328226709196800"/>
    <hyperlink ref="Z256" r:id="rId1292" display="https://twitter.com/sabkuchuska1/status/1149328226709196800"/>
    <hyperlink ref="Z257" r:id="rId1293" display="https://twitter.com/anubala360221/status/1149365726760689665"/>
    <hyperlink ref="Z258" r:id="rId1294" display="https://twitter.com/anubala360221/status/1149365726760689665"/>
    <hyperlink ref="Z259" r:id="rId1295" display="https://twitter.com/anubala360221/status/1149365726760689665"/>
    <hyperlink ref="Z260" r:id="rId1296" display="https://twitter.com/ayleen1o/status/1149365728677699584"/>
    <hyperlink ref="Z261" r:id="rId1297" display="https://twitter.com/chalamethc/status/1149365764362817537"/>
    <hyperlink ref="Z262" r:id="rId1298" display="https://twitter.com/trigga_keno22/status/1149365775389601792"/>
    <hyperlink ref="Z263" r:id="rId1299" display="https://twitter.com/giggitygoo421/status/1149365782633209862"/>
    <hyperlink ref="Z264" r:id="rId1300" display="https://twitter.com/laurena_x0/status/1149365809065680898"/>
    <hyperlink ref="Z265" r:id="rId1301" display="https://twitter.com/coachjj22/status/1149365844994134021"/>
    <hyperlink ref="Z266" r:id="rId1302" display="https://twitter.com/ag_adore/status/1149365850664603648"/>
    <hyperlink ref="Z267" r:id="rId1303" display="https://twitter.com/properaesthetic/status/1149365863679574016"/>
    <hyperlink ref="Z268" r:id="rId1304" display="https://twitter.com/rose_tea_ribbon/status/1149291808574382080"/>
    <hyperlink ref="Z269" r:id="rId1305" display="https://twitter.com/teckiegirl/status/1149365876489109511"/>
    <hyperlink ref="Z270" r:id="rId1306" display="https://twitter.com/_xxcaroll/status/1149365878221185025"/>
    <hyperlink ref="Z271" r:id="rId1307" display="https://twitter.com/shwrites/status/1149365890988806145"/>
    <hyperlink ref="Z272" r:id="rId1308" display="https://twitter.com/diamondiskewl/status/1149365891982942210"/>
    <hyperlink ref="Z273" r:id="rId1309" display="https://twitter.com/hadans/status/1149365892452671488"/>
    <hyperlink ref="Z274" r:id="rId1310" display="https://twitter.com/superfox5/status/1149358746512044033"/>
    <hyperlink ref="Z275" r:id="rId1311" display="https://twitter.com/tvisbeefy/status/1149365901751463936"/>
    <hyperlink ref="Z276" r:id="rId1312" display="https://twitter.com/bartlettpd/status/1149365905161367560"/>
    <hyperlink ref="Z277" r:id="rId1313" display="https://twitter.com/kimtthanhnguyen/status/1149365977601253376"/>
    <hyperlink ref="Z278" r:id="rId1314" display="https://twitter.com/corsair/status/1149358252263526400"/>
    <hyperlink ref="Z279" r:id="rId1315" display="https://twitter.com/alberti2chris/status/1149365990876155904"/>
    <hyperlink ref="Z280" r:id="rId1316" display="https://twitter.com/alberti2chris/status/1149365969892106241"/>
    <hyperlink ref="Z281" r:id="rId1317" display="https://twitter.com/chiefchar_/status/1149365990926344192"/>
    <hyperlink ref="Z282" r:id="rId1318" display="https://twitter.com/tuscan9leather/status/1149365998925099009"/>
    <hyperlink ref="Z283" r:id="rId1319" display="https://twitter.com/virginialottery/status/1149345628046135297"/>
    <hyperlink ref="Z284" r:id="rId1320" display="https://twitter.com/hurtfitzgerald/status/1149366023579197441"/>
    <hyperlink ref="Z285" r:id="rId1321" display="https://twitter.com/frito4president/status/1149366043028025349"/>
    <hyperlink ref="Z286" r:id="rId1322" display="https://twitter.com/stephanieluna_/status/1149366064947634176"/>
    <hyperlink ref="Z287" r:id="rId1323" display="https://twitter.com/acciorobin/status/1149366070609940482"/>
    <hyperlink ref="Z288" r:id="rId1324" display="https://twitter.com/mannon_david/status/1149366071826231296"/>
    <hyperlink ref="Z289" r:id="rId1325" display="https://twitter.com/madinaaaman/status/1149366081133449217"/>
    <hyperlink ref="Z290" r:id="rId1326" display="https://twitter.com/g88gassi/status/1149288806228606978"/>
    <hyperlink ref="Z291" r:id="rId1327" display="https://twitter.com/g88gassi/status/1149288806228606978"/>
    <hyperlink ref="Z292" r:id="rId1328" display="https://twitter.com/sammyyduhhh/status/1149366083016482816"/>
    <hyperlink ref="Z293" r:id="rId1329" display="https://twitter.com/sammyyduhhh/status/1149366083016482816"/>
    <hyperlink ref="Z294" r:id="rId1330" display="https://twitter.com/sammyyduhhh/status/1149366083016482816"/>
    <hyperlink ref="Z295" r:id="rId1331" display="https://twitter.com/bartlettilnews/status/1149366090281213952"/>
    <hyperlink ref="Z296" r:id="rId1332" display="https://twitter.com/ray__cyst/status/1149366092306845697"/>
    <hyperlink ref="Z297" r:id="rId1333" display="https://twitter.com/dakendellfire/status/1149360610984914945"/>
    <hyperlink ref="Z298" r:id="rId1334" display="https://twitter.com/dakendellfire/status/1149366092835348480"/>
    <hyperlink ref="Z299" r:id="rId1335" display="https://twitter.com/connie_reacts/status/1149366095587028992"/>
    <hyperlink ref="Z300" r:id="rId1336" display="https://twitter.com/bhadgalzee/status/1149366107817558016"/>
    <hyperlink ref="Z301" r:id="rId1337" display="https://twitter.com/gregoriancant/status/1149366143754178565"/>
    <hyperlink ref="Z302" r:id="rId1338" display="https://twitter.com/beetlegin/status/1149366150666555394"/>
    <hyperlink ref="Z303" r:id="rId1339" display="https://twitter.com/ukfan1980/status/1149366193825964032"/>
    <hyperlink ref="Z304" r:id="rId1340" display="https://twitter.com/j__estrada/status/1149366244333592576"/>
    <hyperlink ref="Z305" r:id="rId1341" display="https://twitter.com/itsabboy/status/1149366246384664576"/>
    <hyperlink ref="Z306" r:id="rId1342" display="https://twitter.com/shanaianarisma/status/1149366258892042240"/>
    <hyperlink ref="Z307" r:id="rId1343" display="https://twitter.com/callmelima/status/1149366280711024641"/>
    <hyperlink ref="Z308" r:id="rId1344" display="https://twitter.com/sanjanamohantea/status/1149366281197539328"/>
    <hyperlink ref="Z309" r:id="rId1345" display="https://twitter.com/bermewdez728/status/1149366295420264448"/>
    <hyperlink ref="Z310" r:id="rId1346" display="https://twitter.com/its_joja/status/1149366308619739136"/>
    <hyperlink ref="Z311" r:id="rId1347" display="https://twitter.com/hannahmae025/status/1149366326831591424"/>
    <hyperlink ref="Z312" r:id="rId1348" display="https://twitter.com/alexand34438266/status/1149366332317716480"/>
    <hyperlink ref="Z313" r:id="rId1349" display="https://twitter.com/adutta64/status/1149366350697127936"/>
    <hyperlink ref="Z314" r:id="rId1350" display="https://twitter.com/chillnoob1/status/1149366366325084162"/>
    <hyperlink ref="Z315" r:id="rId1351" display="https://twitter.com/pdjf1/status/1149366380795486208"/>
    <hyperlink ref="Z316" r:id="rId1352" display="https://twitter.com/pdjf1/status/1149366380795486208"/>
    <hyperlink ref="Z317" r:id="rId1353" display="https://twitter.com/pdjf1/status/1149366380795486208"/>
    <hyperlink ref="Z318" r:id="rId1354" display="https://twitter.com/kayleeturner240/status/1149366390320594945"/>
    <hyperlink ref="Z319" r:id="rId1355" display="https://twitter.com/irshaidnadia/status/1149366404295954432"/>
    <hyperlink ref="Z320" r:id="rId1356" display="https://twitter.com/instagramhre/status/1149366410117865472"/>
    <hyperlink ref="Z321" r:id="rId1357" display="https://twitter.com/lenapaul6478/status/1149366454447271936"/>
    <hyperlink ref="Z322" r:id="rId1358" display="https://twitter.com/tmblwdtexstyles/status/1149366462890594304"/>
    <hyperlink ref="Z323" r:id="rId1359" display="https://twitter.com/sleuthsorlando/status/1149366502019215360"/>
    <hyperlink ref="Z324" r:id="rId1360" display="https://twitter.com/sexycurrygoat/status/1149366511166992384"/>
    <hyperlink ref="Z325" r:id="rId1361" display="https://twitter.com/brookemarieann/status/1149295764516089857"/>
    <hyperlink ref="Z326" r:id="rId1362" display="https://twitter.com/theyluvjazz/status/1149366571204263936"/>
    <hyperlink ref="Z327" r:id="rId1363" display="https://twitter.com/theyluvjazz/status/1149366476656271360"/>
    <hyperlink ref="Z328" r:id="rId1364" display="https://twitter.com/lopez_vickyy/status/1149366575452971008"/>
    <hyperlink ref="Z329" r:id="rId1365" display="https://twitter.com/brookemxdison/status/1149366626631987200"/>
    <hyperlink ref="Z330" r:id="rId1366" display="https://twitter.com/panchoquema/status/1149366557140758528"/>
    <hyperlink ref="Z331" r:id="rId1367" display="https://twitter.com/panchoquema/status/1149366557140758528"/>
    <hyperlink ref="Z332" r:id="rId1368" display="https://twitter.com/panchoquema/status/1149366649335799808"/>
    <hyperlink ref="Z333" r:id="rId1369" display="https://twitter.com/comodity_man/status/1149366658445824000"/>
    <hyperlink ref="Z334" r:id="rId1370" display="https://twitter.com/brendaaguinaga_/status/1149366672379305984"/>
    <hyperlink ref="Z335" r:id="rId1371" display="https://twitter.com/_tiffanytrinh_/status/1149366684479868931"/>
    <hyperlink ref="Z336" r:id="rId1372" display="https://twitter.com/bitchillah/status/1149366702301302784"/>
    <hyperlink ref="Z337" r:id="rId1373" display="https://twitter.com/stripesstores/status/1149366713105993728"/>
    <hyperlink ref="Z338" r:id="rId1374" display="https://twitter.com/ama_consulting/status/1149366742671663106"/>
    <hyperlink ref="Z339" r:id="rId1375" display="https://twitter.com/hottaescada/status/1149366766998392832"/>
    <hyperlink ref="Z340" r:id="rId1376" display="https://twitter.com/thesackartist76/status/1149366769464877056"/>
    <hyperlink ref="Z341" r:id="rId1377" display="https://twitter.com/valientparoxysm/status/1149366799210864640"/>
    <hyperlink ref="Z342" r:id="rId1378" display="https://twitter.com/nerdicab/status/1149366806617972736"/>
    <hyperlink ref="Z343" r:id="rId1379" display="https://twitter.com/foreverqc/status/1149366806785581056"/>
    <hyperlink ref="Z344" r:id="rId1380" display="https://twitter.com/helikesbrownies/status/1149288488577183745"/>
    <hyperlink ref="Z345" r:id="rId1381" display="https://twitter.com/pinkccccccc/status/1149366808853585921"/>
    <hyperlink ref="Z346" r:id="rId1382" display="https://twitter.com/_smileysteph/status/1149366802314452992"/>
    <hyperlink ref="Z347" r:id="rId1383" display="https://twitter.com/_smileysteph/status/1149366818236063744"/>
    <hyperlink ref="Z348" r:id="rId1384" display="https://twitter.com/pets4cats/status/1149366828298395648"/>
    <hyperlink ref="Z349" r:id="rId1385" display="https://twitter.com/knitgnosis/status/1149366844555431937"/>
    <hyperlink ref="Z350" r:id="rId1386" display="https://twitter.com/chrisfiggg/status/1149366851765321728"/>
    <hyperlink ref="Z351" r:id="rId1387" display="https://twitter.com/lizhale02/status/1149366852797292544"/>
    <hyperlink ref="Z352" r:id="rId1388" display="https://twitter.com/theholyforeskin/status/1149366853753380864"/>
    <hyperlink ref="Z353" r:id="rId1389" display="https://twitter.com/gracewiiilson/status/1149366859952734209"/>
    <hyperlink ref="Z354" r:id="rId1390" display="https://twitter.com/resurgegg/status/1149366865610756097"/>
    <hyperlink ref="Z355" r:id="rId1391" display="https://twitter.com/resurgegg/status/1149366865610756097"/>
    <hyperlink ref="Z356" r:id="rId1392" display="https://twitter.com/harrisonthamacc/status/1149366877006770186"/>
    <hyperlink ref="Z357" r:id="rId1393" display="https://twitter.com/smithsonianmag/status/1149366545459666947"/>
    <hyperlink ref="Z358" r:id="rId1394" display="https://twitter.com/deeep_blue/status/1149366878189576192"/>
    <hyperlink ref="Z359" r:id="rId1395" display="https://twitter.com/xkinginwithtroy/status/1149366906945712128"/>
    <hyperlink ref="Z360" r:id="rId1396" display="https://twitter.com/lonemarshmallow/status/1149366946330218496"/>
    <hyperlink ref="Z361" r:id="rId1397" display="https://twitter.com/hotnewjohnny/status/1149366949945565184"/>
    <hyperlink ref="Z362" r:id="rId1398" display="https://twitter.com/rxfreddyleone/status/1149366971101843456"/>
    <hyperlink ref="Z363" r:id="rId1399" display="https://twitter.com/courtkitten/status/1149366971881930753"/>
    <hyperlink ref="Z364" r:id="rId1400" display="https://twitter.com/jazzyfe_/status/1149366895944097793"/>
    <hyperlink ref="Z365" r:id="rId1401" display="https://twitter.com/jazzyfe_/status/1149366981373698050"/>
    <hyperlink ref="Z366" r:id="rId1402" display="https://twitter.com/_pyguy_/status/1149366990894706688"/>
    <hyperlink ref="Z367" r:id="rId1403" display="https://twitter.com/manythoughtz32/status/1149367018619068416"/>
    <hyperlink ref="Z368" r:id="rId1404" display="https://twitter.com/bobsheating/status/1149367037451362305"/>
    <hyperlink ref="Z369" r:id="rId1405" display="https://twitter.com/kaitdeck/status/1149367067692417026"/>
    <hyperlink ref="Z370" r:id="rId1406" display="https://twitter.com/talesftfandom/status/1149367078740275200"/>
    <hyperlink ref="Z371" r:id="rId1407" display="https://twitter.com/comeonpaul/status/1149367098151526401"/>
    <hyperlink ref="Z372" r:id="rId1408" display="https://twitter.com/cave_xplorer/status/1149367105520713728"/>
    <hyperlink ref="Z373" r:id="rId1409" display="https://twitter.com/julycampos1d/status/1149367114677084161"/>
    <hyperlink ref="Z374" r:id="rId1410" display="https://twitter.com/pufferfish1980/status/1149367115511730179"/>
    <hyperlink ref="Z375" r:id="rId1411" display="https://twitter.com/m423/status/1149367144074928130"/>
    <hyperlink ref="Z376" r:id="rId1412" display="https://twitter.com/kismetannette/status/1149367149418438656"/>
    <hyperlink ref="Z377" r:id="rId1413" display="https://twitter.com/andreayeet/status/1149367151414980609"/>
    <hyperlink ref="Z378" r:id="rId1414" display="https://twitter.com/grouchomarx1011/status/1149367178971365376"/>
    <hyperlink ref="Z379" r:id="rId1415" display="https://twitter.com/gayvelys/status/1149367193756471296"/>
    <hyperlink ref="Z380" r:id="rId1416" display="https://twitter.com/saint__michael/status/1149367194272374791"/>
    <hyperlink ref="Z381" r:id="rId1417" display="https://twitter.com/alexcarrizal1/status/1149367203726315523"/>
    <hyperlink ref="Z382" r:id="rId1418" display="https://twitter.com/cmfan321/status/1149367218871963648"/>
    <hyperlink ref="Z383" r:id="rId1419" display="https://twitter.com/nerdist/status/1149351425509605379"/>
    <hyperlink ref="Z384" r:id="rId1420" display="https://twitter.com/nowheremanchild/status/1149367223573798912"/>
    <hyperlink ref="Z385" r:id="rId1421" display="https://twitter.com/edures_/status/1149367234315390976"/>
    <hyperlink ref="Z386" r:id="rId1422" display="https://twitter.com/heavymetal_trvp/status/1149367240988471296"/>
    <hyperlink ref="Z387" r:id="rId1423" display="https://twitter.com/happydolans9/status/1149367254267650048"/>
    <hyperlink ref="Z388" r:id="rId1424" display="https://twitter.com/iuv2min/status/1149367275792809984"/>
    <hyperlink ref="Z389" r:id="rId1425" display="https://twitter.com/jennaenglish15/status/1149367281308377090"/>
    <hyperlink ref="Z390" r:id="rId1426" display="https://twitter.com/moemoeloveshale/status/1149367284076548096"/>
    <hyperlink ref="Z391" r:id="rId1427" display="https://twitter.com/hilda__mj_/status/1149367286790160384"/>
    <hyperlink ref="Z392" r:id="rId1428" display="https://twitter.com/rayrique08/status/1149367296365924354"/>
    <hyperlink ref="Z393" r:id="rId1429" display="https://twitter.com/jadejulieann1/status/1149367119836045312"/>
    <hyperlink ref="Z394" r:id="rId1430" display="https://twitter.com/jadejulieann1/status/1149367164366983170"/>
    <hyperlink ref="Z395" r:id="rId1431" display="https://twitter.com/jadejulieann1/status/1149367307313057795"/>
    <hyperlink ref="Z396" r:id="rId1432" display="https://twitter.com/abigailgtay/status/1149366350374199296"/>
    <hyperlink ref="Z397" r:id="rId1433" display="https://twitter.com/sammymichelles/status/1149367324752973825"/>
    <hyperlink ref="Z398" r:id="rId1434" display="https://twitter.com/brittaroni/status/1149367329840619522"/>
    <hyperlink ref="Z399" r:id="rId1435" display="https://twitter.com/its_sagastume/status/1149367332797464579"/>
    <hyperlink ref="Z400" r:id="rId1436" display="https://twitter.com/dashergalaxy/status/1149367332843728897"/>
    <hyperlink ref="Z401" r:id="rId1437" display="https://twitter.com/pffulton/status/1149367370584068096"/>
    <hyperlink ref="Z402" r:id="rId1438" display="https://twitter.com/mommabarriga/status/1149367435025424385"/>
    <hyperlink ref="Z403" r:id="rId1439" display="https://twitter.com/raydollaasign/status/1149367453232836617"/>
    <hyperlink ref="Z404" r:id="rId1440" display="https://twitter.com/chickenmcsade/status/1149367466419609600"/>
    <hyperlink ref="Z405" r:id="rId1441" display="https://twitter.com/char_manders_/status/1149367468491759617"/>
    <hyperlink ref="Z406" r:id="rId1442" display="https://twitter.com/utaustin/status/1149362968360030209"/>
    <hyperlink ref="Z407" r:id="rId1443" display="https://twitter.com/kaaaatttilyn__/status/1149367470068830208"/>
    <hyperlink ref="Z408" r:id="rId1444" display="https://twitter.com/ileyanadelgado/status/1149367232964640768"/>
    <hyperlink ref="Z409" r:id="rId1445" display="https://twitter.com/ileyanadelgado/status/1149367256205287425"/>
    <hyperlink ref="Z410" r:id="rId1446" display="https://twitter.com/ileyanadelgado/status/1149367436052795393"/>
    <hyperlink ref="Z411" r:id="rId1447" display="https://twitter.com/ileyanadelgado/status/1149367471196930048"/>
    <hyperlink ref="Z412" r:id="rId1448" display="https://twitter.com/valgal911/status/1149367485193510914"/>
    <hyperlink ref="Z413" r:id="rId1449" display="https://twitter.com/leslyannlarios/status/1149367498002690048"/>
    <hyperlink ref="Z414" r:id="rId1450" display="https://twitter.com/lynnoonoo/status/1149367542248378370"/>
    <hyperlink ref="Z415" r:id="rId1451" display="https://twitter.com/lynnoonoo/status/1149367542248378370"/>
    <hyperlink ref="Z416" r:id="rId1452" display="https://twitter.com/youlovejas_/status/1149367545788542976"/>
    <hyperlink ref="Z417" r:id="rId1453" display="https://twitter.com/totallyalyssa84/status/1149367628600881154"/>
    <hyperlink ref="Z418" r:id="rId1454" display="https://twitter.com/poppawhitelow/status/1149367670753677317"/>
    <hyperlink ref="Z419" r:id="rId1455" display="https://twitter.com/shytumber/status/1149367706405101568"/>
    <hyperlink ref="Z420" r:id="rId1456" display="https://twitter.com/dolansjuju/status/1149367716605640704"/>
    <hyperlink ref="Z421" r:id="rId1457" display="https://twitter.com/chris_sam401/status/1149367720984678400"/>
    <hyperlink ref="Z422" r:id="rId1458" display="https://twitter.com/horrorshow__pod/status/1149367729247465473"/>
    <hyperlink ref="Z423" r:id="rId1459" display="https://twitter.com/benaar/status/1149367739225538560"/>
    <hyperlink ref="Z424" r:id="rId1460" display="https://twitter.com/7ukhan/status/1149367748780331008"/>
    <hyperlink ref="Z425" r:id="rId1461" display="https://twitter.com/recklessheart92/status/1149367752408387585"/>
    <hyperlink ref="Z426" r:id="rId1462" display="https://twitter.com/magicmarkwurst/status/1149367769642803202"/>
    <hyperlink ref="Z427" r:id="rId1463" display="https://twitter.com/xoadriiig/status/1149367773627183109"/>
    <hyperlink ref="Z428" r:id="rId1464" display="https://twitter.com/asswipeyy/status/1149367833823834113"/>
    <hyperlink ref="Z429" r:id="rId1465" display="https://twitter.com/gusttavoadolfos/status/1149367836571242497"/>
    <hyperlink ref="Z430" r:id="rId1466" display="https://twitter.com/gusttavoadolfos/status/1149367836571242497"/>
    <hyperlink ref="Z431" r:id="rId1467" display="https://twitter.com/akmediaenterta1/status/1149367886227681280"/>
    <hyperlink ref="Z432" r:id="rId1468" display="https://twitter.com/enriquesaenz02/status/1149367889519992832"/>
    <hyperlink ref="Z433" r:id="rId1469" display="https://twitter.com/sweeteahyun/status/1149367893101957120"/>
    <hyperlink ref="Z434" r:id="rId1470" display="https://twitter.com/clydetombaugh/status/1149341074843942913"/>
    <hyperlink ref="Z435" r:id="rId1471" display="https://twitter.com/leonoralovelove/status/1149367904866975744"/>
    <hyperlink ref="Z436" r:id="rId1472" display="https://twitter.com/leonoralovelove/status/1149367904866975744"/>
    <hyperlink ref="Z437" r:id="rId1473" display="https://twitter.com/iihaleyeveii/status/1149367908025470977"/>
    <hyperlink ref="Z438" r:id="rId1474" display="https://twitter.com/erika_thi/status/1149367920348336128"/>
    <hyperlink ref="Z439" r:id="rId1475" display="https://twitter.com/lovelytheash/status/1149367927835189248"/>
    <hyperlink ref="Z440" r:id="rId1476" display="https://twitter.com/olemurica/status/1149343392624721925"/>
    <hyperlink ref="Z441" r:id="rId1477" display="https://twitter.com/olemurica/status/1149343392624721925"/>
    <hyperlink ref="Z442" r:id="rId1478" display="https://twitter.com/deidrew90231592/status/1149367971380379648"/>
    <hyperlink ref="Z443" r:id="rId1479" display="https://twitter.com/deidrew90231592/status/1149367971380379648"/>
    <hyperlink ref="Z444" r:id="rId1480" display="https://twitter.com/deidrew90231592/status/1149367971380379648"/>
    <hyperlink ref="Z445" r:id="rId1481" display="https://twitter.com/rosexolored/status/1149315590777163777"/>
    <hyperlink ref="Z446" r:id="rId1482" display="https://twitter.com/supermaddd/status/1149367972361842689"/>
    <hyperlink ref="Z447" r:id="rId1483" display="https://twitter.com/liangweihan4/status/1149361274096160769"/>
    <hyperlink ref="Z448" r:id="rId1484" display="https://twitter.com/sebadangerfield/status/1149367981396226048"/>
    <hyperlink ref="Z449" r:id="rId1485" display="https://twitter.com/jasminneexo/status/1149368052401573889"/>
    <hyperlink ref="Z450" r:id="rId1486" display="https://twitter.com/regstudies/status/1149368076821041157"/>
    <hyperlink ref="Z451" r:id="rId1487" display="https://twitter.com/regstudies/status/1149368076821041157"/>
    <hyperlink ref="Z452" r:id="rId1488" display="https://twitter.com/regstudies/status/1149368076821041157"/>
    <hyperlink ref="Z453" r:id="rId1489" display="https://twitter.com/regstudies/status/1149368076821041157"/>
    <hyperlink ref="Z454" r:id="rId1490" display="https://twitter.com/regstudies/status/1149368076821041157"/>
    <hyperlink ref="Z455" r:id="rId1491" display="https://twitter.com/regstudies/status/1149368076821041157"/>
    <hyperlink ref="Z456" r:id="rId1492" display="https://twitter.com/veemilkovich/status/1149368093195378688"/>
    <hyperlink ref="Z457" r:id="rId1493" display="https://twitter.com/lirownthenight/status/1149368095598764038"/>
    <hyperlink ref="Z458" r:id="rId1494" display="https://twitter.com/dailyhiveyyc/status/1149362978971705344"/>
    <hyperlink ref="Z459" r:id="rId1495" display="https://twitter.com/_skglover/status/1149368103731548161"/>
    <hyperlink ref="Z460" r:id="rId1496" display="https://twitter.com/little__f0ot/status/1149368108433530880"/>
    <hyperlink ref="Z461" r:id="rId1497" display="https://twitter.com/riveraapril85/status/1149368116461391872"/>
    <hyperlink ref="Z462" r:id="rId1498" display="https://twitter.com/hanna_gurrola/status/1149368124833054720"/>
    <hyperlink ref="Z463" r:id="rId1499" display="https://twitter.com/brigitte_516/status/1149368137864769537"/>
    <hyperlink ref="Z464" r:id="rId1500" display="https://twitter.com/clarkcountynv/status/1149341466793148417"/>
    <hyperlink ref="Z465" r:id="rId1501" display="https://twitter.com/jenpbradley/status/1149368161965236225"/>
    <hyperlink ref="Z466" r:id="rId1502" display="https://twitter.com/jenpbradley/status/1149368161965236225"/>
    <hyperlink ref="Z467" r:id="rId1503" display="https://twitter.com/dopeest96/status/1149368163995398144"/>
    <hyperlink ref="Z468" r:id="rId1504" display="https://twitter.com/dailysimpsons/status/1149322341991833600"/>
    <hyperlink ref="Z469" r:id="rId1505" display="https://twitter.com/crazyc_cc/status/1149368189131923457"/>
    <hyperlink ref="Z470" r:id="rId1506" display="https://twitter.com/sweaterpawsmyg/status/1149368191069634560"/>
    <hyperlink ref="Z471" r:id="rId1507" display="https://twitter.com/adamhlavac/status/1149348163477573634"/>
    <hyperlink ref="Z472" r:id="rId1508" display="https://twitter.com/uberbaldy/status/1149368205850419200"/>
    <hyperlink ref="Z473" r:id="rId1509" display="https://twitter.com/webaroundgaming/status/1149368219725172738"/>
    <hyperlink ref="Z474" r:id="rId1510" display="https://twitter.com/sarabaji_/status/1149368249248899073"/>
    <hyperlink ref="Z475" r:id="rId1511" display="https://twitter.com/anureetgill2/status/1149368261806415872"/>
    <hyperlink ref="Z476" r:id="rId1512" display="https://twitter.com/asiaxquisite/status/1149368279850541056"/>
    <hyperlink ref="Z477" r:id="rId1513" display="https://twitter.com/jinjjoh/status/1149368290185269248"/>
    <hyperlink ref="Z478" r:id="rId1514" display="https://twitter.com/crypto_coinsnow/status/1149368295465734144"/>
    <hyperlink ref="Z479" r:id="rId1515" display="https://twitter.com/maarianaguevara/status/1149368315661492224"/>
    <hyperlink ref="Z480" r:id="rId1516" display="https://twitter.com/anbeautifulsoul/status/1149344987458334720"/>
    <hyperlink ref="Z481" r:id="rId1517" display="https://twitter.com/anbeautifulsoul/status/1149368348662067200"/>
    <hyperlink ref="Z482" r:id="rId1518" display="https://twitter.com/thisoldrunner/status/1149315918545264641"/>
    <hyperlink ref="Z483" r:id="rId1519" display="https://twitter.com/christolwills/status/1149368366328668160"/>
    <hyperlink ref="Z484" r:id="rId1520" display="https://twitter.com/alisaacia/status/1149368379683135488"/>
    <hyperlink ref="Z485" r:id="rId1521" display="https://twitter.com/pamelaj69/status/1149368396284227584"/>
    <hyperlink ref="Z486" r:id="rId1522" display="https://twitter.com/brandonfunk18/status/1149368411136417792"/>
    <hyperlink ref="Z487" r:id="rId1523" display="https://twitter.com/down_univers/status/1149368417524359168"/>
    <hyperlink ref="Z488" r:id="rId1524" display="https://twitter.com/down_univers/status/1149368417524359168"/>
    <hyperlink ref="Z489" r:id="rId1525" display="https://twitter.com/scottgore16/status/1149368422074966016"/>
    <hyperlink ref="Z490" r:id="rId1526" display="https://twitter.com/sybelle96/status/1149368476206870529"/>
    <hyperlink ref="Z491" r:id="rId1527" display="https://twitter.com/captaingarcia5/status/1149368491302105089"/>
    <hyperlink ref="Z492" r:id="rId1528" display="https://twitter.com/justericaaa/status/1149368501678661633"/>
    <hyperlink ref="Z493" r:id="rId1529" display="https://twitter.com/nesshernanz2/status/1149368512562941952"/>
    <hyperlink ref="Z494" r:id="rId1530" display="https://twitter.com/katheeriiiine/status/1149368523816349697"/>
    <hyperlink ref="Z495" r:id="rId1531" display="https://twitter.com/spiderrwebs/status/1149368535321370625"/>
    <hyperlink ref="Z496" r:id="rId1532" display="https://twitter.com/fredithepizzamn/status/1149368544200724482"/>
    <hyperlink ref="Z497" r:id="rId1533" display="https://twitter.com/dweebgirl13/status/1149368550186000384"/>
    <hyperlink ref="Z498" r:id="rId1534" display="https://twitter.com/maddaveinc/status/1149368553977470976"/>
    <hyperlink ref="Z499" r:id="rId1535" display="https://twitter.com/mtdspodcast/status/1149367925800935424"/>
    <hyperlink ref="Z500" r:id="rId1536" display="https://twitter.com/bloodnblackrum/status/1149368560931823617"/>
    <hyperlink ref="Z501" r:id="rId1537" display="https://twitter.com/bloodnblackrum/status/1149368560931823617"/>
    <hyperlink ref="Z502" r:id="rId1538" display="https://twitter.com/werepantherg/status/1149368565818122240"/>
    <hyperlink ref="Z503" r:id="rId1539" display="https://twitter.com/detourshirts/status/1149368581651496960"/>
    <hyperlink ref="Z504" r:id="rId1540" display="https://twitter.com/zeetabeeta34/status/1149368587775119361"/>
    <hyperlink ref="Z505" r:id="rId1541" display="https://twitter.com/acctphilly/status/1149366518859350016"/>
    <hyperlink ref="Z506" r:id="rId1542" display="https://twitter.com/diaunt7/status/1149368590614880258"/>
    <hyperlink ref="Z507" r:id="rId1543" display="https://twitter.com/defnotbadin/status/1149368601905905665"/>
    <hyperlink ref="Z508" r:id="rId1544" display="https://twitter.com/rissaaa7/status/1149368628048826368"/>
    <hyperlink ref="Z509" r:id="rId1545" display="https://twitter.com/paisley___kelly/status/1149368652908466176"/>
    <hyperlink ref="Z510" r:id="rId1546" display="https://twitter.com/thegiftofmayhem/status/1149310894221881345"/>
    <hyperlink ref="Z511" r:id="rId1547" display="https://twitter.com/showyourteethya/status/1149368656138309632"/>
    <hyperlink ref="Z512" r:id="rId1548" display="https://twitter.com/itz_jimmyyy/status/1149368656758919169"/>
    <hyperlink ref="Z513" r:id="rId1549" display="https://twitter.com/catheroooo/status/1149368672202346496"/>
    <hyperlink ref="Z514" r:id="rId1550" display="https://twitter.com/mercyforanimals/status/1149355321049137152"/>
    <hyperlink ref="Z515" r:id="rId1551" display="https://twitter.com/seaprincess74/status/1149368692477612032"/>
    <hyperlink ref="Z516" r:id="rId1552" display="https://twitter.com/seaprincess74/status/1149368692477612032"/>
    <hyperlink ref="Z517" r:id="rId1553" display="https://twitter.com/bambifl_/status/1149368695073980416"/>
    <hyperlink ref="Z518" r:id="rId1554" display="https://twitter.com/thebigredhog/status/1149368743987990528"/>
    <hyperlink ref="Z519" r:id="rId1555" display="https://twitter.com/ryandleaf/status/1149364164080656384"/>
    <hyperlink ref="Z520" r:id="rId1556" display="https://twitter.com/jeff_ermann/status/1149366120631218177"/>
    <hyperlink ref="Z521" r:id="rId1557" display="https://twitter.com/jeff_ermann/status/1149366120631218177"/>
    <hyperlink ref="Z522" r:id="rId1558" display="https://twitter.com/jeff_ermann/status/1149366120631218177"/>
    <hyperlink ref="Z523" r:id="rId1559" display="https://twitter.com/jeff_ermann/status/1149366120631218177"/>
    <hyperlink ref="Z524" r:id="rId1560" display="https://twitter.com/jeff_ermann/status/1149366120631218177"/>
    <hyperlink ref="Z525" r:id="rId1561" display="https://twitter.com/jeff_ermann/status/1149366120631218177"/>
    <hyperlink ref="Z526" r:id="rId1562" display="https://twitter.com/thebigredhog/status/1149358563908886529"/>
    <hyperlink ref="Z527" r:id="rId1563" display="https://twitter.com/thebigredhog/status/1149368743987990528"/>
    <hyperlink ref="Z528" r:id="rId1564" display="https://twitter.com/ryandleaf/status/1149364164080656384"/>
    <hyperlink ref="Z529" r:id="rId1565" display="https://twitter.com/thebigredhog/status/1149358563908886529"/>
    <hyperlink ref="Z530" r:id="rId1566" display="https://twitter.com/thebigredhog/status/1149368743987990528"/>
    <hyperlink ref="Z531" r:id="rId1567" display="https://twitter.com/ryandleaf/status/1149364164080656384"/>
    <hyperlink ref="Z532" r:id="rId1568" display="https://twitter.com/ryandleaf/status/1149364164080656384"/>
    <hyperlink ref="Z533" r:id="rId1569" display="https://twitter.com/ryandleaf/status/1149364164080656384"/>
    <hyperlink ref="Z534" r:id="rId1570" display="https://twitter.com/ryandleaf/status/1149364164080656384"/>
    <hyperlink ref="Z535" r:id="rId1571" display="https://twitter.com/thebigredhog/status/1149358563908886529"/>
    <hyperlink ref="Z536" r:id="rId1572" display="https://twitter.com/thebigredhog/status/1149368743987990528"/>
    <hyperlink ref="Z537" r:id="rId1573" display="https://twitter.com/thebigredhog/status/1149358563908886529"/>
    <hyperlink ref="Z538" r:id="rId1574" display="https://twitter.com/thebigredhog/status/1149368743987990528"/>
    <hyperlink ref="Z539" r:id="rId1575" display="https://twitter.com/thebigredhog/status/1149358563908886529"/>
    <hyperlink ref="Z540" r:id="rId1576" display="https://twitter.com/thebigredhog/status/1149368743987990528"/>
    <hyperlink ref="Z541" r:id="rId1577" display="https://twitter.com/thebigredhog/status/1149358563908886529"/>
    <hyperlink ref="Z542" r:id="rId1578" display="https://twitter.com/thebigredhog/status/1149368743987990528"/>
    <hyperlink ref="Z543" r:id="rId1579" display="https://twitter.com/kotaaadabbs/status/1149368798018826241"/>
    <hyperlink ref="Z544" r:id="rId1580" display="https://twitter.com/13racks_/status/1149368636831756288"/>
    <hyperlink ref="Z545" r:id="rId1581" display="https://twitter.com/13racks_/status/1149368811763535872"/>
    <hyperlink ref="Z546" r:id="rId1582" display="https://twitter.com/alyssalavalle_/status/1149368853824036864"/>
    <hyperlink ref="Z547" r:id="rId1583" display="https://twitter.com/deleteitfatuwu/status/1149368856235913216"/>
    <hyperlink ref="Z548" r:id="rId1584" display="https://twitter.com/redeggmarketing/status/1149368861730304000"/>
    <hyperlink ref="Z549" r:id="rId1585" display="https://twitter.com/psmtheshow/status/1149368872128131072"/>
    <hyperlink ref="Z550" r:id="rId1586" display="https://twitter.com/qawe5/status/1149368876569890817"/>
    <hyperlink ref="Z551" r:id="rId1587" display="https://twitter.com/qawe5/status/1149368876569890817"/>
    <hyperlink ref="Z552" r:id="rId1588" display="https://twitter.com/qawe5/status/1149368876569890817"/>
    <hyperlink ref="Z553" r:id="rId1589" display="https://twitter.com/qawe5/status/1149368876569890817"/>
    <hyperlink ref="Z554" r:id="rId1590" display="https://twitter.com/qawe5/status/1149368876569890817"/>
    <hyperlink ref="Z555" r:id="rId1591" display="https://twitter.com/reesiegymnast/status/1149368880562941953"/>
    <hyperlink ref="Z556" r:id="rId1592" display="https://twitter.com/uhhh_idk__/status/1149368884547510277"/>
    <hyperlink ref="Z557" r:id="rId1593" display="https://twitter.com/_young_chavez_/status/1149368897222717440"/>
    <hyperlink ref="Z558" r:id="rId1594" display="https://twitter.com/hereph/status/1149368906622099458"/>
    <hyperlink ref="Z559" r:id="rId1595" display="https://twitter.com/lostnbrken/status/1149368921201500161"/>
    <hyperlink ref="Z560" r:id="rId1596" display="https://twitter.com/kym_809/status/1149368805082173443"/>
    <hyperlink ref="Z561" r:id="rId1597" display="https://twitter.com/kym_809/status/1149368929342676993"/>
    <hyperlink ref="Z562" r:id="rId1598" display="https://twitter.com/halalniqabi/status/1149368965468176384"/>
    <hyperlink ref="Z563" r:id="rId1599" display="https://twitter.com/averytravistv/status/1149367234432831488"/>
    <hyperlink ref="Z564" r:id="rId1600" display="https://twitter.com/justinecruz2011/status/1149368968370634752"/>
    <hyperlink ref="Z565" r:id="rId1601" display="https://twitter.com/gunnerjackson98/status/1149368987744124928"/>
    <hyperlink ref="Z566" r:id="rId1602" display="https://twitter.com/chopper4brad/status/1149369013857914881"/>
    <hyperlink ref="Z567" r:id="rId1603" display="https://twitter.com/acastillo121/status/1149369034057629702"/>
    <hyperlink ref="Z568" r:id="rId1604" display="https://twitter.com/chriscato/status/1149369040042962945"/>
    <hyperlink ref="Z569" r:id="rId1605" display="https://twitter.com/chriscato/status/1149369040042962945"/>
    <hyperlink ref="Z570" r:id="rId1606" display="https://twitter.com/thededicatedgg/status/1149304533375303681"/>
    <hyperlink ref="Z571" r:id="rId1607" display="https://twitter.com/_anniee_h/status/1149369049656131584"/>
    <hyperlink ref="Z572" r:id="rId1608" display="https://twitter.com/_anniee_h/status/1149369004282138624"/>
    <hyperlink ref="Z573" r:id="rId1609" display="https://twitter.com/c3musiq/status/1149355986219671552"/>
    <hyperlink ref="Z574" r:id="rId1610" display="https://twitter.com/c3musiq/status/1149369057063440387"/>
    <hyperlink ref="Z575" r:id="rId1611" display="https://twitter.com/cnet/status/1149368849730609157"/>
    <hyperlink ref="Z576" r:id="rId1612" display="https://twitter.com/fjpence/status/1149369066005512192"/>
    <hyperlink ref="Z577" r:id="rId1613" display="https://twitter.com/letiburski/status/1149369069654695938"/>
    <hyperlink ref="Z578" r:id="rId1614" display="https://twitter.com/leidyladyg/status/1149369092463366144"/>
    <hyperlink ref="Z579" r:id="rId1615" display="https://twitter.com/giusepp1na/status/1149369094866526208"/>
    <hyperlink ref="Z580" r:id="rId1616" display="https://twitter.com/druckerschool/status/1149369119923302400"/>
    <hyperlink ref="Z581" r:id="rId1617" display="https://twitter.com/kinyocassidy/status/1149369120082866178"/>
    <hyperlink ref="Z582" r:id="rId1618" display="https://twitter.com/lake_ransom/status/1149369126172807168"/>
    <hyperlink ref="Z583" r:id="rId1619" display="https://twitter.com/jhopkinssd/status/1149367772557660160"/>
    <hyperlink ref="Z584" r:id="rId1620" display="https://twitter.com/goducksgirl/status/1149369132879470592"/>
    <hyperlink ref="Z585" r:id="rId1621" display="https://twitter.com/goducksgirl/status/1149369132879470592"/>
    <hyperlink ref="Z586" r:id="rId1622" display="https://twitter.com/sisteralberts/status/1149369146020368385"/>
    <hyperlink ref="Z587" r:id="rId1623" display="https://twitter.com/sushild24289471/status/1149369002809909248"/>
    <hyperlink ref="Z588" r:id="rId1624" display="https://twitter.com/sushild24289471/status/1149369148826243072"/>
    <hyperlink ref="Z589" r:id="rId1625" display="https://twitter.com/atasteofkoko/status/1149369158380994562"/>
    <hyperlink ref="Z590" r:id="rId1626" display="https://twitter.com/atasteofkoko/status/1149369158380994562"/>
    <hyperlink ref="Z591" r:id="rId1627" display="https://twitter.com/themaxedwards29/status/1149369166908088320"/>
    <hyperlink ref="Z592" r:id="rId1628" display="https://twitter.com/barbarajstrong1/status/1149369187250294785"/>
    <hyperlink ref="Z593" r:id="rId1629" display="https://twitter.com/peytonhenrixox/status/1149369191218200576"/>
    <hyperlink ref="Z594" r:id="rId1630" display="https://twitter.com/_isabelatorres_/status/1149369211699048452"/>
    <hyperlink ref="Z595" r:id="rId1631" display="https://twitter.com/burburburs/status/1149369214689349632"/>
    <hyperlink ref="Z596" r:id="rId1632" display="https://twitter.com/mrdanrennie/status/1149323838955675648"/>
    <hyperlink ref="Z597" r:id="rId1633" display="https://twitter.com/zakfangirl/status/1149369177301557248"/>
    <hyperlink ref="Z598" r:id="rId1634" display="https://twitter.com/zakfangirl/status/1149369109085327360"/>
    <hyperlink ref="Z599" r:id="rId1635" display="https://twitter.com/zakfangirl/status/1149369154287341569"/>
    <hyperlink ref="Z600" r:id="rId1636" display="https://twitter.com/zakfangirl/status/1149369223862464512"/>
    <hyperlink ref="Z601" r:id="rId1637" display="https://twitter.com/marinahhn/status/1149369244725010432"/>
    <hyperlink ref="Z602" r:id="rId1638" display="https://twitter.com/denlesks/status/1149328522764140544"/>
    <hyperlink ref="Z603" r:id="rId1639" display="https://twitter.com/iowasaint09/status/1149369250164948992"/>
    <hyperlink ref="Z604" r:id="rId1640" display="https://twitter.com/iowasaint09/status/1149369250164948992"/>
    <hyperlink ref="Z605" r:id="rId1641" display="https://twitter.com/lifesotasty/status/1149369259560251397"/>
    <hyperlink ref="Z606" r:id="rId1642" display="https://twitter.com/dsmeronleon/status/1149281754403860483"/>
    <hyperlink ref="Z607" r:id="rId1643" display="https://twitter.com/angelvelamadrid/status/1149369039589990401"/>
    <hyperlink ref="Z608" r:id="rId1644" display="https://twitter.com/steveh4rringt0n/status/1149364008560054272"/>
    <hyperlink ref="Z609" r:id="rId1645" display="https://twitter.com/angelvelamadrid/status/1149369050902028289"/>
    <hyperlink ref="Z610" r:id="rId1646" display="https://twitter.com/_christinechaos/status/1149278160929939456"/>
    <hyperlink ref="Z611" r:id="rId1647" display="https://twitter.com/angelvelamadrid/status/1149369077447741440"/>
    <hyperlink ref="Z612" r:id="rId1648" display="https://twitter.com/fox13tyler/status/1149270913306812416"/>
    <hyperlink ref="Z613" r:id="rId1649" display="https://twitter.com/angelvelamadrid/status/1149369148314673153"/>
    <hyperlink ref="Z614" r:id="rId1650" display="https://twitter.com/slcwtcwnn/status/1149337902112858113"/>
    <hyperlink ref="Z615" r:id="rId1651" display="https://twitter.com/angelvelamadrid/status/1149369228845338624"/>
    <hyperlink ref="Z616" r:id="rId1652" display="https://twitter.com/thedweebweeb/status/1149322896004849664"/>
    <hyperlink ref="Z617" r:id="rId1653" display="https://twitter.com/angelvelamadrid/status/1149369250165002240"/>
    <hyperlink ref="Z618" r:id="rId1654" display="https://twitter.com/emily__hirsch/status/1149320765709389824"/>
    <hyperlink ref="Z619" r:id="rId1655" display="https://twitter.com/angelvelamadrid/status/1149369260281671680"/>
    <hyperlink ref="Z620" r:id="rId1656" display="https://twitter.com/angelvelamadrid/status/1149369010905071623"/>
    <hyperlink ref="Z621" r:id="rId1657" display="https://twitter.com/angelvelamadrid/status/1149369209161420802"/>
    <hyperlink ref="Z622" r:id="rId1658" display="https://twitter.com/gabcabss/status/1149369264455016448"/>
    <hyperlink ref="Z623" r:id="rId1659" display="https://twitter.com/tweetbrownboy/status/1149369268565434368"/>
    <hyperlink ref="Z624" r:id="rId1660" display="https://twitter.com/hammy413/status/1149356249731018752"/>
    <hyperlink ref="Z625" r:id="rId1661" display="https://twitter.com/arms4big/status/1149369276303847424"/>
    <hyperlink ref="Z626" r:id="rId1662" display="https://twitter.com/adriang_1033/status/1149369277620768768"/>
    <hyperlink ref="Z627" r:id="rId1663" display="https://twitter.com/fernanda_1217/status/1149369283060912129"/>
    <hyperlink ref="Z628" r:id="rId1664" display="https://twitter.com/batconintl/status/1149369296214269953"/>
    <hyperlink ref="Z629" r:id="rId1665" display="https://twitter.com/1985arcade/status/1149330843460145152"/>
    <hyperlink ref="Z630" r:id="rId1666" display="https://twitter.com/sylviaaaclark/status/1149369303956959232"/>
    <hyperlink ref="Z631" r:id="rId1667" display="https://twitter.com/evareyde/status/1149306478010032129"/>
    <hyperlink ref="Z632" r:id="rId1668" display="https://twitter.com/alondra080902/status/1149369304548290560"/>
    <hyperlink ref="BB44" r:id="rId1669" display="https://api.twitter.com/1.1/geo/id/0fc335184c147000.json"/>
    <hyperlink ref="BB51" r:id="rId1670" display="https://api.twitter.com/1.1/geo/id/00610f4d3a382ec1.json"/>
    <hyperlink ref="BB115" r:id="rId1671" display="https://api.twitter.com/1.1/geo/id/9a974dfc8efb32a0.json"/>
    <hyperlink ref="BB116" r:id="rId1672" display="https://api.twitter.com/1.1/geo/id/9a974dfc8efb32a0.json"/>
    <hyperlink ref="BB125" r:id="rId1673" display="https://api.twitter.com/1.1/geo/id/5d231ed8656fcf5a.json"/>
    <hyperlink ref="BB211" r:id="rId1674" display="https://api.twitter.com/1.1/geo/id/d3f378f122d4f4a7.json"/>
    <hyperlink ref="BB217" r:id="rId1675" display="https://api.twitter.com/1.1/geo/id/01f9c9fd7bb1aa6b.json"/>
    <hyperlink ref="BB218" r:id="rId1676" display="https://api.twitter.com/1.1/geo/id/01f9c9fd7bb1aa6b.json"/>
    <hyperlink ref="BB244" r:id="rId1677" display="https://api.twitter.com/1.1/geo/id/07d9d3398ac80005.json"/>
    <hyperlink ref="BB253" r:id="rId1678" display="https://api.twitter.com/1.1/geo/id/159a141cad06f102.json"/>
    <hyperlink ref="BB283" r:id="rId1679" display="https://api.twitter.com/1.1/geo/id/5635c19c2b5078d1.json"/>
    <hyperlink ref="BB438" r:id="rId1680" display="https://api.twitter.com/1.1/geo/id/4ec01c9dbc693497.json"/>
    <hyperlink ref="BB583" r:id="rId1681" display="https://api.twitter.com/1.1/geo/id/df7fd3a3b9eff7ee.json"/>
    <hyperlink ref="BB591" r:id="rId1682" display="https://api.twitter.com/1.1/geo/id/00ebe84c07a75e81.json"/>
    <hyperlink ref="BB592" r:id="rId1683" display="https://api.twitter.com/1.1/geo/id/96683cc9126741d1.json"/>
  </hyperlinks>
  <printOptions/>
  <pageMargins left="0.7" right="0.7" top="0.75" bottom="0.75" header="0.3" footer="0.3"/>
  <pageSetup horizontalDpi="600" verticalDpi="600" orientation="portrait" r:id="rId1687"/>
  <legacyDrawing r:id="rId1685"/>
  <tableParts>
    <tablePart r:id="rId168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58"/>
  <sheetViews>
    <sheetView workbookViewId="0" topLeftCell="A1">
      <pane xSplit="1" ySplit="2" topLeftCell="B34" activePane="bottomRight" state="frozen"/>
      <selection pane="topRight" activeCell="B1" sqref="B1"/>
      <selection pane="bottomLeft" activeCell="A3" sqref="A3"/>
      <selection pane="bottomRight" activeCell="A2" sqref="A2:AZ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3204</v>
      </c>
      <c r="AE2" s="13" t="s">
        <v>3205</v>
      </c>
      <c r="AF2" s="13" t="s">
        <v>3206</v>
      </c>
      <c r="AG2" s="13" t="s">
        <v>3207</v>
      </c>
      <c r="AH2" s="13" t="s">
        <v>3208</v>
      </c>
      <c r="AI2" s="13" t="s">
        <v>3209</v>
      </c>
      <c r="AJ2" s="13" t="s">
        <v>3210</v>
      </c>
      <c r="AK2" s="13" t="s">
        <v>3211</v>
      </c>
      <c r="AL2" s="13" t="s">
        <v>3212</v>
      </c>
      <c r="AM2" s="13" t="s">
        <v>3213</v>
      </c>
      <c r="AN2" s="13" t="s">
        <v>3214</v>
      </c>
      <c r="AO2" s="13" t="s">
        <v>3215</v>
      </c>
      <c r="AP2" s="13" t="s">
        <v>3216</v>
      </c>
      <c r="AQ2" s="13" t="s">
        <v>3217</v>
      </c>
      <c r="AR2" s="13" t="s">
        <v>3218</v>
      </c>
      <c r="AS2" s="13" t="s">
        <v>196</v>
      </c>
      <c r="AT2" s="13" t="s">
        <v>3219</v>
      </c>
      <c r="AU2" s="13" t="s">
        <v>3220</v>
      </c>
      <c r="AV2" s="13" t="s">
        <v>3221</v>
      </c>
      <c r="AW2" s="13" t="s">
        <v>3222</v>
      </c>
      <c r="AX2" s="13" t="s">
        <v>3223</v>
      </c>
      <c r="AY2" s="13" t="s">
        <v>3224</v>
      </c>
      <c r="AZ2" s="13" t="s">
        <v>6420</v>
      </c>
      <c r="BA2" s="3"/>
      <c r="BB2" s="3"/>
    </row>
    <row r="3" spans="1:54" ht="15" customHeight="1">
      <c r="A3" s="65" t="s">
        <v>712</v>
      </c>
      <c r="B3" s="107"/>
      <c r="C3" s="107"/>
      <c r="D3" s="108">
        <v>6.0397727272727275</v>
      </c>
      <c r="E3" s="109">
        <v>100</v>
      </c>
      <c r="F3" s="104" t="s">
        <v>5345</v>
      </c>
      <c r="G3" s="107"/>
      <c r="H3" s="110"/>
      <c r="I3" s="111"/>
      <c r="J3" s="111"/>
      <c r="K3" s="110"/>
      <c r="L3" s="112"/>
      <c r="M3" s="113">
        <v>1575.31787109375</v>
      </c>
      <c r="N3" s="113">
        <v>1373.3948974609375</v>
      </c>
      <c r="O3" s="114"/>
      <c r="P3" s="115"/>
      <c r="Q3" s="115"/>
      <c r="R3" s="116"/>
      <c r="S3" s="48">
        <v>47</v>
      </c>
      <c r="T3" s="48">
        <v>1</v>
      </c>
      <c r="U3" s="49">
        <v>37478.139011</v>
      </c>
      <c r="V3" s="49">
        <v>0.001403</v>
      </c>
      <c r="W3" s="117"/>
      <c r="X3" s="117"/>
      <c r="Y3" s="117"/>
      <c r="Z3" s="49">
        <v>0</v>
      </c>
      <c r="AA3" s="118">
        <v>3</v>
      </c>
      <c r="AB3" s="118"/>
      <c r="AC3" s="73"/>
      <c r="AD3" s="79" t="s">
        <v>3236</v>
      </c>
      <c r="AE3" s="79">
        <v>963</v>
      </c>
      <c r="AF3" s="79">
        <v>3602</v>
      </c>
      <c r="AG3" s="79">
        <v>7004</v>
      </c>
      <c r="AH3" s="79">
        <v>11203</v>
      </c>
      <c r="AI3" s="79"/>
      <c r="AJ3" s="79" t="s">
        <v>3784</v>
      </c>
      <c r="AK3" s="79" t="s">
        <v>4274</v>
      </c>
      <c r="AL3" s="84" t="s">
        <v>4581</v>
      </c>
      <c r="AM3" s="79"/>
      <c r="AN3" s="81">
        <v>40933.11554398148</v>
      </c>
      <c r="AO3" s="84" t="s">
        <v>4814</v>
      </c>
      <c r="AP3" s="79" t="b">
        <v>0</v>
      </c>
      <c r="AQ3" s="79" t="b">
        <v>0</v>
      </c>
      <c r="AR3" s="79" t="b">
        <v>1</v>
      </c>
      <c r="AS3" s="79"/>
      <c r="AT3" s="79">
        <v>132</v>
      </c>
      <c r="AU3" s="84" t="s">
        <v>5320</v>
      </c>
      <c r="AV3" s="79" t="b">
        <v>1</v>
      </c>
      <c r="AW3" s="79" t="s">
        <v>5649</v>
      </c>
      <c r="AX3" s="84" t="s">
        <v>5661</v>
      </c>
      <c r="AY3" s="79" t="s">
        <v>66</v>
      </c>
      <c r="AZ3" s="79" t="str">
        <f>REPLACE(INDEX(GroupVertices[Group],MATCH(Vertices[[#This Row],[Vertex]],GroupVertices[Vertex],0)),1,1,"")</f>
        <v>3</v>
      </c>
      <c r="BA3" s="3"/>
      <c r="BB3" s="3"/>
    </row>
    <row r="4" spans="1:57" ht="15">
      <c r="A4" s="65" t="s">
        <v>725</v>
      </c>
      <c r="B4" s="66"/>
      <c r="C4" s="66"/>
      <c r="D4" s="67">
        <v>10</v>
      </c>
      <c r="E4" s="69">
        <v>99.6115763179776</v>
      </c>
      <c r="F4" s="104" t="s">
        <v>5341</v>
      </c>
      <c r="G4" s="66"/>
      <c r="H4" s="70"/>
      <c r="I4" s="71"/>
      <c r="J4" s="71"/>
      <c r="K4" s="70"/>
      <c r="L4" s="74"/>
      <c r="M4" s="75">
        <v>1562.6900634765625</v>
      </c>
      <c r="N4" s="75">
        <v>7775.6162109375</v>
      </c>
      <c r="O4" s="76"/>
      <c r="P4" s="77"/>
      <c r="Q4" s="77"/>
      <c r="R4" s="89"/>
      <c r="S4" s="48">
        <v>88</v>
      </c>
      <c r="T4" s="48">
        <v>1</v>
      </c>
      <c r="U4" s="49">
        <v>37186.991076</v>
      </c>
      <c r="V4" s="49">
        <v>0.001406</v>
      </c>
      <c r="W4" s="50"/>
      <c r="X4" s="50"/>
      <c r="Y4" s="50"/>
      <c r="Z4" s="49">
        <v>0</v>
      </c>
      <c r="AA4" s="72">
        <v>4</v>
      </c>
      <c r="AB4" s="72"/>
      <c r="AC4" s="73"/>
      <c r="AD4" s="79" t="s">
        <v>3232</v>
      </c>
      <c r="AE4" s="79">
        <v>90</v>
      </c>
      <c r="AF4" s="79">
        <v>1993</v>
      </c>
      <c r="AG4" s="79">
        <v>153</v>
      </c>
      <c r="AH4" s="79">
        <v>91</v>
      </c>
      <c r="AI4" s="79"/>
      <c r="AJ4" s="79" t="s">
        <v>3781</v>
      </c>
      <c r="AK4" s="79" t="s">
        <v>4271</v>
      </c>
      <c r="AL4" s="84" t="s">
        <v>4580</v>
      </c>
      <c r="AM4" s="79"/>
      <c r="AN4" s="81">
        <v>43251.57167824074</v>
      </c>
      <c r="AO4" s="84" t="s">
        <v>4811</v>
      </c>
      <c r="AP4" s="79" t="b">
        <v>1</v>
      </c>
      <c r="AQ4" s="79" t="b">
        <v>0</v>
      </c>
      <c r="AR4" s="79" t="b">
        <v>0</v>
      </c>
      <c r="AS4" s="79"/>
      <c r="AT4" s="79">
        <v>7</v>
      </c>
      <c r="AU4" s="79"/>
      <c r="AV4" s="79" t="b">
        <v>0</v>
      </c>
      <c r="AW4" s="79" t="s">
        <v>5649</v>
      </c>
      <c r="AX4" s="84" t="s">
        <v>5657</v>
      </c>
      <c r="AY4" s="79" t="s">
        <v>66</v>
      </c>
      <c r="AZ4" s="79" t="str">
        <f>REPLACE(INDEX(GroupVertices[Group],MATCH(Vertices[[#This Row],[Vertex]],GroupVertices[Vertex],0)),1,1,"")</f>
        <v>1</v>
      </c>
      <c r="BA4" s="2"/>
      <c r="BB4" s="3"/>
      <c r="BC4" s="3"/>
      <c r="BD4" s="3"/>
      <c r="BE4" s="3"/>
    </row>
    <row r="5" spans="1:57" ht="15">
      <c r="A5" s="65" t="s">
        <v>728</v>
      </c>
      <c r="B5" s="66"/>
      <c r="C5" s="66"/>
      <c r="D5" s="67">
        <v>5.943181818181818</v>
      </c>
      <c r="E5" s="69">
        <v>81.58241127321166</v>
      </c>
      <c r="F5" s="104" t="s">
        <v>5352</v>
      </c>
      <c r="G5" s="66"/>
      <c r="H5" s="70"/>
      <c r="I5" s="71"/>
      <c r="J5" s="71"/>
      <c r="K5" s="70"/>
      <c r="L5" s="74"/>
      <c r="M5" s="75">
        <v>1599.293701171875</v>
      </c>
      <c r="N5" s="75">
        <v>4126.1064453125</v>
      </c>
      <c r="O5" s="76"/>
      <c r="P5" s="77"/>
      <c r="Q5" s="77"/>
      <c r="R5" s="89"/>
      <c r="S5" s="48">
        <v>46</v>
      </c>
      <c r="T5" s="48">
        <v>0</v>
      </c>
      <c r="U5" s="49">
        <v>23673</v>
      </c>
      <c r="V5" s="49">
        <v>0.000986</v>
      </c>
      <c r="W5" s="50"/>
      <c r="X5" s="50"/>
      <c r="Y5" s="50"/>
      <c r="Z5" s="49">
        <v>0</v>
      </c>
      <c r="AA5" s="72">
        <v>5</v>
      </c>
      <c r="AB5" s="72"/>
      <c r="AC5" s="73"/>
      <c r="AD5" s="79" t="s">
        <v>3158</v>
      </c>
      <c r="AE5" s="79">
        <v>52</v>
      </c>
      <c r="AF5" s="79">
        <v>122453</v>
      </c>
      <c r="AG5" s="79">
        <v>41141</v>
      </c>
      <c r="AH5" s="79">
        <v>6503</v>
      </c>
      <c r="AI5" s="79"/>
      <c r="AJ5" s="79" t="s">
        <v>3792</v>
      </c>
      <c r="AK5" s="79" t="s">
        <v>4280</v>
      </c>
      <c r="AL5" s="84" t="s">
        <v>4584</v>
      </c>
      <c r="AM5" s="79"/>
      <c r="AN5" s="81">
        <v>40091.80527777778</v>
      </c>
      <c r="AO5" s="84" t="s">
        <v>4823</v>
      </c>
      <c r="AP5" s="79" t="b">
        <v>0</v>
      </c>
      <c r="AQ5" s="79" t="b">
        <v>0</v>
      </c>
      <c r="AR5" s="79" t="b">
        <v>0</v>
      </c>
      <c r="AS5" s="79"/>
      <c r="AT5" s="79">
        <v>804</v>
      </c>
      <c r="AU5" s="84" t="s">
        <v>5320</v>
      </c>
      <c r="AV5" s="79" t="b">
        <v>1</v>
      </c>
      <c r="AW5" s="79" t="s">
        <v>5649</v>
      </c>
      <c r="AX5" s="84" t="s">
        <v>5671</v>
      </c>
      <c r="AY5" s="79" t="s">
        <v>65</v>
      </c>
      <c r="AZ5" s="79" t="str">
        <f>REPLACE(INDEX(GroupVertices[Group],MATCH(Vertices[[#This Row],[Vertex]],GroupVertices[Vertex],0)),1,1,"")</f>
        <v>2</v>
      </c>
      <c r="BA5" s="2"/>
      <c r="BB5" s="3"/>
      <c r="BC5" s="3"/>
      <c r="BD5" s="3"/>
      <c r="BE5" s="3"/>
    </row>
    <row r="6" spans="1:57" ht="15">
      <c r="A6" s="65" t="s">
        <v>709</v>
      </c>
      <c r="B6" s="107"/>
      <c r="C6" s="107"/>
      <c r="D6" s="108">
        <v>1.5</v>
      </c>
      <c r="E6" s="109">
        <v>76.75322796325918</v>
      </c>
      <c r="F6" s="104" t="s">
        <v>1503</v>
      </c>
      <c r="G6" s="107"/>
      <c r="H6" s="110"/>
      <c r="I6" s="111"/>
      <c r="J6" s="111"/>
      <c r="K6" s="110"/>
      <c r="L6" s="112"/>
      <c r="M6" s="113">
        <v>3987.171630859375</v>
      </c>
      <c r="N6" s="113">
        <v>8197.3994140625</v>
      </c>
      <c r="O6" s="114"/>
      <c r="P6" s="115"/>
      <c r="Q6" s="115"/>
      <c r="R6" s="116"/>
      <c r="S6" s="48">
        <v>0</v>
      </c>
      <c r="T6" s="48">
        <v>9</v>
      </c>
      <c r="U6" s="49">
        <v>20053.223932</v>
      </c>
      <c r="V6" s="49">
        <v>0.001527</v>
      </c>
      <c r="W6" s="117"/>
      <c r="X6" s="117"/>
      <c r="Y6" s="117"/>
      <c r="Z6" s="49">
        <v>0</v>
      </c>
      <c r="AA6" s="118">
        <v>6</v>
      </c>
      <c r="AB6" s="118"/>
      <c r="AC6" s="73"/>
      <c r="AD6" s="79" t="s">
        <v>3762</v>
      </c>
      <c r="AE6" s="79">
        <v>500</v>
      </c>
      <c r="AF6" s="79">
        <v>593</v>
      </c>
      <c r="AG6" s="79">
        <v>124271</v>
      </c>
      <c r="AH6" s="79">
        <v>227216</v>
      </c>
      <c r="AI6" s="79"/>
      <c r="AJ6" s="79" t="s">
        <v>4257</v>
      </c>
      <c r="AK6" s="79" t="s">
        <v>4568</v>
      </c>
      <c r="AL6" s="79"/>
      <c r="AM6" s="79"/>
      <c r="AN6" s="81">
        <v>42424.55844907407</v>
      </c>
      <c r="AO6" s="84" t="s">
        <v>5305</v>
      </c>
      <c r="AP6" s="79" t="b">
        <v>1</v>
      </c>
      <c r="AQ6" s="79" t="b">
        <v>0</v>
      </c>
      <c r="AR6" s="79" t="b">
        <v>0</v>
      </c>
      <c r="AS6" s="79"/>
      <c r="AT6" s="79">
        <v>87</v>
      </c>
      <c r="AU6" s="79"/>
      <c r="AV6" s="79" t="b">
        <v>0</v>
      </c>
      <c r="AW6" s="79" t="s">
        <v>5649</v>
      </c>
      <c r="AX6" s="84" t="s">
        <v>6193</v>
      </c>
      <c r="AY6" s="79" t="s">
        <v>66</v>
      </c>
      <c r="AZ6" s="79" t="str">
        <f>REPLACE(INDEX(GroupVertices[Group],MATCH(Vertices[[#This Row],[Vertex]],GroupVertices[Vertex],0)),1,1,"")</f>
        <v>4</v>
      </c>
      <c r="BA6" s="2"/>
      <c r="BB6" s="3"/>
      <c r="BC6" s="3"/>
      <c r="BD6" s="3"/>
      <c r="BE6" s="3"/>
    </row>
    <row r="7" spans="1:57" ht="15">
      <c r="A7" s="65" t="s">
        <v>708</v>
      </c>
      <c r="B7" s="66"/>
      <c r="C7" s="66"/>
      <c r="D7" s="67">
        <v>4.301136363636363</v>
      </c>
      <c r="E7" s="69">
        <v>66.55696424168428</v>
      </c>
      <c r="F7" s="104" t="s">
        <v>5358</v>
      </c>
      <c r="G7" s="66"/>
      <c r="H7" s="70"/>
      <c r="I7" s="71"/>
      <c r="J7" s="71"/>
      <c r="K7" s="70"/>
      <c r="L7" s="74"/>
      <c r="M7" s="75">
        <v>7194.54443359375</v>
      </c>
      <c r="N7" s="75">
        <v>8789.1708984375</v>
      </c>
      <c r="O7" s="76"/>
      <c r="P7" s="77"/>
      <c r="Q7" s="77"/>
      <c r="R7" s="89"/>
      <c r="S7" s="48">
        <v>29</v>
      </c>
      <c r="T7" s="48">
        <v>1</v>
      </c>
      <c r="U7" s="49">
        <v>12410.484149</v>
      </c>
      <c r="V7" s="49">
        <v>0.001209</v>
      </c>
      <c r="W7" s="50"/>
      <c r="X7" s="50"/>
      <c r="Y7" s="50"/>
      <c r="Z7" s="49">
        <v>0</v>
      </c>
      <c r="AA7" s="72">
        <v>7</v>
      </c>
      <c r="AB7" s="72"/>
      <c r="AC7" s="73"/>
      <c r="AD7" s="79" t="s">
        <v>3256</v>
      </c>
      <c r="AE7" s="79">
        <v>68</v>
      </c>
      <c r="AF7" s="79">
        <v>26</v>
      </c>
      <c r="AG7" s="79">
        <v>140</v>
      </c>
      <c r="AH7" s="79">
        <v>144</v>
      </c>
      <c r="AI7" s="79"/>
      <c r="AJ7" s="79" t="s">
        <v>3802</v>
      </c>
      <c r="AK7" s="79" t="s">
        <v>4288</v>
      </c>
      <c r="AL7" s="79"/>
      <c r="AM7" s="79"/>
      <c r="AN7" s="81">
        <v>41707.93583333334</v>
      </c>
      <c r="AO7" s="84" t="s">
        <v>4834</v>
      </c>
      <c r="AP7" s="79" t="b">
        <v>1</v>
      </c>
      <c r="AQ7" s="79" t="b">
        <v>0</v>
      </c>
      <c r="AR7" s="79" t="b">
        <v>0</v>
      </c>
      <c r="AS7" s="79"/>
      <c r="AT7" s="79">
        <v>0</v>
      </c>
      <c r="AU7" s="84" t="s">
        <v>5320</v>
      </c>
      <c r="AV7" s="79" t="b">
        <v>0</v>
      </c>
      <c r="AW7" s="79" t="s">
        <v>5649</v>
      </c>
      <c r="AX7" s="84" t="s">
        <v>5682</v>
      </c>
      <c r="AY7" s="79" t="s">
        <v>66</v>
      </c>
      <c r="AZ7" s="79" t="str">
        <f>REPLACE(INDEX(GroupVertices[Group],MATCH(Vertices[[#This Row],[Vertex]],GroupVertices[Vertex],0)),1,1,"")</f>
        <v>5</v>
      </c>
      <c r="BA7" s="2"/>
      <c r="BB7" s="3"/>
      <c r="BC7" s="3"/>
      <c r="BD7" s="3"/>
      <c r="BE7" s="3"/>
    </row>
    <row r="8" spans="1:57" ht="15">
      <c r="A8" s="65" t="s">
        <v>496</v>
      </c>
      <c r="B8" s="66"/>
      <c r="C8" s="66"/>
      <c r="D8" s="67">
        <v>1.5</v>
      </c>
      <c r="E8" s="69">
        <v>65.24088482174503</v>
      </c>
      <c r="F8" s="104" t="s">
        <v>1401</v>
      </c>
      <c r="G8" s="66"/>
      <c r="H8" s="70"/>
      <c r="I8" s="71"/>
      <c r="J8" s="71"/>
      <c r="K8" s="70"/>
      <c r="L8" s="74"/>
      <c r="M8" s="75">
        <v>710.7250366210938</v>
      </c>
      <c r="N8" s="75">
        <v>4783.03662109375</v>
      </c>
      <c r="O8" s="76"/>
      <c r="P8" s="77"/>
      <c r="Q8" s="77"/>
      <c r="R8" s="89"/>
      <c r="S8" s="48">
        <v>0</v>
      </c>
      <c r="T8" s="48">
        <v>3</v>
      </c>
      <c r="U8" s="49">
        <v>11424</v>
      </c>
      <c r="V8" s="49">
        <v>0.001159</v>
      </c>
      <c r="W8" s="50"/>
      <c r="X8" s="50"/>
      <c r="Y8" s="50"/>
      <c r="Z8" s="49">
        <v>0</v>
      </c>
      <c r="AA8" s="72">
        <v>8</v>
      </c>
      <c r="AB8" s="72"/>
      <c r="AC8" s="73"/>
      <c r="AD8" s="79" t="s">
        <v>3539</v>
      </c>
      <c r="AE8" s="79">
        <v>24</v>
      </c>
      <c r="AF8" s="79">
        <v>2</v>
      </c>
      <c r="AG8" s="79">
        <v>518</v>
      </c>
      <c r="AH8" s="79">
        <v>813</v>
      </c>
      <c r="AI8" s="79"/>
      <c r="AJ8" s="79" t="s">
        <v>4056</v>
      </c>
      <c r="AK8" s="79" t="s">
        <v>4456</v>
      </c>
      <c r="AL8" s="84" t="s">
        <v>4703</v>
      </c>
      <c r="AM8" s="79"/>
      <c r="AN8" s="81">
        <v>42817.222395833334</v>
      </c>
      <c r="AO8" s="84" t="s">
        <v>5099</v>
      </c>
      <c r="AP8" s="79" t="b">
        <v>1</v>
      </c>
      <c r="AQ8" s="79" t="b">
        <v>0</v>
      </c>
      <c r="AR8" s="79" t="b">
        <v>0</v>
      </c>
      <c r="AS8" s="79"/>
      <c r="AT8" s="79">
        <v>0</v>
      </c>
      <c r="AU8" s="79"/>
      <c r="AV8" s="79" t="b">
        <v>0</v>
      </c>
      <c r="AW8" s="79" t="s">
        <v>5649</v>
      </c>
      <c r="AX8" s="84" t="s">
        <v>5969</v>
      </c>
      <c r="AY8" s="79" t="s">
        <v>66</v>
      </c>
      <c r="AZ8" s="79" t="str">
        <f>REPLACE(INDEX(GroupVertices[Group],MATCH(Vertices[[#This Row],[Vertex]],GroupVertices[Vertex],0)),1,1,"")</f>
        <v>2</v>
      </c>
      <c r="BA8" s="2"/>
      <c r="BB8" s="3"/>
      <c r="BC8" s="3"/>
      <c r="BD8" s="3"/>
      <c r="BE8" s="3"/>
    </row>
    <row r="9" spans="1:57" ht="15">
      <c r="A9" s="65" t="s">
        <v>680</v>
      </c>
      <c r="B9" s="66"/>
      <c r="C9" s="66"/>
      <c r="D9" s="67">
        <v>1.5</v>
      </c>
      <c r="E9" s="69">
        <v>64.15225019162038</v>
      </c>
      <c r="F9" s="104" t="s">
        <v>1493</v>
      </c>
      <c r="G9" s="66"/>
      <c r="H9" s="70"/>
      <c r="I9" s="71"/>
      <c r="J9" s="71"/>
      <c r="K9" s="70"/>
      <c r="L9" s="74"/>
      <c r="M9" s="75">
        <v>283.7608642578125</v>
      </c>
      <c r="N9" s="75">
        <v>854.1627807617188</v>
      </c>
      <c r="O9" s="76"/>
      <c r="P9" s="77"/>
      <c r="Q9" s="77"/>
      <c r="R9" s="89"/>
      <c r="S9" s="48">
        <v>0</v>
      </c>
      <c r="T9" s="48">
        <v>2</v>
      </c>
      <c r="U9" s="49">
        <v>10608</v>
      </c>
      <c r="V9" s="49">
        <v>0.001157</v>
      </c>
      <c r="W9" s="50"/>
      <c r="X9" s="50"/>
      <c r="Y9" s="50"/>
      <c r="Z9" s="49">
        <v>0</v>
      </c>
      <c r="AA9" s="72">
        <v>9</v>
      </c>
      <c r="AB9" s="72"/>
      <c r="AC9" s="73"/>
      <c r="AD9" s="79" t="s">
        <v>3735</v>
      </c>
      <c r="AE9" s="79">
        <v>5051</v>
      </c>
      <c r="AF9" s="79">
        <v>5721</v>
      </c>
      <c r="AG9" s="79">
        <v>12021</v>
      </c>
      <c r="AH9" s="79">
        <v>4890</v>
      </c>
      <c r="AI9" s="79"/>
      <c r="AJ9" s="79" t="s">
        <v>4232</v>
      </c>
      <c r="AK9" s="79" t="s">
        <v>4274</v>
      </c>
      <c r="AL9" s="84" t="s">
        <v>4789</v>
      </c>
      <c r="AM9" s="79"/>
      <c r="AN9" s="81">
        <v>39891.103125</v>
      </c>
      <c r="AO9" s="84" t="s">
        <v>5280</v>
      </c>
      <c r="AP9" s="79" t="b">
        <v>1</v>
      </c>
      <c r="AQ9" s="79" t="b">
        <v>0</v>
      </c>
      <c r="AR9" s="79" t="b">
        <v>0</v>
      </c>
      <c r="AS9" s="79"/>
      <c r="AT9" s="79">
        <v>197</v>
      </c>
      <c r="AU9" s="84" t="s">
        <v>5320</v>
      </c>
      <c r="AV9" s="79" t="b">
        <v>1</v>
      </c>
      <c r="AW9" s="79" t="s">
        <v>5649</v>
      </c>
      <c r="AX9" s="84" t="s">
        <v>6166</v>
      </c>
      <c r="AY9" s="79" t="s">
        <v>66</v>
      </c>
      <c r="AZ9" s="79" t="str">
        <f>REPLACE(INDEX(GroupVertices[Group],MATCH(Vertices[[#This Row],[Vertex]],GroupVertices[Vertex],0)),1,1,"")</f>
        <v>3</v>
      </c>
      <c r="BA9" s="2"/>
      <c r="BB9" s="3"/>
      <c r="BC9" s="3"/>
      <c r="BD9" s="3"/>
      <c r="BE9" s="3"/>
    </row>
    <row r="10" spans="1:57" ht="15">
      <c r="A10" s="65" t="s">
        <v>711</v>
      </c>
      <c r="B10" s="66"/>
      <c r="C10" s="66"/>
      <c r="D10" s="67">
        <v>3.625</v>
      </c>
      <c r="E10" s="69">
        <v>61.70788706774403</v>
      </c>
      <c r="F10" s="104" t="s">
        <v>5348</v>
      </c>
      <c r="G10" s="66"/>
      <c r="H10" s="70"/>
      <c r="I10" s="71"/>
      <c r="J10" s="71"/>
      <c r="K10" s="70"/>
      <c r="L10" s="74"/>
      <c r="M10" s="75">
        <v>4662.8388671875</v>
      </c>
      <c r="N10" s="75">
        <v>8861.5048828125</v>
      </c>
      <c r="O10" s="76"/>
      <c r="P10" s="77"/>
      <c r="Q10" s="77"/>
      <c r="R10" s="89"/>
      <c r="S10" s="48">
        <v>22</v>
      </c>
      <c r="T10" s="48">
        <v>1</v>
      </c>
      <c r="U10" s="49">
        <v>8775.796381</v>
      </c>
      <c r="V10" s="49">
        <v>0.001186</v>
      </c>
      <c r="W10" s="50"/>
      <c r="X10" s="50"/>
      <c r="Y10" s="50"/>
      <c r="Z10" s="49">
        <v>0</v>
      </c>
      <c r="AA10" s="72">
        <v>10</v>
      </c>
      <c r="AB10" s="72"/>
      <c r="AC10" s="73"/>
      <c r="AD10" s="79" t="s">
        <v>3239</v>
      </c>
      <c r="AE10" s="79">
        <v>383</v>
      </c>
      <c r="AF10" s="79">
        <v>429</v>
      </c>
      <c r="AG10" s="79">
        <v>5792</v>
      </c>
      <c r="AH10" s="79">
        <v>9781</v>
      </c>
      <c r="AI10" s="79"/>
      <c r="AJ10" s="79" t="s">
        <v>3787</v>
      </c>
      <c r="AK10" s="79" t="s">
        <v>4276</v>
      </c>
      <c r="AL10" s="79"/>
      <c r="AM10" s="79"/>
      <c r="AN10" s="81">
        <v>40084.14622685185</v>
      </c>
      <c r="AO10" s="84" t="s">
        <v>4817</v>
      </c>
      <c r="AP10" s="79" t="b">
        <v>0</v>
      </c>
      <c r="AQ10" s="79" t="b">
        <v>0</v>
      </c>
      <c r="AR10" s="79" t="b">
        <v>1</v>
      </c>
      <c r="AS10" s="79"/>
      <c r="AT10" s="79">
        <v>6</v>
      </c>
      <c r="AU10" s="84" t="s">
        <v>5319</v>
      </c>
      <c r="AV10" s="79" t="b">
        <v>0</v>
      </c>
      <c r="AW10" s="79" t="s">
        <v>5649</v>
      </c>
      <c r="AX10" s="84" t="s">
        <v>5664</v>
      </c>
      <c r="AY10" s="79" t="s">
        <v>66</v>
      </c>
      <c r="AZ10" s="79" t="str">
        <f>REPLACE(INDEX(GroupVertices[Group],MATCH(Vertices[[#This Row],[Vertex]],GroupVertices[Vertex],0)),1,1,"")</f>
        <v>4</v>
      </c>
      <c r="BA10" s="2"/>
      <c r="BB10" s="3"/>
      <c r="BC10" s="3"/>
      <c r="BD10" s="3"/>
      <c r="BE10" s="3"/>
    </row>
    <row r="11" spans="1:57" ht="15">
      <c r="A11" s="65" t="s">
        <v>702</v>
      </c>
      <c r="B11" s="66"/>
      <c r="C11" s="66"/>
      <c r="D11" s="67">
        <v>3.528409090909091</v>
      </c>
      <c r="E11" s="69">
        <v>59.70136417374633</v>
      </c>
      <c r="F11" s="104" t="s">
        <v>5343</v>
      </c>
      <c r="G11" s="66"/>
      <c r="H11" s="70"/>
      <c r="I11" s="71"/>
      <c r="J11" s="71"/>
      <c r="K11" s="70"/>
      <c r="L11" s="74"/>
      <c r="M11" s="75">
        <v>3438.358642578125</v>
      </c>
      <c r="N11" s="75">
        <v>6629.716796875</v>
      </c>
      <c r="O11" s="76"/>
      <c r="P11" s="77"/>
      <c r="Q11" s="77"/>
      <c r="R11" s="89"/>
      <c r="S11" s="48">
        <v>21</v>
      </c>
      <c r="T11" s="48">
        <v>1</v>
      </c>
      <c r="U11" s="49">
        <v>7271.781502</v>
      </c>
      <c r="V11" s="49">
        <v>0.000955</v>
      </c>
      <c r="W11" s="50"/>
      <c r="X11" s="50"/>
      <c r="Y11" s="50"/>
      <c r="Z11" s="49">
        <v>0</v>
      </c>
      <c r="AA11" s="72">
        <v>11</v>
      </c>
      <c r="AB11" s="72"/>
      <c r="AC11" s="73"/>
      <c r="AD11" s="79" t="s">
        <v>3234</v>
      </c>
      <c r="AE11" s="79">
        <v>159</v>
      </c>
      <c r="AF11" s="79">
        <v>64</v>
      </c>
      <c r="AG11" s="79">
        <v>5805</v>
      </c>
      <c r="AH11" s="79">
        <v>14772</v>
      </c>
      <c r="AI11" s="79"/>
      <c r="AJ11" s="79" t="s">
        <v>3783</v>
      </c>
      <c r="AK11" s="79" t="s">
        <v>4272</v>
      </c>
      <c r="AL11" s="79"/>
      <c r="AM11" s="79"/>
      <c r="AN11" s="81">
        <v>41524.137766203705</v>
      </c>
      <c r="AO11" s="84" t="s">
        <v>4813</v>
      </c>
      <c r="AP11" s="79" t="b">
        <v>0</v>
      </c>
      <c r="AQ11" s="79" t="b">
        <v>0</v>
      </c>
      <c r="AR11" s="79" t="b">
        <v>1</v>
      </c>
      <c r="AS11" s="79"/>
      <c r="AT11" s="79">
        <v>2</v>
      </c>
      <c r="AU11" s="84" t="s">
        <v>5320</v>
      </c>
      <c r="AV11" s="79" t="b">
        <v>0</v>
      </c>
      <c r="AW11" s="79" t="s">
        <v>5649</v>
      </c>
      <c r="AX11" s="84" t="s">
        <v>5659</v>
      </c>
      <c r="AY11" s="79" t="s">
        <v>66</v>
      </c>
      <c r="AZ11" s="79" t="str">
        <f>REPLACE(INDEX(GroupVertices[Group],MATCH(Vertices[[#This Row],[Vertex]],GroupVertices[Vertex],0)),1,1,"")</f>
        <v>7</v>
      </c>
      <c r="BA11" s="2"/>
      <c r="BB11" s="3"/>
      <c r="BC11" s="3"/>
      <c r="BD11" s="3"/>
      <c r="BE11" s="3"/>
    </row>
    <row r="12" spans="1:57" ht="15">
      <c r="A12" s="65" t="s">
        <v>298</v>
      </c>
      <c r="B12" s="66"/>
      <c r="C12" s="66"/>
      <c r="D12" s="67">
        <v>1.5</v>
      </c>
      <c r="E12" s="69">
        <v>57.910110420984054</v>
      </c>
      <c r="F12" s="104" t="s">
        <v>1310</v>
      </c>
      <c r="G12" s="66"/>
      <c r="H12" s="70"/>
      <c r="I12" s="71"/>
      <c r="J12" s="71"/>
      <c r="K12" s="70"/>
      <c r="L12" s="74"/>
      <c r="M12" s="75">
        <v>618.5049438476562</v>
      </c>
      <c r="N12" s="75">
        <v>2260.26220703125</v>
      </c>
      <c r="O12" s="76"/>
      <c r="P12" s="77"/>
      <c r="Q12" s="77"/>
      <c r="R12" s="89"/>
      <c r="S12" s="48">
        <v>0</v>
      </c>
      <c r="T12" s="48">
        <v>2</v>
      </c>
      <c r="U12" s="49">
        <v>5929.124359</v>
      </c>
      <c r="V12" s="49">
        <v>0.001297</v>
      </c>
      <c r="W12" s="50"/>
      <c r="X12" s="50"/>
      <c r="Y12" s="50"/>
      <c r="Z12" s="49">
        <v>0</v>
      </c>
      <c r="AA12" s="72">
        <v>12</v>
      </c>
      <c r="AB12" s="72"/>
      <c r="AC12" s="73"/>
      <c r="AD12" s="79" t="s">
        <v>3327</v>
      </c>
      <c r="AE12" s="79">
        <v>76</v>
      </c>
      <c r="AF12" s="79">
        <v>68</v>
      </c>
      <c r="AG12" s="79">
        <v>559</v>
      </c>
      <c r="AH12" s="79">
        <v>5180</v>
      </c>
      <c r="AI12" s="79"/>
      <c r="AJ12" s="79"/>
      <c r="AK12" s="79" t="s">
        <v>4329</v>
      </c>
      <c r="AL12" s="79"/>
      <c r="AM12" s="79"/>
      <c r="AN12" s="81">
        <v>43267.94427083333</v>
      </c>
      <c r="AO12" s="84" t="s">
        <v>4902</v>
      </c>
      <c r="AP12" s="79" t="b">
        <v>1</v>
      </c>
      <c r="AQ12" s="79" t="b">
        <v>0</v>
      </c>
      <c r="AR12" s="79" t="b">
        <v>0</v>
      </c>
      <c r="AS12" s="79"/>
      <c r="AT12" s="79">
        <v>0</v>
      </c>
      <c r="AU12" s="79"/>
      <c r="AV12" s="79" t="b">
        <v>0</v>
      </c>
      <c r="AW12" s="79" t="s">
        <v>5649</v>
      </c>
      <c r="AX12" s="84" t="s">
        <v>5754</v>
      </c>
      <c r="AY12" s="79" t="s">
        <v>66</v>
      </c>
      <c r="AZ12" s="79" t="str">
        <f>REPLACE(INDEX(GroupVertices[Group],MATCH(Vertices[[#This Row],[Vertex]],GroupVertices[Vertex],0)),1,1,"")</f>
        <v>3</v>
      </c>
      <c r="BA12" s="2"/>
      <c r="BB12" s="3"/>
      <c r="BC12" s="3"/>
      <c r="BD12" s="3"/>
      <c r="BE12" s="3"/>
    </row>
    <row r="13" spans="1:57" ht="15">
      <c r="A13" s="65" t="s">
        <v>526</v>
      </c>
      <c r="B13" s="66"/>
      <c r="C13" s="66"/>
      <c r="D13" s="67">
        <v>1.5</v>
      </c>
      <c r="E13" s="69">
        <v>57.910110420984054</v>
      </c>
      <c r="F13" s="104" t="s">
        <v>1417</v>
      </c>
      <c r="G13" s="66"/>
      <c r="H13" s="70"/>
      <c r="I13" s="71"/>
      <c r="J13" s="71"/>
      <c r="K13" s="70"/>
      <c r="L13" s="74"/>
      <c r="M13" s="75">
        <v>2189.81982421875</v>
      </c>
      <c r="N13" s="75">
        <v>2325.9638671875</v>
      </c>
      <c r="O13" s="76"/>
      <c r="P13" s="77"/>
      <c r="Q13" s="77"/>
      <c r="R13" s="89"/>
      <c r="S13" s="48">
        <v>0</v>
      </c>
      <c r="T13" s="48">
        <v>2</v>
      </c>
      <c r="U13" s="49">
        <v>5929.124359</v>
      </c>
      <c r="V13" s="49">
        <v>0.001297</v>
      </c>
      <c r="W13" s="50"/>
      <c r="X13" s="50"/>
      <c r="Y13" s="50"/>
      <c r="Z13" s="49">
        <v>0</v>
      </c>
      <c r="AA13" s="72">
        <v>13</v>
      </c>
      <c r="AB13" s="72"/>
      <c r="AC13" s="73"/>
      <c r="AD13" s="79" t="s">
        <v>3571</v>
      </c>
      <c r="AE13" s="79">
        <v>898</v>
      </c>
      <c r="AF13" s="79">
        <v>873</v>
      </c>
      <c r="AG13" s="79">
        <v>92224</v>
      </c>
      <c r="AH13" s="79">
        <v>31634</v>
      </c>
      <c r="AI13" s="79"/>
      <c r="AJ13" s="79" t="s">
        <v>4087</v>
      </c>
      <c r="AK13" s="79" t="s">
        <v>4474</v>
      </c>
      <c r="AL13" s="84" t="s">
        <v>4719</v>
      </c>
      <c r="AM13" s="79"/>
      <c r="AN13" s="81">
        <v>39790.938784722224</v>
      </c>
      <c r="AO13" s="84" t="s">
        <v>5129</v>
      </c>
      <c r="AP13" s="79" t="b">
        <v>0</v>
      </c>
      <c r="AQ13" s="79" t="b">
        <v>0</v>
      </c>
      <c r="AR13" s="79" t="b">
        <v>1</v>
      </c>
      <c r="AS13" s="79"/>
      <c r="AT13" s="79">
        <v>12</v>
      </c>
      <c r="AU13" s="84" t="s">
        <v>5322</v>
      </c>
      <c r="AV13" s="79" t="b">
        <v>0</v>
      </c>
      <c r="AW13" s="79" t="s">
        <v>5649</v>
      </c>
      <c r="AX13" s="84" t="s">
        <v>6001</v>
      </c>
      <c r="AY13" s="79" t="s">
        <v>66</v>
      </c>
      <c r="AZ13" s="79" t="str">
        <f>REPLACE(INDEX(GroupVertices[Group],MATCH(Vertices[[#This Row],[Vertex]],GroupVertices[Vertex],0)),1,1,"")</f>
        <v>3</v>
      </c>
      <c r="BA13" s="2"/>
      <c r="BB13" s="3"/>
      <c r="BC13" s="3"/>
      <c r="BD13" s="3"/>
      <c r="BE13" s="3"/>
    </row>
    <row r="14" spans="1:57" ht="15">
      <c r="A14" s="65" t="s">
        <v>723</v>
      </c>
      <c r="B14" s="66"/>
      <c r="C14" s="66"/>
      <c r="D14" s="67">
        <v>2.3693181818181817</v>
      </c>
      <c r="E14" s="69">
        <v>54.37107745536453</v>
      </c>
      <c r="F14" s="104" t="s">
        <v>5498</v>
      </c>
      <c r="G14" s="66"/>
      <c r="H14" s="70"/>
      <c r="I14" s="71"/>
      <c r="J14" s="71"/>
      <c r="K14" s="70"/>
      <c r="L14" s="74"/>
      <c r="M14" s="75">
        <v>4793.306640625</v>
      </c>
      <c r="N14" s="75">
        <v>8783.6015625</v>
      </c>
      <c r="O14" s="76"/>
      <c r="P14" s="77"/>
      <c r="Q14" s="77"/>
      <c r="R14" s="89"/>
      <c r="S14" s="48">
        <v>9</v>
      </c>
      <c r="T14" s="48">
        <v>1</v>
      </c>
      <c r="U14" s="49">
        <v>3276.39697</v>
      </c>
      <c r="V14" s="49">
        <v>0.001151</v>
      </c>
      <c r="W14" s="50"/>
      <c r="X14" s="50"/>
      <c r="Y14" s="50"/>
      <c r="Z14" s="49">
        <v>0</v>
      </c>
      <c r="AA14" s="72">
        <v>14</v>
      </c>
      <c r="AB14" s="72"/>
      <c r="AC14" s="73"/>
      <c r="AD14" s="79" t="s">
        <v>3502</v>
      </c>
      <c r="AE14" s="79">
        <v>795</v>
      </c>
      <c r="AF14" s="79">
        <v>4297</v>
      </c>
      <c r="AG14" s="79">
        <v>42464</v>
      </c>
      <c r="AH14" s="79">
        <v>83277</v>
      </c>
      <c r="AI14" s="79"/>
      <c r="AJ14" s="79" t="s">
        <v>4022</v>
      </c>
      <c r="AK14" s="79" t="s">
        <v>4437</v>
      </c>
      <c r="AL14" s="84" t="s">
        <v>4693</v>
      </c>
      <c r="AM14" s="79"/>
      <c r="AN14" s="81">
        <v>42451.831967592596</v>
      </c>
      <c r="AO14" s="84" t="s">
        <v>5063</v>
      </c>
      <c r="AP14" s="79" t="b">
        <v>1</v>
      </c>
      <c r="AQ14" s="79" t="b">
        <v>0</v>
      </c>
      <c r="AR14" s="79" t="b">
        <v>1</v>
      </c>
      <c r="AS14" s="79"/>
      <c r="AT14" s="79">
        <v>198</v>
      </c>
      <c r="AU14" s="79"/>
      <c r="AV14" s="79" t="b">
        <v>0</v>
      </c>
      <c r="AW14" s="79" t="s">
        <v>5649</v>
      </c>
      <c r="AX14" s="84" t="s">
        <v>5932</v>
      </c>
      <c r="AY14" s="79" t="s">
        <v>66</v>
      </c>
      <c r="AZ14" s="79" t="str">
        <f>REPLACE(INDEX(GroupVertices[Group],MATCH(Vertices[[#This Row],[Vertex]],GroupVertices[Vertex],0)),1,1,"")</f>
        <v>4</v>
      </c>
      <c r="BA14" s="2"/>
      <c r="BB14" s="3"/>
      <c r="BC14" s="3"/>
      <c r="BD14" s="3"/>
      <c r="BE14" s="3"/>
    </row>
    <row r="15" spans="1:57" ht="15">
      <c r="A15" s="65" t="s">
        <v>554</v>
      </c>
      <c r="B15" s="66"/>
      <c r="C15" s="66"/>
      <c r="D15" s="67">
        <v>1.5</v>
      </c>
      <c r="E15" s="69">
        <v>54.12549997225368</v>
      </c>
      <c r="F15" s="104" t="s">
        <v>1429</v>
      </c>
      <c r="G15" s="66"/>
      <c r="H15" s="70"/>
      <c r="I15" s="71"/>
      <c r="J15" s="71"/>
      <c r="K15" s="70"/>
      <c r="L15" s="74"/>
      <c r="M15" s="75">
        <v>3143.281005859375</v>
      </c>
      <c r="N15" s="75">
        <v>5605.0849609375</v>
      </c>
      <c r="O15" s="76"/>
      <c r="P15" s="77"/>
      <c r="Q15" s="77"/>
      <c r="R15" s="89"/>
      <c r="S15" s="48">
        <v>0</v>
      </c>
      <c r="T15" s="48">
        <v>3</v>
      </c>
      <c r="U15" s="49">
        <v>3092.321229</v>
      </c>
      <c r="V15" s="49">
        <v>0.00113</v>
      </c>
      <c r="W15" s="50"/>
      <c r="X15" s="50"/>
      <c r="Y15" s="50"/>
      <c r="Z15" s="49">
        <v>0</v>
      </c>
      <c r="AA15" s="72">
        <v>15</v>
      </c>
      <c r="AB15" s="72"/>
      <c r="AC15" s="73"/>
      <c r="AD15" s="79" t="s">
        <v>3598</v>
      </c>
      <c r="AE15" s="79">
        <v>50</v>
      </c>
      <c r="AF15" s="79">
        <v>6</v>
      </c>
      <c r="AG15" s="79">
        <v>381</v>
      </c>
      <c r="AH15" s="79">
        <v>1458</v>
      </c>
      <c r="AI15" s="79"/>
      <c r="AJ15" s="79"/>
      <c r="AK15" s="79"/>
      <c r="AL15" s="79"/>
      <c r="AM15" s="79"/>
      <c r="AN15" s="81">
        <v>43598.69008101852</v>
      </c>
      <c r="AO15" s="79"/>
      <c r="AP15" s="79" t="b">
        <v>1</v>
      </c>
      <c r="AQ15" s="79" t="b">
        <v>0</v>
      </c>
      <c r="AR15" s="79" t="b">
        <v>0</v>
      </c>
      <c r="AS15" s="79"/>
      <c r="AT15" s="79">
        <v>0</v>
      </c>
      <c r="AU15" s="79"/>
      <c r="AV15" s="79" t="b">
        <v>0</v>
      </c>
      <c r="AW15" s="79" t="s">
        <v>5649</v>
      </c>
      <c r="AX15" s="84" t="s">
        <v>6029</v>
      </c>
      <c r="AY15" s="79" t="s">
        <v>66</v>
      </c>
      <c r="AZ15" s="79" t="str">
        <f>REPLACE(INDEX(GroupVertices[Group],MATCH(Vertices[[#This Row],[Vertex]],GroupVertices[Vertex],0)),1,1,"")</f>
        <v>7</v>
      </c>
      <c r="BA15" s="2"/>
      <c r="BB15" s="3"/>
      <c r="BC15" s="3"/>
      <c r="BD15" s="3"/>
      <c r="BE15" s="3"/>
    </row>
    <row r="16" spans="1:57" ht="15">
      <c r="A16" s="65" t="s">
        <v>703</v>
      </c>
      <c r="B16" s="66"/>
      <c r="C16" s="66"/>
      <c r="D16" s="67">
        <v>1.5</v>
      </c>
      <c r="E16" s="69">
        <v>53.789159768800666</v>
      </c>
      <c r="F16" s="104" t="s">
        <v>1501</v>
      </c>
      <c r="G16" s="66"/>
      <c r="H16" s="70"/>
      <c r="I16" s="71"/>
      <c r="J16" s="71"/>
      <c r="K16" s="70"/>
      <c r="L16" s="74"/>
      <c r="M16" s="75">
        <v>5147.5830078125</v>
      </c>
      <c r="N16" s="75">
        <v>8064.6923828125</v>
      </c>
      <c r="O16" s="76"/>
      <c r="P16" s="77"/>
      <c r="Q16" s="77"/>
      <c r="R16" s="89"/>
      <c r="S16" s="48">
        <v>0</v>
      </c>
      <c r="T16" s="48">
        <v>4</v>
      </c>
      <c r="U16" s="49">
        <v>2840.213131</v>
      </c>
      <c r="V16" s="49">
        <v>0.00112</v>
      </c>
      <c r="W16" s="50"/>
      <c r="X16" s="50"/>
      <c r="Y16" s="50"/>
      <c r="Z16" s="49">
        <v>0</v>
      </c>
      <c r="AA16" s="72">
        <v>16</v>
      </c>
      <c r="AB16" s="72"/>
      <c r="AC16" s="73"/>
      <c r="AD16" s="79" t="s">
        <v>3756</v>
      </c>
      <c r="AE16" s="79">
        <v>579</v>
      </c>
      <c r="AF16" s="79">
        <v>217</v>
      </c>
      <c r="AG16" s="79">
        <v>8423</v>
      </c>
      <c r="AH16" s="79">
        <v>11203</v>
      </c>
      <c r="AI16" s="79"/>
      <c r="AJ16" s="79" t="s">
        <v>4251</v>
      </c>
      <c r="AK16" s="79" t="s">
        <v>4566</v>
      </c>
      <c r="AL16" s="79"/>
      <c r="AM16" s="79"/>
      <c r="AN16" s="81">
        <v>42978.00709490741</v>
      </c>
      <c r="AO16" s="79"/>
      <c r="AP16" s="79" t="b">
        <v>1</v>
      </c>
      <c r="AQ16" s="79" t="b">
        <v>0</v>
      </c>
      <c r="AR16" s="79" t="b">
        <v>1</v>
      </c>
      <c r="AS16" s="79"/>
      <c r="AT16" s="79">
        <v>1</v>
      </c>
      <c r="AU16" s="79"/>
      <c r="AV16" s="79" t="b">
        <v>0</v>
      </c>
      <c r="AW16" s="79" t="s">
        <v>5649</v>
      </c>
      <c r="AX16" s="84" t="s">
        <v>6187</v>
      </c>
      <c r="AY16" s="79" t="s">
        <v>66</v>
      </c>
      <c r="AZ16" s="79" t="str">
        <f>REPLACE(INDEX(GroupVertices[Group],MATCH(Vertices[[#This Row],[Vertex]],GroupVertices[Vertex],0)),1,1,"")</f>
        <v>4</v>
      </c>
      <c r="BA16" s="2"/>
      <c r="BB16" s="3"/>
      <c r="BC16" s="3"/>
      <c r="BD16" s="3"/>
      <c r="BE16" s="3"/>
    </row>
    <row r="17" spans="1:57" ht="15">
      <c r="A17" s="65" t="s">
        <v>600</v>
      </c>
      <c r="B17" s="66"/>
      <c r="C17" s="66"/>
      <c r="D17" s="67">
        <v>1.5</v>
      </c>
      <c r="E17" s="69">
        <v>53.41532432980281</v>
      </c>
      <c r="F17" s="104" t="s">
        <v>5572</v>
      </c>
      <c r="G17" s="66"/>
      <c r="H17" s="70"/>
      <c r="I17" s="71"/>
      <c r="J17" s="71"/>
      <c r="K17" s="70"/>
      <c r="L17" s="74"/>
      <c r="M17" s="75">
        <v>6889.81982421875</v>
      </c>
      <c r="N17" s="75">
        <v>7624.00146484375</v>
      </c>
      <c r="O17" s="76"/>
      <c r="P17" s="77"/>
      <c r="Q17" s="77"/>
      <c r="R17" s="89"/>
      <c r="S17" s="48">
        <v>0</v>
      </c>
      <c r="T17" s="48">
        <v>6</v>
      </c>
      <c r="U17" s="49">
        <v>2560</v>
      </c>
      <c r="V17" s="49">
        <v>0.000792</v>
      </c>
      <c r="W17" s="50"/>
      <c r="X17" s="50"/>
      <c r="Y17" s="50"/>
      <c r="Z17" s="49">
        <v>0</v>
      </c>
      <c r="AA17" s="72">
        <v>17</v>
      </c>
      <c r="AB17" s="72"/>
      <c r="AC17" s="73"/>
      <c r="AD17" s="79" t="s">
        <v>3642</v>
      </c>
      <c r="AE17" s="79">
        <v>317</v>
      </c>
      <c r="AF17" s="79">
        <v>2310</v>
      </c>
      <c r="AG17" s="79">
        <v>7822</v>
      </c>
      <c r="AH17" s="79">
        <v>873</v>
      </c>
      <c r="AI17" s="79"/>
      <c r="AJ17" s="79" t="s">
        <v>4150</v>
      </c>
      <c r="AK17" s="79" t="s">
        <v>4461</v>
      </c>
      <c r="AL17" s="84" t="s">
        <v>4744</v>
      </c>
      <c r="AM17" s="79"/>
      <c r="AN17" s="81">
        <v>41064.740902777776</v>
      </c>
      <c r="AO17" s="84" t="s">
        <v>5193</v>
      </c>
      <c r="AP17" s="79" t="b">
        <v>0</v>
      </c>
      <c r="AQ17" s="79" t="b">
        <v>0</v>
      </c>
      <c r="AR17" s="79" t="b">
        <v>1</v>
      </c>
      <c r="AS17" s="79"/>
      <c r="AT17" s="79">
        <v>91</v>
      </c>
      <c r="AU17" s="84" t="s">
        <v>5323</v>
      </c>
      <c r="AV17" s="79" t="b">
        <v>0</v>
      </c>
      <c r="AW17" s="79" t="s">
        <v>5649</v>
      </c>
      <c r="AX17" s="84" t="s">
        <v>6073</v>
      </c>
      <c r="AY17" s="79" t="s">
        <v>66</v>
      </c>
      <c r="AZ17" s="79" t="str">
        <f>REPLACE(INDEX(GroupVertices[Group],MATCH(Vertices[[#This Row],[Vertex]],GroupVertices[Vertex],0)),1,1,"")</f>
        <v>11</v>
      </c>
      <c r="BA17" s="2"/>
      <c r="BB17" s="3"/>
      <c r="BC17" s="3"/>
      <c r="BD17" s="3"/>
      <c r="BE17" s="3"/>
    </row>
    <row r="18" spans="1:57" ht="15">
      <c r="A18" s="65" t="s">
        <v>710</v>
      </c>
      <c r="B18" s="66"/>
      <c r="C18" s="66"/>
      <c r="D18" s="67">
        <v>2.3693181818181817</v>
      </c>
      <c r="E18" s="69">
        <v>52.96627710136224</v>
      </c>
      <c r="F18" s="104" t="s">
        <v>5436</v>
      </c>
      <c r="G18" s="66"/>
      <c r="H18" s="70"/>
      <c r="I18" s="71"/>
      <c r="J18" s="71"/>
      <c r="K18" s="70"/>
      <c r="L18" s="74"/>
      <c r="M18" s="75">
        <v>4676.24951171875</v>
      </c>
      <c r="N18" s="75">
        <v>8746.5576171875</v>
      </c>
      <c r="O18" s="76"/>
      <c r="P18" s="77"/>
      <c r="Q18" s="77"/>
      <c r="R18" s="89"/>
      <c r="S18" s="48">
        <v>9</v>
      </c>
      <c r="T18" s="48">
        <v>1</v>
      </c>
      <c r="U18" s="49">
        <v>2223.410911</v>
      </c>
      <c r="V18" s="49">
        <v>0.001151</v>
      </c>
      <c r="W18" s="50"/>
      <c r="X18" s="50"/>
      <c r="Y18" s="50"/>
      <c r="Z18" s="49">
        <v>0</v>
      </c>
      <c r="AA18" s="72">
        <v>18</v>
      </c>
      <c r="AB18" s="72"/>
      <c r="AC18" s="73"/>
      <c r="AD18" s="79" t="s">
        <v>3380</v>
      </c>
      <c r="AE18" s="79">
        <v>10</v>
      </c>
      <c r="AF18" s="79">
        <v>22</v>
      </c>
      <c r="AG18" s="79">
        <v>135</v>
      </c>
      <c r="AH18" s="79">
        <v>762</v>
      </c>
      <c r="AI18" s="79"/>
      <c r="AJ18" s="79"/>
      <c r="AK18" s="79"/>
      <c r="AL18" s="79"/>
      <c r="AM18" s="79"/>
      <c r="AN18" s="81">
        <v>42375.076203703706</v>
      </c>
      <c r="AO18" s="84" t="s">
        <v>4952</v>
      </c>
      <c r="AP18" s="79" t="b">
        <v>1</v>
      </c>
      <c r="AQ18" s="79" t="b">
        <v>0</v>
      </c>
      <c r="AR18" s="79" t="b">
        <v>0</v>
      </c>
      <c r="AS18" s="79"/>
      <c r="AT18" s="79">
        <v>0</v>
      </c>
      <c r="AU18" s="79"/>
      <c r="AV18" s="79" t="b">
        <v>0</v>
      </c>
      <c r="AW18" s="79" t="s">
        <v>5649</v>
      </c>
      <c r="AX18" s="84" t="s">
        <v>5807</v>
      </c>
      <c r="AY18" s="79" t="s">
        <v>66</v>
      </c>
      <c r="AZ18" s="79" t="str">
        <f>REPLACE(INDEX(GroupVertices[Group],MATCH(Vertices[[#This Row],[Vertex]],GroupVertices[Vertex],0)),1,1,"")</f>
        <v>4</v>
      </c>
      <c r="BA18" s="2"/>
      <c r="BB18" s="3"/>
      <c r="BC18" s="3"/>
      <c r="BD18" s="3"/>
      <c r="BE18" s="3"/>
    </row>
    <row r="19" spans="1:57" ht="15">
      <c r="A19" s="65" t="s">
        <v>335</v>
      </c>
      <c r="B19" s="66"/>
      <c r="C19" s="66"/>
      <c r="D19" s="67">
        <v>1.5</v>
      </c>
      <c r="E19" s="69">
        <v>52.640431002215855</v>
      </c>
      <c r="F19" s="104" t="s">
        <v>5426</v>
      </c>
      <c r="G19" s="66"/>
      <c r="H19" s="70"/>
      <c r="I19" s="71"/>
      <c r="J19" s="71"/>
      <c r="K19" s="70"/>
      <c r="L19" s="74"/>
      <c r="M19" s="75">
        <v>6014.92138671875</v>
      </c>
      <c r="N19" s="75">
        <v>8715.8935546875</v>
      </c>
      <c r="O19" s="76"/>
      <c r="P19" s="77"/>
      <c r="Q19" s="77"/>
      <c r="R19" s="89"/>
      <c r="S19" s="48">
        <v>0</v>
      </c>
      <c r="T19" s="48">
        <v>2</v>
      </c>
      <c r="U19" s="49">
        <v>1979.168803</v>
      </c>
      <c r="V19" s="49">
        <v>0.00111</v>
      </c>
      <c r="W19" s="50"/>
      <c r="X19" s="50"/>
      <c r="Y19" s="50"/>
      <c r="Z19" s="49">
        <v>0</v>
      </c>
      <c r="AA19" s="72">
        <v>19</v>
      </c>
      <c r="AB19" s="72"/>
      <c r="AC19" s="73"/>
      <c r="AD19" s="79" t="s">
        <v>3368</v>
      </c>
      <c r="AE19" s="79">
        <v>182</v>
      </c>
      <c r="AF19" s="79">
        <v>321</v>
      </c>
      <c r="AG19" s="79">
        <v>18289</v>
      </c>
      <c r="AH19" s="79">
        <v>11866</v>
      </c>
      <c r="AI19" s="79"/>
      <c r="AJ19" s="79"/>
      <c r="AK19" s="79" t="s">
        <v>4355</v>
      </c>
      <c r="AL19" s="79"/>
      <c r="AM19" s="79"/>
      <c r="AN19" s="81">
        <v>41220.031493055554</v>
      </c>
      <c r="AO19" s="84" t="s">
        <v>4941</v>
      </c>
      <c r="AP19" s="79" t="b">
        <v>1</v>
      </c>
      <c r="AQ19" s="79" t="b">
        <v>0</v>
      </c>
      <c r="AR19" s="79" t="b">
        <v>1</v>
      </c>
      <c r="AS19" s="79"/>
      <c r="AT19" s="79">
        <v>0</v>
      </c>
      <c r="AU19" s="84" t="s">
        <v>5320</v>
      </c>
      <c r="AV19" s="79" t="b">
        <v>0</v>
      </c>
      <c r="AW19" s="79" t="s">
        <v>5649</v>
      </c>
      <c r="AX19" s="84" t="s">
        <v>5795</v>
      </c>
      <c r="AY19" s="79" t="s">
        <v>66</v>
      </c>
      <c r="AZ19" s="79" t="str">
        <f>REPLACE(INDEX(GroupVertices[Group],MATCH(Vertices[[#This Row],[Vertex]],GroupVertices[Vertex],0)),1,1,"")</f>
        <v>4</v>
      </c>
      <c r="BA19" s="2"/>
      <c r="BB19" s="3"/>
      <c r="BC19" s="3"/>
      <c r="BD19" s="3"/>
      <c r="BE19" s="3"/>
    </row>
    <row r="20" spans="1:57" ht="15">
      <c r="A20" s="65" t="s">
        <v>337</v>
      </c>
      <c r="B20" s="66"/>
      <c r="C20" s="66"/>
      <c r="D20" s="67">
        <v>1.5</v>
      </c>
      <c r="E20" s="69">
        <v>52.366020563987284</v>
      </c>
      <c r="F20" s="104" t="s">
        <v>5428</v>
      </c>
      <c r="G20" s="66"/>
      <c r="H20" s="70"/>
      <c r="I20" s="71"/>
      <c r="J20" s="71"/>
      <c r="K20" s="70"/>
      <c r="L20" s="74"/>
      <c r="M20" s="75">
        <v>6801.0595703125</v>
      </c>
      <c r="N20" s="75">
        <v>8175.2451171875</v>
      </c>
      <c r="O20" s="76"/>
      <c r="P20" s="77"/>
      <c r="Q20" s="77"/>
      <c r="R20" s="89"/>
      <c r="S20" s="48">
        <v>0</v>
      </c>
      <c r="T20" s="48">
        <v>2</v>
      </c>
      <c r="U20" s="49">
        <v>1773.480952</v>
      </c>
      <c r="V20" s="49">
        <v>0.001127</v>
      </c>
      <c r="W20" s="50"/>
      <c r="X20" s="50"/>
      <c r="Y20" s="50"/>
      <c r="Z20" s="49">
        <v>0</v>
      </c>
      <c r="AA20" s="72">
        <v>20</v>
      </c>
      <c r="AB20" s="72"/>
      <c r="AC20" s="73"/>
      <c r="AD20" s="79" t="s">
        <v>3370</v>
      </c>
      <c r="AE20" s="79">
        <v>224</v>
      </c>
      <c r="AF20" s="79">
        <v>89</v>
      </c>
      <c r="AG20" s="79">
        <v>1299</v>
      </c>
      <c r="AH20" s="79">
        <v>1818</v>
      </c>
      <c r="AI20" s="79"/>
      <c r="AJ20" s="79"/>
      <c r="AK20" s="79"/>
      <c r="AL20" s="79"/>
      <c r="AM20" s="79"/>
      <c r="AN20" s="81">
        <v>43438.53130787037</v>
      </c>
      <c r="AO20" s="84" t="s">
        <v>4943</v>
      </c>
      <c r="AP20" s="79" t="b">
        <v>1</v>
      </c>
      <c r="AQ20" s="79" t="b">
        <v>0</v>
      </c>
      <c r="AR20" s="79" t="b">
        <v>0</v>
      </c>
      <c r="AS20" s="79"/>
      <c r="AT20" s="79">
        <v>0</v>
      </c>
      <c r="AU20" s="79"/>
      <c r="AV20" s="79" t="b">
        <v>0</v>
      </c>
      <c r="AW20" s="79" t="s">
        <v>5649</v>
      </c>
      <c r="AX20" s="84" t="s">
        <v>5797</v>
      </c>
      <c r="AY20" s="79" t="s">
        <v>66</v>
      </c>
      <c r="AZ20" s="79" t="str">
        <f>REPLACE(INDEX(GroupVertices[Group],MATCH(Vertices[[#This Row],[Vertex]],GroupVertices[Vertex],0)),1,1,"")</f>
        <v>5</v>
      </c>
      <c r="BA20" s="2"/>
      <c r="BB20" s="3"/>
      <c r="BC20" s="3"/>
      <c r="BD20" s="3"/>
      <c r="BE20" s="3"/>
    </row>
    <row r="21" spans="1:57" ht="15">
      <c r="A21" s="65" t="s">
        <v>673</v>
      </c>
      <c r="B21" s="66"/>
      <c r="C21" s="66"/>
      <c r="D21" s="67">
        <v>1.5</v>
      </c>
      <c r="E21" s="69">
        <v>52.366020563987284</v>
      </c>
      <c r="F21" s="104" t="s">
        <v>5621</v>
      </c>
      <c r="G21" s="66"/>
      <c r="H21" s="70"/>
      <c r="I21" s="71"/>
      <c r="J21" s="71"/>
      <c r="K21" s="70"/>
      <c r="L21" s="74"/>
      <c r="M21" s="75">
        <v>7252.47705078125</v>
      </c>
      <c r="N21" s="75">
        <v>7996.19921875</v>
      </c>
      <c r="O21" s="76"/>
      <c r="P21" s="77"/>
      <c r="Q21" s="77"/>
      <c r="R21" s="89"/>
      <c r="S21" s="48">
        <v>0</v>
      </c>
      <c r="T21" s="48">
        <v>2</v>
      </c>
      <c r="U21" s="49">
        <v>1773.480952</v>
      </c>
      <c r="V21" s="49">
        <v>0.001127</v>
      </c>
      <c r="W21" s="50"/>
      <c r="X21" s="50"/>
      <c r="Y21" s="50"/>
      <c r="Z21" s="49">
        <v>0</v>
      </c>
      <c r="AA21" s="72">
        <v>21</v>
      </c>
      <c r="AB21" s="72"/>
      <c r="AC21" s="73"/>
      <c r="AD21" s="79" t="s">
        <v>3728</v>
      </c>
      <c r="AE21" s="79">
        <v>32</v>
      </c>
      <c r="AF21" s="79">
        <v>5</v>
      </c>
      <c r="AG21" s="79">
        <v>284</v>
      </c>
      <c r="AH21" s="79">
        <v>2221</v>
      </c>
      <c r="AI21" s="79"/>
      <c r="AJ21" s="79" t="s">
        <v>4225</v>
      </c>
      <c r="AK21" s="79"/>
      <c r="AL21" s="79"/>
      <c r="AM21" s="79"/>
      <c r="AN21" s="81">
        <v>43604.89246527778</v>
      </c>
      <c r="AO21" s="84" t="s">
        <v>5273</v>
      </c>
      <c r="AP21" s="79" t="b">
        <v>1</v>
      </c>
      <c r="AQ21" s="79" t="b">
        <v>0</v>
      </c>
      <c r="AR21" s="79" t="b">
        <v>0</v>
      </c>
      <c r="AS21" s="79"/>
      <c r="AT21" s="79">
        <v>0</v>
      </c>
      <c r="AU21" s="79"/>
      <c r="AV21" s="79" t="b">
        <v>0</v>
      </c>
      <c r="AW21" s="79" t="s">
        <v>5649</v>
      </c>
      <c r="AX21" s="84" t="s">
        <v>6159</v>
      </c>
      <c r="AY21" s="79" t="s">
        <v>66</v>
      </c>
      <c r="AZ21" s="79" t="str">
        <f>REPLACE(INDEX(GroupVertices[Group],MATCH(Vertices[[#This Row],[Vertex]],GroupVertices[Vertex],0)),1,1,"")</f>
        <v>5</v>
      </c>
      <c r="BA21" s="2"/>
      <c r="BB21" s="3"/>
      <c r="BC21" s="3"/>
      <c r="BD21" s="3"/>
      <c r="BE21" s="3"/>
    </row>
    <row r="22" spans="1:57" ht="15">
      <c r="A22" s="65" t="s">
        <v>567</v>
      </c>
      <c r="B22" s="66"/>
      <c r="C22" s="66"/>
      <c r="D22" s="67">
        <v>1.5</v>
      </c>
      <c r="E22" s="69">
        <v>51.74307068530874</v>
      </c>
      <c r="F22" s="104" t="s">
        <v>5559</v>
      </c>
      <c r="G22" s="66"/>
      <c r="H22" s="70"/>
      <c r="I22" s="71"/>
      <c r="J22" s="71"/>
      <c r="K22" s="70"/>
      <c r="L22" s="74"/>
      <c r="M22" s="75">
        <v>4100.25341796875</v>
      </c>
      <c r="N22" s="75">
        <v>8878.2744140625</v>
      </c>
      <c r="O22" s="76"/>
      <c r="P22" s="77"/>
      <c r="Q22" s="77"/>
      <c r="R22" s="89"/>
      <c r="S22" s="48">
        <v>0</v>
      </c>
      <c r="T22" s="48">
        <v>4</v>
      </c>
      <c r="U22" s="49">
        <v>1306.540909</v>
      </c>
      <c r="V22" s="49">
        <v>0.000961</v>
      </c>
      <c r="W22" s="50"/>
      <c r="X22" s="50"/>
      <c r="Y22" s="50"/>
      <c r="Z22" s="49">
        <v>0</v>
      </c>
      <c r="AA22" s="72">
        <v>22</v>
      </c>
      <c r="AB22" s="72"/>
      <c r="AC22" s="73"/>
      <c r="AD22" s="79" t="s">
        <v>3610</v>
      </c>
      <c r="AE22" s="79">
        <v>188</v>
      </c>
      <c r="AF22" s="79">
        <v>116</v>
      </c>
      <c r="AG22" s="79">
        <v>2291</v>
      </c>
      <c r="AH22" s="79">
        <v>6240</v>
      </c>
      <c r="AI22" s="79"/>
      <c r="AJ22" s="79" t="s">
        <v>4122</v>
      </c>
      <c r="AK22" s="79" t="s">
        <v>4494</v>
      </c>
      <c r="AL22" s="79"/>
      <c r="AM22" s="79"/>
      <c r="AN22" s="81">
        <v>43256.74628472222</v>
      </c>
      <c r="AO22" s="84" t="s">
        <v>5167</v>
      </c>
      <c r="AP22" s="79" t="b">
        <v>1</v>
      </c>
      <c r="AQ22" s="79" t="b">
        <v>0</v>
      </c>
      <c r="AR22" s="79" t="b">
        <v>1</v>
      </c>
      <c r="AS22" s="79"/>
      <c r="AT22" s="79">
        <v>0</v>
      </c>
      <c r="AU22" s="79"/>
      <c r="AV22" s="79" t="b">
        <v>0</v>
      </c>
      <c r="AW22" s="79" t="s">
        <v>5649</v>
      </c>
      <c r="AX22" s="84" t="s">
        <v>6041</v>
      </c>
      <c r="AY22" s="79" t="s">
        <v>66</v>
      </c>
      <c r="AZ22" s="79" t="str">
        <f>REPLACE(INDEX(GroupVertices[Group],MATCH(Vertices[[#This Row],[Vertex]],GroupVertices[Vertex],0)),1,1,"")</f>
        <v>4</v>
      </c>
      <c r="BA22" s="2"/>
      <c r="BB22" s="3"/>
      <c r="BC22" s="3"/>
      <c r="BD22" s="3"/>
      <c r="BE22" s="3"/>
    </row>
    <row r="23" spans="1:57" ht="15">
      <c r="A23" s="65" t="s">
        <v>345</v>
      </c>
      <c r="B23" s="66"/>
      <c r="C23" s="66"/>
      <c r="D23" s="67">
        <v>1.5</v>
      </c>
      <c r="E23" s="69">
        <v>51.64025249711458</v>
      </c>
      <c r="F23" s="104" t="s">
        <v>1325</v>
      </c>
      <c r="G23" s="66"/>
      <c r="H23" s="70"/>
      <c r="I23" s="71"/>
      <c r="J23" s="71"/>
      <c r="K23" s="70"/>
      <c r="L23" s="74"/>
      <c r="M23" s="75">
        <v>5752.52978515625</v>
      </c>
      <c r="N23" s="75">
        <v>9516.4267578125</v>
      </c>
      <c r="O23" s="76"/>
      <c r="P23" s="77"/>
      <c r="Q23" s="77"/>
      <c r="R23" s="89"/>
      <c r="S23" s="48">
        <v>0</v>
      </c>
      <c r="T23" s="48">
        <v>3</v>
      </c>
      <c r="U23" s="49">
        <v>1229.472222</v>
      </c>
      <c r="V23" s="49">
        <v>0.001083</v>
      </c>
      <c r="W23" s="50"/>
      <c r="X23" s="50"/>
      <c r="Y23" s="50"/>
      <c r="Z23" s="49">
        <v>0</v>
      </c>
      <c r="AA23" s="72">
        <v>23</v>
      </c>
      <c r="AB23" s="72"/>
      <c r="AC23" s="73"/>
      <c r="AD23" s="79" t="s">
        <v>3379</v>
      </c>
      <c r="AE23" s="79">
        <v>596</v>
      </c>
      <c r="AF23" s="79">
        <v>112</v>
      </c>
      <c r="AG23" s="79">
        <v>3428</v>
      </c>
      <c r="AH23" s="79">
        <v>3228</v>
      </c>
      <c r="AI23" s="79"/>
      <c r="AJ23" s="79" t="s">
        <v>3910</v>
      </c>
      <c r="AK23" s="79" t="s">
        <v>4361</v>
      </c>
      <c r="AL23" s="84" t="s">
        <v>4641</v>
      </c>
      <c r="AM23" s="79"/>
      <c r="AN23" s="81">
        <v>42565.97457175926</v>
      </c>
      <c r="AO23" s="84" t="s">
        <v>4951</v>
      </c>
      <c r="AP23" s="79" t="b">
        <v>0</v>
      </c>
      <c r="AQ23" s="79" t="b">
        <v>0</v>
      </c>
      <c r="AR23" s="79" t="b">
        <v>1</v>
      </c>
      <c r="AS23" s="79"/>
      <c r="AT23" s="79">
        <v>0</v>
      </c>
      <c r="AU23" s="84" t="s">
        <v>5320</v>
      </c>
      <c r="AV23" s="79" t="b">
        <v>0</v>
      </c>
      <c r="AW23" s="79" t="s">
        <v>5649</v>
      </c>
      <c r="AX23" s="84" t="s">
        <v>5806</v>
      </c>
      <c r="AY23" s="79" t="s">
        <v>66</v>
      </c>
      <c r="AZ23" s="79" t="str">
        <f>REPLACE(INDEX(GroupVertices[Group],MATCH(Vertices[[#This Row],[Vertex]],GroupVertices[Vertex],0)),1,1,"")</f>
        <v>4</v>
      </c>
      <c r="BA23" s="2"/>
      <c r="BB23" s="3"/>
      <c r="BC23" s="3"/>
      <c r="BD23" s="3"/>
      <c r="BE23" s="3"/>
    </row>
    <row r="24" spans="1:57" ht="15">
      <c r="A24" s="65" t="s">
        <v>714</v>
      </c>
      <c r="B24" s="66"/>
      <c r="C24" s="66"/>
      <c r="D24" s="67">
        <v>1.8863636363636365</v>
      </c>
      <c r="E24" s="69">
        <v>51.3741343983191</v>
      </c>
      <c r="F24" s="104" t="s">
        <v>5350</v>
      </c>
      <c r="G24" s="66"/>
      <c r="H24" s="70"/>
      <c r="I24" s="71"/>
      <c r="J24" s="71"/>
      <c r="K24" s="70"/>
      <c r="L24" s="74"/>
      <c r="M24" s="75">
        <v>4087.810546875</v>
      </c>
      <c r="N24" s="75">
        <v>8464.49609375</v>
      </c>
      <c r="O24" s="76"/>
      <c r="P24" s="77"/>
      <c r="Q24" s="77"/>
      <c r="R24" s="89"/>
      <c r="S24" s="48">
        <v>4</v>
      </c>
      <c r="T24" s="48">
        <v>1</v>
      </c>
      <c r="U24" s="49">
        <v>1030</v>
      </c>
      <c r="V24" s="49">
        <v>0.0011</v>
      </c>
      <c r="W24" s="50"/>
      <c r="X24" s="50"/>
      <c r="Y24" s="50"/>
      <c r="Z24" s="49">
        <v>0</v>
      </c>
      <c r="AA24" s="72">
        <v>24</v>
      </c>
      <c r="AB24" s="72"/>
      <c r="AC24" s="73"/>
      <c r="AD24" s="79" t="s">
        <v>3241</v>
      </c>
      <c r="AE24" s="79">
        <v>26</v>
      </c>
      <c r="AF24" s="79">
        <v>1</v>
      </c>
      <c r="AG24" s="79">
        <v>17</v>
      </c>
      <c r="AH24" s="79">
        <v>0</v>
      </c>
      <c r="AI24" s="79"/>
      <c r="AJ24" s="79" t="s">
        <v>3788</v>
      </c>
      <c r="AK24" s="79" t="s">
        <v>4277</v>
      </c>
      <c r="AL24" s="79"/>
      <c r="AM24" s="79"/>
      <c r="AN24" s="81">
        <v>43651.38385416667</v>
      </c>
      <c r="AO24" s="84" t="s">
        <v>4819</v>
      </c>
      <c r="AP24" s="79" t="b">
        <v>1</v>
      </c>
      <c r="AQ24" s="79" t="b">
        <v>0</v>
      </c>
      <c r="AR24" s="79" t="b">
        <v>0</v>
      </c>
      <c r="AS24" s="79"/>
      <c r="AT24" s="79">
        <v>0</v>
      </c>
      <c r="AU24" s="79"/>
      <c r="AV24" s="79" t="b">
        <v>0</v>
      </c>
      <c r="AW24" s="79" t="s">
        <v>5649</v>
      </c>
      <c r="AX24" s="84" t="s">
        <v>5666</v>
      </c>
      <c r="AY24" s="79" t="s">
        <v>66</v>
      </c>
      <c r="AZ24" s="79" t="str">
        <f>REPLACE(INDEX(GroupVertices[Group],MATCH(Vertices[[#This Row],[Vertex]],GroupVertices[Vertex],0)),1,1,"")</f>
        <v>4</v>
      </c>
      <c r="BA24" s="2"/>
      <c r="BB24" s="3"/>
      <c r="BC24" s="3"/>
      <c r="BD24" s="3"/>
      <c r="BE24" s="3"/>
    </row>
    <row r="25" spans="1:57" ht="15">
      <c r="A25" s="65" t="s">
        <v>380</v>
      </c>
      <c r="B25" s="66"/>
      <c r="C25" s="66"/>
      <c r="D25" s="67">
        <v>1.5</v>
      </c>
      <c r="E25" s="69">
        <v>51.370815735672494</v>
      </c>
      <c r="F25" s="104" t="s">
        <v>1344</v>
      </c>
      <c r="G25" s="66"/>
      <c r="H25" s="70"/>
      <c r="I25" s="71"/>
      <c r="J25" s="71"/>
      <c r="K25" s="70"/>
      <c r="L25" s="74"/>
      <c r="M25" s="75">
        <v>6488.08740234375</v>
      </c>
      <c r="N25" s="75">
        <v>7981.111328125</v>
      </c>
      <c r="O25" s="76"/>
      <c r="P25" s="77"/>
      <c r="Q25" s="77"/>
      <c r="R25" s="89"/>
      <c r="S25" s="48">
        <v>0</v>
      </c>
      <c r="T25" s="48">
        <v>2</v>
      </c>
      <c r="U25" s="49">
        <v>1027.512454</v>
      </c>
      <c r="V25" s="49">
        <v>0.001091</v>
      </c>
      <c r="W25" s="50"/>
      <c r="X25" s="50"/>
      <c r="Y25" s="50"/>
      <c r="Z25" s="49">
        <v>0</v>
      </c>
      <c r="AA25" s="72">
        <v>25</v>
      </c>
      <c r="AB25" s="72"/>
      <c r="AC25" s="73"/>
      <c r="AD25" s="79" t="s">
        <v>3416</v>
      </c>
      <c r="AE25" s="79">
        <v>1011</v>
      </c>
      <c r="AF25" s="79">
        <v>1025</v>
      </c>
      <c r="AG25" s="79">
        <v>2180</v>
      </c>
      <c r="AH25" s="79">
        <v>5286</v>
      </c>
      <c r="AI25" s="79"/>
      <c r="AJ25" s="79" t="s">
        <v>3945</v>
      </c>
      <c r="AK25" s="79" t="s">
        <v>4385</v>
      </c>
      <c r="AL25" s="84" t="s">
        <v>4654</v>
      </c>
      <c r="AM25" s="79"/>
      <c r="AN25" s="81">
        <v>43398.71414351852</v>
      </c>
      <c r="AO25" s="84" t="s">
        <v>4984</v>
      </c>
      <c r="AP25" s="79" t="b">
        <v>0</v>
      </c>
      <c r="AQ25" s="79" t="b">
        <v>0</v>
      </c>
      <c r="AR25" s="79" t="b">
        <v>0</v>
      </c>
      <c r="AS25" s="79"/>
      <c r="AT25" s="79">
        <v>10</v>
      </c>
      <c r="AU25" s="84" t="s">
        <v>5320</v>
      </c>
      <c r="AV25" s="79" t="b">
        <v>0</v>
      </c>
      <c r="AW25" s="79" t="s">
        <v>5649</v>
      </c>
      <c r="AX25" s="84" t="s">
        <v>5843</v>
      </c>
      <c r="AY25" s="79" t="s">
        <v>66</v>
      </c>
      <c r="AZ25" s="79" t="str">
        <f>REPLACE(INDEX(GroupVertices[Group],MATCH(Vertices[[#This Row],[Vertex]],GroupVertices[Vertex],0)),1,1,"")</f>
        <v>5</v>
      </c>
      <c r="BA25" s="2"/>
      <c r="BB25" s="3"/>
      <c r="BC25" s="3"/>
      <c r="BD25" s="3"/>
      <c r="BE25" s="3"/>
    </row>
    <row r="26" spans="1:57" ht="15">
      <c r="A26" s="65" t="s">
        <v>510</v>
      </c>
      <c r="B26" s="66"/>
      <c r="C26" s="66"/>
      <c r="D26" s="67">
        <v>1.5</v>
      </c>
      <c r="E26" s="69">
        <v>51.370815735672494</v>
      </c>
      <c r="F26" s="104" t="s">
        <v>1409</v>
      </c>
      <c r="G26" s="66"/>
      <c r="H26" s="70"/>
      <c r="I26" s="71"/>
      <c r="J26" s="71"/>
      <c r="K26" s="70"/>
      <c r="L26" s="74"/>
      <c r="M26" s="75">
        <v>7896.96923828125</v>
      </c>
      <c r="N26" s="75">
        <v>9527.666015625</v>
      </c>
      <c r="O26" s="76"/>
      <c r="P26" s="77"/>
      <c r="Q26" s="77"/>
      <c r="R26" s="89"/>
      <c r="S26" s="48">
        <v>0</v>
      </c>
      <c r="T26" s="48">
        <v>2</v>
      </c>
      <c r="U26" s="49">
        <v>1027.512454</v>
      </c>
      <c r="V26" s="49">
        <v>0.001091</v>
      </c>
      <c r="W26" s="50"/>
      <c r="X26" s="50"/>
      <c r="Y26" s="50"/>
      <c r="Z26" s="49">
        <v>0</v>
      </c>
      <c r="AA26" s="72">
        <v>26</v>
      </c>
      <c r="AB26" s="72"/>
      <c r="AC26" s="73"/>
      <c r="AD26" s="79" t="s">
        <v>3554</v>
      </c>
      <c r="AE26" s="79">
        <v>1182</v>
      </c>
      <c r="AF26" s="79">
        <v>353</v>
      </c>
      <c r="AG26" s="79">
        <v>22717</v>
      </c>
      <c r="AH26" s="79">
        <v>39347</v>
      </c>
      <c r="AI26" s="79"/>
      <c r="AJ26" s="79" t="s">
        <v>4071</v>
      </c>
      <c r="AK26" s="79" t="s">
        <v>4308</v>
      </c>
      <c r="AL26" s="79"/>
      <c r="AM26" s="79"/>
      <c r="AN26" s="81">
        <v>40759.2540625</v>
      </c>
      <c r="AO26" s="84" t="s">
        <v>5112</v>
      </c>
      <c r="AP26" s="79" t="b">
        <v>0</v>
      </c>
      <c r="AQ26" s="79" t="b">
        <v>0</v>
      </c>
      <c r="AR26" s="79" t="b">
        <v>1</v>
      </c>
      <c r="AS26" s="79"/>
      <c r="AT26" s="79">
        <v>6</v>
      </c>
      <c r="AU26" s="84" t="s">
        <v>5323</v>
      </c>
      <c r="AV26" s="79" t="b">
        <v>0</v>
      </c>
      <c r="AW26" s="79" t="s">
        <v>5649</v>
      </c>
      <c r="AX26" s="84" t="s">
        <v>5984</v>
      </c>
      <c r="AY26" s="79" t="s">
        <v>66</v>
      </c>
      <c r="AZ26" s="79" t="str">
        <f>REPLACE(INDEX(GroupVertices[Group],MATCH(Vertices[[#This Row],[Vertex]],GroupVertices[Vertex],0)),1,1,"")</f>
        <v>5</v>
      </c>
      <c r="BA26" s="2"/>
      <c r="BB26" s="3"/>
      <c r="BC26" s="3"/>
      <c r="BD26" s="3"/>
      <c r="BE26" s="3"/>
    </row>
    <row r="27" spans="1:57" ht="15">
      <c r="A27" s="65" t="s">
        <v>262</v>
      </c>
      <c r="B27" s="66"/>
      <c r="C27" s="66"/>
      <c r="D27" s="67">
        <v>1.5</v>
      </c>
      <c r="E27" s="69">
        <v>51.15084463338323</v>
      </c>
      <c r="F27" s="104" t="s">
        <v>1290</v>
      </c>
      <c r="G27" s="66"/>
      <c r="H27" s="70"/>
      <c r="I27" s="71"/>
      <c r="J27" s="71"/>
      <c r="K27" s="70"/>
      <c r="L27" s="74"/>
      <c r="M27" s="75">
        <v>3945.2705078125</v>
      </c>
      <c r="N27" s="75">
        <v>5106.5859375</v>
      </c>
      <c r="O27" s="76"/>
      <c r="P27" s="77"/>
      <c r="Q27" s="77"/>
      <c r="R27" s="89"/>
      <c r="S27" s="48">
        <v>0</v>
      </c>
      <c r="T27" s="48">
        <v>2</v>
      </c>
      <c r="U27" s="49">
        <v>862.630303</v>
      </c>
      <c r="V27" s="49">
        <v>0.001067</v>
      </c>
      <c r="W27" s="50"/>
      <c r="X27" s="50"/>
      <c r="Y27" s="50"/>
      <c r="Z27" s="49">
        <v>0</v>
      </c>
      <c r="AA27" s="72">
        <v>27</v>
      </c>
      <c r="AB27" s="72"/>
      <c r="AC27" s="73"/>
      <c r="AD27" s="79" t="s">
        <v>3285</v>
      </c>
      <c r="AE27" s="79">
        <v>306</v>
      </c>
      <c r="AF27" s="79">
        <v>227</v>
      </c>
      <c r="AG27" s="79">
        <v>698</v>
      </c>
      <c r="AH27" s="79">
        <v>553</v>
      </c>
      <c r="AI27" s="79"/>
      <c r="AJ27" s="79" t="s">
        <v>3827</v>
      </c>
      <c r="AK27" s="79" t="s">
        <v>4307</v>
      </c>
      <c r="AL27" s="79"/>
      <c r="AM27" s="79"/>
      <c r="AN27" s="81">
        <v>43628.77465277778</v>
      </c>
      <c r="AO27" s="84" t="s">
        <v>4861</v>
      </c>
      <c r="AP27" s="79" t="b">
        <v>1</v>
      </c>
      <c r="AQ27" s="79" t="b">
        <v>0</v>
      </c>
      <c r="AR27" s="79" t="b">
        <v>0</v>
      </c>
      <c r="AS27" s="79"/>
      <c r="AT27" s="79">
        <v>1</v>
      </c>
      <c r="AU27" s="79"/>
      <c r="AV27" s="79" t="b">
        <v>0</v>
      </c>
      <c r="AW27" s="79" t="s">
        <v>5649</v>
      </c>
      <c r="AX27" s="84" t="s">
        <v>5711</v>
      </c>
      <c r="AY27" s="79" t="s">
        <v>66</v>
      </c>
      <c r="AZ27" s="79" t="str">
        <f>REPLACE(INDEX(GroupVertices[Group],MATCH(Vertices[[#This Row],[Vertex]],GroupVertices[Vertex],0)),1,1,"")</f>
        <v>7</v>
      </c>
      <c r="BA27" s="2"/>
      <c r="BB27" s="3"/>
      <c r="BC27" s="3"/>
      <c r="BD27" s="3"/>
      <c r="BE27" s="3"/>
    </row>
    <row r="28" spans="1:57" ht="15">
      <c r="A28" s="65" t="s">
        <v>289</v>
      </c>
      <c r="B28" s="66"/>
      <c r="C28" s="66"/>
      <c r="D28" s="67">
        <v>1.5</v>
      </c>
      <c r="E28" s="69">
        <v>51.15084463338323</v>
      </c>
      <c r="F28" s="104" t="s">
        <v>1304</v>
      </c>
      <c r="G28" s="66"/>
      <c r="H28" s="70"/>
      <c r="I28" s="71"/>
      <c r="J28" s="71"/>
      <c r="K28" s="70"/>
      <c r="L28" s="74"/>
      <c r="M28" s="75">
        <v>3341.208740234375</v>
      </c>
      <c r="N28" s="75">
        <v>5363.52197265625</v>
      </c>
      <c r="O28" s="76"/>
      <c r="P28" s="77"/>
      <c r="Q28" s="77"/>
      <c r="R28" s="89"/>
      <c r="S28" s="48">
        <v>0</v>
      </c>
      <c r="T28" s="48">
        <v>2</v>
      </c>
      <c r="U28" s="49">
        <v>862.630303</v>
      </c>
      <c r="V28" s="49">
        <v>0.001067</v>
      </c>
      <c r="W28" s="50"/>
      <c r="X28" s="50"/>
      <c r="Y28" s="50"/>
      <c r="Z28" s="49">
        <v>0</v>
      </c>
      <c r="AA28" s="72">
        <v>28</v>
      </c>
      <c r="AB28" s="72"/>
      <c r="AC28" s="73"/>
      <c r="AD28" s="79" t="s">
        <v>3314</v>
      </c>
      <c r="AE28" s="79">
        <v>186</v>
      </c>
      <c r="AF28" s="79">
        <v>25</v>
      </c>
      <c r="AG28" s="79">
        <v>693</v>
      </c>
      <c r="AH28" s="79">
        <v>1323</v>
      </c>
      <c r="AI28" s="79"/>
      <c r="AJ28" s="79" t="s">
        <v>3853</v>
      </c>
      <c r="AK28" s="79" t="s">
        <v>4293</v>
      </c>
      <c r="AL28" s="79"/>
      <c r="AM28" s="79"/>
      <c r="AN28" s="81">
        <v>43574.07650462963</v>
      </c>
      <c r="AO28" s="84" t="s">
        <v>4890</v>
      </c>
      <c r="AP28" s="79" t="b">
        <v>1</v>
      </c>
      <c r="AQ28" s="79" t="b">
        <v>0</v>
      </c>
      <c r="AR28" s="79" t="b">
        <v>0</v>
      </c>
      <c r="AS28" s="79"/>
      <c r="AT28" s="79">
        <v>0</v>
      </c>
      <c r="AU28" s="79"/>
      <c r="AV28" s="79" t="b">
        <v>0</v>
      </c>
      <c r="AW28" s="79" t="s">
        <v>5649</v>
      </c>
      <c r="AX28" s="84" t="s">
        <v>5741</v>
      </c>
      <c r="AY28" s="79" t="s">
        <v>66</v>
      </c>
      <c r="AZ28" s="79" t="str">
        <f>REPLACE(INDEX(GroupVertices[Group],MATCH(Vertices[[#This Row],[Vertex]],GroupVertices[Vertex],0)),1,1,"")</f>
        <v>7</v>
      </c>
      <c r="BA28" s="2"/>
      <c r="BB28" s="3"/>
      <c r="BC28" s="3"/>
      <c r="BD28" s="3"/>
      <c r="BE28" s="3"/>
    </row>
    <row r="29" spans="1:57" ht="15">
      <c r="A29" s="65" t="s">
        <v>662</v>
      </c>
      <c r="B29" s="66"/>
      <c r="C29" s="66"/>
      <c r="D29" s="67">
        <v>1.5</v>
      </c>
      <c r="E29" s="69">
        <v>51.15084463338323</v>
      </c>
      <c r="F29" s="104" t="s">
        <v>1485</v>
      </c>
      <c r="G29" s="66"/>
      <c r="H29" s="70"/>
      <c r="I29" s="71"/>
      <c r="J29" s="71"/>
      <c r="K29" s="70"/>
      <c r="L29" s="74"/>
      <c r="M29" s="75">
        <v>3395.71728515625</v>
      </c>
      <c r="N29" s="75">
        <v>4973.9677734375</v>
      </c>
      <c r="O29" s="76"/>
      <c r="P29" s="77"/>
      <c r="Q29" s="77"/>
      <c r="R29" s="89"/>
      <c r="S29" s="48">
        <v>0</v>
      </c>
      <c r="T29" s="48">
        <v>2</v>
      </c>
      <c r="U29" s="49">
        <v>862.630303</v>
      </c>
      <c r="V29" s="49">
        <v>0.001067</v>
      </c>
      <c r="W29" s="50"/>
      <c r="X29" s="50"/>
      <c r="Y29" s="50"/>
      <c r="Z29" s="49">
        <v>0</v>
      </c>
      <c r="AA29" s="72">
        <v>29</v>
      </c>
      <c r="AB29" s="72"/>
      <c r="AC29" s="73"/>
      <c r="AD29" s="79" t="s">
        <v>3711</v>
      </c>
      <c r="AE29" s="79">
        <v>56</v>
      </c>
      <c r="AF29" s="79">
        <v>23</v>
      </c>
      <c r="AG29" s="79">
        <v>101</v>
      </c>
      <c r="AH29" s="79">
        <v>173</v>
      </c>
      <c r="AI29" s="79"/>
      <c r="AJ29" s="79" t="s">
        <v>4211</v>
      </c>
      <c r="AK29" s="79"/>
      <c r="AL29" s="79"/>
      <c r="AM29" s="79"/>
      <c r="AN29" s="81">
        <v>43634.63425925926</v>
      </c>
      <c r="AO29" s="84" t="s">
        <v>5258</v>
      </c>
      <c r="AP29" s="79" t="b">
        <v>1</v>
      </c>
      <c r="AQ29" s="79" t="b">
        <v>0</v>
      </c>
      <c r="AR29" s="79" t="b">
        <v>0</v>
      </c>
      <c r="AS29" s="79"/>
      <c r="AT29" s="79">
        <v>0</v>
      </c>
      <c r="AU29" s="79"/>
      <c r="AV29" s="79" t="b">
        <v>0</v>
      </c>
      <c r="AW29" s="79" t="s">
        <v>5649</v>
      </c>
      <c r="AX29" s="84" t="s">
        <v>6142</v>
      </c>
      <c r="AY29" s="79" t="s">
        <v>66</v>
      </c>
      <c r="AZ29" s="79" t="str">
        <f>REPLACE(INDEX(GroupVertices[Group],MATCH(Vertices[[#This Row],[Vertex]],GroupVertices[Vertex],0)),1,1,"")</f>
        <v>7</v>
      </c>
      <c r="BA29" s="2"/>
      <c r="BB29" s="3"/>
      <c r="BC29" s="3"/>
      <c r="BD29" s="3"/>
      <c r="BE29" s="3"/>
    </row>
    <row r="30" spans="1:57" ht="15">
      <c r="A30" s="65" t="s">
        <v>493</v>
      </c>
      <c r="B30" s="66"/>
      <c r="C30" s="66"/>
      <c r="D30" s="67">
        <v>1.5</v>
      </c>
      <c r="E30" s="69">
        <v>50.68840131022588</v>
      </c>
      <c r="F30" s="104" t="s">
        <v>5519</v>
      </c>
      <c r="G30" s="66"/>
      <c r="H30" s="70"/>
      <c r="I30" s="71"/>
      <c r="J30" s="71"/>
      <c r="K30" s="70"/>
      <c r="L30" s="74"/>
      <c r="M30" s="75">
        <v>7501.2607421875</v>
      </c>
      <c r="N30" s="75">
        <v>8446.7978515625</v>
      </c>
      <c r="O30" s="76"/>
      <c r="P30" s="77"/>
      <c r="Q30" s="77"/>
      <c r="R30" s="89"/>
      <c r="S30" s="48">
        <v>0</v>
      </c>
      <c r="T30" s="48">
        <v>2</v>
      </c>
      <c r="U30" s="49">
        <v>516</v>
      </c>
      <c r="V30" s="49">
        <v>0.000923</v>
      </c>
      <c r="W30" s="50"/>
      <c r="X30" s="50"/>
      <c r="Y30" s="50"/>
      <c r="Z30" s="49">
        <v>0</v>
      </c>
      <c r="AA30" s="72">
        <v>30</v>
      </c>
      <c r="AB30" s="72"/>
      <c r="AC30" s="73"/>
      <c r="AD30" s="79" t="s">
        <v>3536</v>
      </c>
      <c r="AE30" s="79">
        <v>2472</v>
      </c>
      <c r="AF30" s="79">
        <v>3921</v>
      </c>
      <c r="AG30" s="79">
        <v>25668</v>
      </c>
      <c r="AH30" s="79">
        <v>25310</v>
      </c>
      <c r="AI30" s="79"/>
      <c r="AJ30" s="79" t="s">
        <v>4053</v>
      </c>
      <c r="AK30" s="79" t="s">
        <v>4453</v>
      </c>
      <c r="AL30" s="79"/>
      <c r="AM30" s="79"/>
      <c r="AN30" s="81">
        <v>41741.07892361111</v>
      </c>
      <c r="AO30" s="84" t="s">
        <v>5096</v>
      </c>
      <c r="AP30" s="79" t="b">
        <v>0</v>
      </c>
      <c r="AQ30" s="79" t="b">
        <v>0</v>
      </c>
      <c r="AR30" s="79" t="b">
        <v>1</v>
      </c>
      <c r="AS30" s="79"/>
      <c r="AT30" s="79">
        <v>7</v>
      </c>
      <c r="AU30" s="84" t="s">
        <v>5320</v>
      </c>
      <c r="AV30" s="79" t="b">
        <v>0</v>
      </c>
      <c r="AW30" s="79" t="s">
        <v>5649</v>
      </c>
      <c r="AX30" s="84" t="s">
        <v>5966</v>
      </c>
      <c r="AY30" s="79" t="s">
        <v>66</v>
      </c>
      <c r="AZ30" s="79" t="str">
        <f>REPLACE(INDEX(GroupVertices[Group],MATCH(Vertices[[#This Row],[Vertex]],GroupVertices[Vertex],0)),1,1,"")</f>
        <v>5</v>
      </c>
      <c r="BA30" s="2"/>
      <c r="BB30" s="3"/>
      <c r="BC30" s="3"/>
      <c r="BD30" s="3"/>
      <c r="BE30" s="3"/>
    </row>
    <row r="31" spans="1:57" ht="15">
      <c r="A31" s="65" t="s">
        <v>517</v>
      </c>
      <c r="B31" s="66"/>
      <c r="C31" s="66"/>
      <c r="D31" s="67">
        <v>1.5</v>
      </c>
      <c r="E31" s="69">
        <v>50.68840131022588</v>
      </c>
      <c r="F31" s="104" t="s">
        <v>5532</v>
      </c>
      <c r="G31" s="66"/>
      <c r="H31" s="70"/>
      <c r="I31" s="71"/>
      <c r="J31" s="71"/>
      <c r="K31" s="70"/>
      <c r="L31" s="74"/>
      <c r="M31" s="75">
        <v>2045.5325927734375</v>
      </c>
      <c r="N31" s="75">
        <v>4149.50341796875</v>
      </c>
      <c r="O31" s="76"/>
      <c r="P31" s="77"/>
      <c r="Q31" s="77"/>
      <c r="R31" s="89"/>
      <c r="S31" s="48">
        <v>0</v>
      </c>
      <c r="T31" s="48">
        <v>2</v>
      </c>
      <c r="U31" s="49">
        <v>516</v>
      </c>
      <c r="V31" s="49">
        <v>0.000787</v>
      </c>
      <c r="W31" s="50"/>
      <c r="X31" s="50"/>
      <c r="Y31" s="50"/>
      <c r="Z31" s="49">
        <v>0</v>
      </c>
      <c r="AA31" s="72">
        <v>31</v>
      </c>
      <c r="AB31" s="72"/>
      <c r="AC31" s="73"/>
      <c r="AD31" s="79" t="s">
        <v>3562</v>
      </c>
      <c r="AE31" s="79">
        <v>140</v>
      </c>
      <c r="AF31" s="79">
        <v>383</v>
      </c>
      <c r="AG31" s="79">
        <v>2835</v>
      </c>
      <c r="AH31" s="79">
        <v>1177</v>
      </c>
      <c r="AI31" s="79"/>
      <c r="AJ31" s="79" t="s">
        <v>4079</v>
      </c>
      <c r="AK31" s="79" t="s">
        <v>4278</v>
      </c>
      <c r="AL31" s="84" t="s">
        <v>4715</v>
      </c>
      <c r="AM31" s="79"/>
      <c r="AN31" s="81">
        <v>43284.937372685185</v>
      </c>
      <c r="AO31" s="84" t="s">
        <v>5120</v>
      </c>
      <c r="AP31" s="79" t="b">
        <v>0</v>
      </c>
      <c r="AQ31" s="79" t="b">
        <v>0</v>
      </c>
      <c r="AR31" s="79" t="b">
        <v>0</v>
      </c>
      <c r="AS31" s="79"/>
      <c r="AT31" s="79">
        <v>1</v>
      </c>
      <c r="AU31" s="84" t="s">
        <v>5320</v>
      </c>
      <c r="AV31" s="79" t="b">
        <v>0</v>
      </c>
      <c r="AW31" s="79" t="s">
        <v>5649</v>
      </c>
      <c r="AX31" s="84" t="s">
        <v>5992</v>
      </c>
      <c r="AY31" s="79" t="s">
        <v>66</v>
      </c>
      <c r="AZ31" s="79" t="str">
        <f>REPLACE(INDEX(GroupVertices[Group],MATCH(Vertices[[#This Row],[Vertex]],GroupVertices[Vertex],0)),1,1,"")</f>
        <v>2</v>
      </c>
      <c r="BA31" s="2"/>
      <c r="BB31" s="3"/>
      <c r="BC31" s="3"/>
      <c r="BD31" s="3"/>
      <c r="BE31" s="3"/>
    </row>
    <row r="32" spans="1:57" ht="15">
      <c r="A32" s="65" t="s">
        <v>682</v>
      </c>
      <c r="B32" s="66"/>
      <c r="C32" s="66"/>
      <c r="D32" s="67">
        <v>1.5</v>
      </c>
      <c r="E32" s="69">
        <v>50.68840131022588</v>
      </c>
      <c r="F32" s="104" t="s">
        <v>1494</v>
      </c>
      <c r="G32" s="66"/>
      <c r="H32" s="70"/>
      <c r="I32" s="71"/>
      <c r="J32" s="71"/>
      <c r="K32" s="70"/>
      <c r="L32" s="74"/>
      <c r="M32" s="75">
        <v>1737.5753173828125</v>
      </c>
      <c r="N32" s="75">
        <v>890.5723266601562</v>
      </c>
      <c r="O32" s="76"/>
      <c r="P32" s="77"/>
      <c r="Q32" s="77"/>
      <c r="R32" s="89"/>
      <c r="S32" s="48">
        <v>0</v>
      </c>
      <c r="T32" s="48">
        <v>2</v>
      </c>
      <c r="U32" s="49">
        <v>516</v>
      </c>
      <c r="V32" s="49">
        <v>0.001032</v>
      </c>
      <c r="W32" s="50"/>
      <c r="X32" s="50"/>
      <c r="Y32" s="50"/>
      <c r="Z32" s="49">
        <v>0</v>
      </c>
      <c r="AA32" s="72">
        <v>32</v>
      </c>
      <c r="AB32" s="72"/>
      <c r="AC32" s="73"/>
      <c r="AD32" s="79" t="s">
        <v>3737</v>
      </c>
      <c r="AE32" s="79">
        <v>169</v>
      </c>
      <c r="AF32" s="79">
        <v>38</v>
      </c>
      <c r="AG32" s="79">
        <v>1012</v>
      </c>
      <c r="AH32" s="79">
        <v>2014</v>
      </c>
      <c r="AI32" s="79"/>
      <c r="AJ32" s="79" t="s">
        <v>4234</v>
      </c>
      <c r="AK32" s="79"/>
      <c r="AL32" s="79"/>
      <c r="AM32" s="79"/>
      <c r="AN32" s="81">
        <v>43272.796875</v>
      </c>
      <c r="AO32" s="84" t="s">
        <v>5282</v>
      </c>
      <c r="AP32" s="79" t="b">
        <v>1</v>
      </c>
      <c r="AQ32" s="79" t="b">
        <v>0</v>
      </c>
      <c r="AR32" s="79" t="b">
        <v>1</v>
      </c>
      <c r="AS32" s="79"/>
      <c r="AT32" s="79">
        <v>0</v>
      </c>
      <c r="AU32" s="79"/>
      <c r="AV32" s="79" t="b">
        <v>0</v>
      </c>
      <c r="AW32" s="79" t="s">
        <v>5649</v>
      </c>
      <c r="AX32" s="84" t="s">
        <v>6168</v>
      </c>
      <c r="AY32" s="79" t="s">
        <v>66</v>
      </c>
      <c r="AZ32" s="79" t="str">
        <f>REPLACE(INDEX(GroupVertices[Group],MATCH(Vertices[[#This Row],[Vertex]],GroupVertices[Vertex],0)),1,1,"")</f>
        <v>3</v>
      </c>
      <c r="BA32" s="2"/>
      <c r="BB32" s="3"/>
      <c r="BC32" s="3"/>
      <c r="BD32" s="3"/>
      <c r="BE32" s="3"/>
    </row>
    <row r="33" spans="1:57" ht="15">
      <c r="A33" s="65" t="s">
        <v>609</v>
      </c>
      <c r="B33" s="66"/>
      <c r="C33" s="66"/>
      <c r="D33" s="67">
        <v>1.8863636363636365</v>
      </c>
      <c r="E33" s="69">
        <v>50.552321981460295</v>
      </c>
      <c r="F33" s="104" t="s">
        <v>5419</v>
      </c>
      <c r="G33" s="66"/>
      <c r="H33" s="70"/>
      <c r="I33" s="71"/>
      <c r="J33" s="71"/>
      <c r="K33" s="70"/>
      <c r="L33" s="74"/>
      <c r="M33" s="75">
        <v>1486.8358154296875</v>
      </c>
      <c r="N33" s="75">
        <v>4462.984375</v>
      </c>
      <c r="O33" s="76"/>
      <c r="P33" s="77"/>
      <c r="Q33" s="77"/>
      <c r="R33" s="89"/>
      <c r="S33" s="48">
        <v>4</v>
      </c>
      <c r="T33" s="48">
        <v>1</v>
      </c>
      <c r="U33" s="49">
        <v>414</v>
      </c>
      <c r="V33" s="49">
        <v>0.00094</v>
      </c>
      <c r="W33" s="50"/>
      <c r="X33" s="50"/>
      <c r="Y33" s="50"/>
      <c r="Z33" s="49">
        <v>0</v>
      </c>
      <c r="AA33" s="72">
        <v>33</v>
      </c>
      <c r="AB33" s="72"/>
      <c r="AC33" s="73"/>
      <c r="AD33" s="79" t="s">
        <v>3360</v>
      </c>
      <c r="AE33" s="79">
        <v>98302</v>
      </c>
      <c r="AF33" s="79">
        <v>194621</v>
      </c>
      <c r="AG33" s="79">
        <v>21760</v>
      </c>
      <c r="AH33" s="79">
        <v>14167</v>
      </c>
      <c r="AI33" s="79"/>
      <c r="AJ33" s="79" t="s">
        <v>3897</v>
      </c>
      <c r="AK33" s="79" t="s">
        <v>4350</v>
      </c>
      <c r="AL33" s="84" t="s">
        <v>4635</v>
      </c>
      <c r="AM33" s="79"/>
      <c r="AN33" s="81">
        <v>39923.74983796296</v>
      </c>
      <c r="AO33" s="84" t="s">
        <v>4934</v>
      </c>
      <c r="AP33" s="79" t="b">
        <v>0</v>
      </c>
      <c r="AQ33" s="79" t="b">
        <v>0</v>
      </c>
      <c r="AR33" s="79" t="b">
        <v>1</v>
      </c>
      <c r="AS33" s="79"/>
      <c r="AT33" s="79">
        <v>978</v>
      </c>
      <c r="AU33" s="84" t="s">
        <v>5320</v>
      </c>
      <c r="AV33" s="79" t="b">
        <v>1</v>
      </c>
      <c r="AW33" s="79" t="s">
        <v>5649</v>
      </c>
      <c r="AX33" s="84" t="s">
        <v>5787</v>
      </c>
      <c r="AY33" s="79" t="s">
        <v>66</v>
      </c>
      <c r="AZ33" s="79" t="str">
        <f>REPLACE(INDEX(GroupVertices[Group],MATCH(Vertices[[#This Row],[Vertex]],GroupVertices[Vertex],0)),1,1,"")</f>
        <v>2</v>
      </c>
      <c r="BA33" s="2"/>
      <c r="BB33" s="3"/>
      <c r="BC33" s="3"/>
      <c r="BD33" s="3"/>
      <c r="BE33" s="3"/>
    </row>
    <row r="34" spans="1:57" ht="15">
      <c r="A34" s="65" t="s">
        <v>565</v>
      </c>
      <c r="B34" s="66"/>
      <c r="C34" s="66"/>
      <c r="D34" s="67">
        <v>3.4318181818181817</v>
      </c>
      <c r="E34" s="69">
        <v>50.45626598468459</v>
      </c>
      <c r="F34" s="104" t="s">
        <v>1435</v>
      </c>
      <c r="G34" s="66"/>
      <c r="H34" s="70"/>
      <c r="I34" s="71"/>
      <c r="J34" s="71"/>
      <c r="K34" s="70"/>
      <c r="L34" s="74"/>
      <c r="M34" s="75">
        <v>9136.6337890625</v>
      </c>
      <c r="N34" s="75">
        <v>8807.392578125</v>
      </c>
      <c r="O34" s="76"/>
      <c r="P34" s="77"/>
      <c r="Q34" s="77"/>
      <c r="R34" s="89"/>
      <c r="S34" s="48">
        <v>20</v>
      </c>
      <c r="T34" s="48">
        <v>1</v>
      </c>
      <c r="U34" s="49">
        <v>342</v>
      </c>
      <c r="V34" s="49">
        <v>0.052632</v>
      </c>
      <c r="W34" s="50"/>
      <c r="X34" s="50"/>
      <c r="Y34" s="50"/>
      <c r="Z34" s="49">
        <v>0</v>
      </c>
      <c r="AA34" s="72">
        <v>34</v>
      </c>
      <c r="AB34" s="72"/>
      <c r="AC34" s="73"/>
      <c r="AD34" s="79" t="s">
        <v>3284</v>
      </c>
      <c r="AE34" s="79">
        <v>1324</v>
      </c>
      <c r="AF34" s="79">
        <v>217645</v>
      </c>
      <c r="AG34" s="79">
        <v>22769</v>
      </c>
      <c r="AH34" s="79">
        <v>12415</v>
      </c>
      <c r="AI34" s="79"/>
      <c r="AJ34" s="79" t="s">
        <v>3826</v>
      </c>
      <c r="AK34" s="79" t="s">
        <v>4306</v>
      </c>
      <c r="AL34" s="79"/>
      <c r="AM34" s="79"/>
      <c r="AN34" s="81">
        <v>39657.86462962963</v>
      </c>
      <c r="AO34" s="84" t="s">
        <v>4860</v>
      </c>
      <c r="AP34" s="79" t="b">
        <v>0</v>
      </c>
      <c r="AQ34" s="79" t="b">
        <v>0</v>
      </c>
      <c r="AR34" s="79" t="b">
        <v>1</v>
      </c>
      <c r="AS34" s="79"/>
      <c r="AT34" s="79">
        <v>1944</v>
      </c>
      <c r="AU34" s="84" t="s">
        <v>5320</v>
      </c>
      <c r="AV34" s="79" t="b">
        <v>1</v>
      </c>
      <c r="AW34" s="79" t="s">
        <v>5649</v>
      </c>
      <c r="AX34" s="84" t="s">
        <v>5710</v>
      </c>
      <c r="AY34" s="79" t="s">
        <v>66</v>
      </c>
      <c r="AZ34" s="79" t="str">
        <f>REPLACE(INDEX(GroupVertices[Group],MATCH(Vertices[[#This Row],[Vertex]],GroupVertices[Vertex],0)),1,1,"")</f>
        <v>6</v>
      </c>
      <c r="BA34" s="2"/>
      <c r="BB34" s="3"/>
      <c r="BC34" s="3"/>
      <c r="BD34" s="3"/>
      <c r="BE34" s="3"/>
    </row>
    <row r="35" spans="1:57" ht="15">
      <c r="A35" s="65" t="s">
        <v>373</v>
      </c>
      <c r="B35" s="66"/>
      <c r="C35" s="66"/>
      <c r="D35" s="67">
        <v>1.5</v>
      </c>
      <c r="E35" s="69">
        <v>50.34286654404661</v>
      </c>
      <c r="F35" s="104" t="s">
        <v>1340</v>
      </c>
      <c r="G35" s="66"/>
      <c r="H35" s="70"/>
      <c r="I35" s="71"/>
      <c r="J35" s="71"/>
      <c r="K35" s="70"/>
      <c r="L35" s="74"/>
      <c r="M35" s="75">
        <v>2300.436767578125</v>
      </c>
      <c r="N35" s="75">
        <v>4504.35400390625</v>
      </c>
      <c r="O35" s="76"/>
      <c r="P35" s="77"/>
      <c r="Q35" s="77"/>
      <c r="R35" s="89"/>
      <c r="S35" s="48">
        <v>0</v>
      </c>
      <c r="T35" s="48">
        <v>3</v>
      </c>
      <c r="U35" s="49">
        <v>257</v>
      </c>
      <c r="V35" s="49">
        <v>0.000788</v>
      </c>
      <c r="W35" s="50"/>
      <c r="X35" s="50"/>
      <c r="Y35" s="50"/>
      <c r="Z35" s="49">
        <v>0</v>
      </c>
      <c r="AA35" s="72">
        <v>35</v>
      </c>
      <c r="AB35" s="72"/>
      <c r="AC35" s="73"/>
      <c r="AD35" s="79" t="s">
        <v>3408</v>
      </c>
      <c r="AE35" s="79">
        <v>246</v>
      </c>
      <c r="AF35" s="79">
        <v>462</v>
      </c>
      <c r="AG35" s="79">
        <v>43946</v>
      </c>
      <c r="AH35" s="79">
        <v>859</v>
      </c>
      <c r="AI35" s="79"/>
      <c r="AJ35" s="79" t="s">
        <v>3938</v>
      </c>
      <c r="AK35" s="79" t="s">
        <v>4361</v>
      </c>
      <c r="AL35" s="79"/>
      <c r="AM35" s="79"/>
      <c r="AN35" s="81">
        <v>40139.801041666666</v>
      </c>
      <c r="AO35" s="79"/>
      <c r="AP35" s="79" t="b">
        <v>1</v>
      </c>
      <c r="AQ35" s="79" t="b">
        <v>0</v>
      </c>
      <c r="AR35" s="79" t="b">
        <v>1</v>
      </c>
      <c r="AS35" s="79"/>
      <c r="AT35" s="79">
        <v>39</v>
      </c>
      <c r="AU35" s="84" t="s">
        <v>5320</v>
      </c>
      <c r="AV35" s="79" t="b">
        <v>0</v>
      </c>
      <c r="AW35" s="79" t="s">
        <v>5649</v>
      </c>
      <c r="AX35" s="84" t="s">
        <v>5835</v>
      </c>
      <c r="AY35" s="79" t="s">
        <v>66</v>
      </c>
      <c r="AZ35" s="79" t="str">
        <f>REPLACE(INDEX(GroupVertices[Group],MATCH(Vertices[[#This Row],[Vertex]],GroupVertices[Vertex],0)),1,1,"")</f>
        <v>2</v>
      </c>
      <c r="BA35" s="2"/>
      <c r="BB35" s="3"/>
      <c r="BC35" s="3"/>
      <c r="BD35" s="3"/>
      <c r="BE35" s="3"/>
    </row>
    <row r="36" spans="1:57" ht="15">
      <c r="A36" s="65" t="s">
        <v>372</v>
      </c>
      <c r="B36" s="66"/>
      <c r="C36" s="66"/>
      <c r="D36" s="67">
        <v>1.5965909090909092</v>
      </c>
      <c r="E36" s="69">
        <v>50.34286654404661</v>
      </c>
      <c r="F36" s="104" t="s">
        <v>5448</v>
      </c>
      <c r="G36" s="66"/>
      <c r="H36" s="70"/>
      <c r="I36" s="71"/>
      <c r="J36" s="71"/>
      <c r="K36" s="70"/>
      <c r="L36" s="74"/>
      <c r="M36" s="75">
        <v>2697.0068359375</v>
      </c>
      <c r="N36" s="75">
        <v>4586.7607421875</v>
      </c>
      <c r="O36" s="76"/>
      <c r="P36" s="77"/>
      <c r="Q36" s="77"/>
      <c r="R36" s="89"/>
      <c r="S36" s="48">
        <v>1</v>
      </c>
      <c r="T36" s="48">
        <v>2</v>
      </c>
      <c r="U36" s="49">
        <v>257</v>
      </c>
      <c r="V36" s="49">
        <v>0.000788</v>
      </c>
      <c r="W36" s="50"/>
      <c r="X36" s="50"/>
      <c r="Y36" s="50"/>
      <c r="Z36" s="49">
        <v>0</v>
      </c>
      <c r="AA36" s="72">
        <v>36</v>
      </c>
      <c r="AB36" s="72"/>
      <c r="AC36" s="73"/>
      <c r="AD36" s="79" t="s">
        <v>3406</v>
      </c>
      <c r="AE36" s="79">
        <v>14348</v>
      </c>
      <c r="AF36" s="79">
        <v>68175</v>
      </c>
      <c r="AG36" s="79">
        <v>27894</v>
      </c>
      <c r="AH36" s="79">
        <v>1049</v>
      </c>
      <c r="AI36" s="79"/>
      <c r="AJ36" s="79" t="s">
        <v>3936</v>
      </c>
      <c r="AK36" s="79" t="s">
        <v>4379</v>
      </c>
      <c r="AL36" s="84" t="s">
        <v>4651</v>
      </c>
      <c r="AM36" s="79"/>
      <c r="AN36" s="81">
        <v>39524.70259259259</v>
      </c>
      <c r="AO36" s="79"/>
      <c r="AP36" s="79" t="b">
        <v>0</v>
      </c>
      <c r="AQ36" s="79" t="b">
        <v>0</v>
      </c>
      <c r="AR36" s="79" t="b">
        <v>0</v>
      </c>
      <c r="AS36" s="79"/>
      <c r="AT36" s="79">
        <v>1044</v>
      </c>
      <c r="AU36" s="84" t="s">
        <v>5320</v>
      </c>
      <c r="AV36" s="79" t="b">
        <v>1</v>
      </c>
      <c r="AW36" s="79" t="s">
        <v>5649</v>
      </c>
      <c r="AX36" s="84" t="s">
        <v>5833</v>
      </c>
      <c r="AY36" s="79" t="s">
        <v>66</v>
      </c>
      <c r="AZ36" s="79" t="str">
        <f>REPLACE(INDEX(GroupVertices[Group],MATCH(Vertices[[#This Row],[Vertex]],GroupVertices[Vertex],0)),1,1,"")</f>
        <v>2</v>
      </c>
      <c r="BA36" s="2"/>
      <c r="BB36" s="3"/>
      <c r="BC36" s="3"/>
      <c r="BD36" s="3"/>
      <c r="BE36" s="3"/>
    </row>
    <row r="37" spans="1:57" ht="15">
      <c r="A37" s="65" t="s">
        <v>593</v>
      </c>
      <c r="B37" s="66"/>
      <c r="C37" s="66"/>
      <c r="D37" s="67">
        <v>1.7897727272727273</v>
      </c>
      <c r="E37" s="69">
        <v>50.172767383089635</v>
      </c>
      <c r="F37" s="104" t="s">
        <v>5351</v>
      </c>
      <c r="G37" s="66"/>
      <c r="H37" s="70"/>
      <c r="I37" s="71"/>
      <c r="J37" s="71"/>
      <c r="K37" s="70"/>
      <c r="L37" s="74"/>
      <c r="M37" s="75">
        <v>2008.5335693359375</v>
      </c>
      <c r="N37" s="75">
        <v>3070.2919921875</v>
      </c>
      <c r="O37" s="76"/>
      <c r="P37" s="77"/>
      <c r="Q37" s="77"/>
      <c r="R37" s="89"/>
      <c r="S37" s="48">
        <v>3</v>
      </c>
      <c r="T37" s="48">
        <v>2</v>
      </c>
      <c r="U37" s="49">
        <v>129.5</v>
      </c>
      <c r="V37" s="49">
        <v>0.000789</v>
      </c>
      <c r="W37" s="50"/>
      <c r="X37" s="50"/>
      <c r="Y37" s="50"/>
      <c r="Z37" s="49">
        <v>0</v>
      </c>
      <c r="AA37" s="72">
        <v>37</v>
      </c>
      <c r="AB37" s="72"/>
      <c r="AC37" s="73"/>
      <c r="AD37" s="79" t="s">
        <v>3245</v>
      </c>
      <c r="AE37" s="79">
        <v>3550</v>
      </c>
      <c r="AF37" s="79">
        <v>15920</v>
      </c>
      <c r="AG37" s="79">
        <v>1762</v>
      </c>
      <c r="AH37" s="79">
        <v>171</v>
      </c>
      <c r="AI37" s="79"/>
      <c r="AJ37" s="79" t="s">
        <v>3791</v>
      </c>
      <c r="AK37" s="79" t="s">
        <v>3148</v>
      </c>
      <c r="AL37" s="84" t="s">
        <v>4583</v>
      </c>
      <c r="AM37" s="79"/>
      <c r="AN37" s="81">
        <v>42871.22752314815</v>
      </c>
      <c r="AO37" s="84" t="s">
        <v>4822</v>
      </c>
      <c r="AP37" s="79" t="b">
        <v>1</v>
      </c>
      <c r="AQ37" s="79" t="b">
        <v>0</v>
      </c>
      <c r="AR37" s="79" t="b">
        <v>0</v>
      </c>
      <c r="AS37" s="79"/>
      <c r="AT37" s="79">
        <v>29</v>
      </c>
      <c r="AU37" s="79"/>
      <c r="AV37" s="79" t="b">
        <v>0</v>
      </c>
      <c r="AW37" s="79" t="s">
        <v>5649</v>
      </c>
      <c r="AX37" s="84" t="s">
        <v>5670</v>
      </c>
      <c r="AY37" s="79" t="s">
        <v>66</v>
      </c>
      <c r="AZ37" s="79" t="str">
        <f>REPLACE(INDEX(GroupVertices[Group],MATCH(Vertices[[#This Row],[Vertex]],GroupVertices[Vertex],0)),1,1,"")</f>
        <v>2</v>
      </c>
      <c r="BA37" s="2"/>
      <c r="BB37" s="3"/>
      <c r="BC37" s="3"/>
      <c r="BD37" s="3"/>
      <c r="BE37" s="3"/>
    </row>
    <row r="38" spans="1:57" ht="15">
      <c r="A38" s="65" t="s">
        <v>228</v>
      </c>
      <c r="B38" s="66"/>
      <c r="C38" s="66"/>
      <c r="D38" s="67">
        <v>1.5</v>
      </c>
      <c r="E38" s="69">
        <v>50.17009916095697</v>
      </c>
      <c r="F38" s="104" t="s">
        <v>1274</v>
      </c>
      <c r="G38" s="66"/>
      <c r="H38" s="70"/>
      <c r="I38" s="71"/>
      <c r="J38" s="71"/>
      <c r="K38" s="70"/>
      <c r="L38" s="74"/>
      <c r="M38" s="75">
        <v>2709.631103515625</v>
      </c>
      <c r="N38" s="75">
        <v>3599.136962890625</v>
      </c>
      <c r="O38" s="76"/>
      <c r="P38" s="77"/>
      <c r="Q38" s="77"/>
      <c r="R38" s="89"/>
      <c r="S38" s="48">
        <v>0</v>
      </c>
      <c r="T38" s="48">
        <v>3</v>
      </c>
      <c r="U38" s="49">
        <v>127.5</v>
      </c>
      <c r="V38" s="49">
        <v>0.000788</v>
      </c>
      <c r="W38" s="50"/>
      <c r="X38" s="50"/>
      <c r="Y38" s="50"/>
      <c r="Z38" s="49">
        <v>0</v>
      </c>
      <c r="AA38" s="72">
        <v>38</v>
      </c>
      <c r="AB38" s="72"/>
      <c r="AC38" s="73"/>
      <c r="AD38" s="79" t="s">
        <v>3244</v>
      </c>
      <c r="AE38" s="79">
        <v>65</v>
      </c>
      <c r="AF38" s="79">
        <v>71</v>
      </c>
      <c r="AG38" s="79">
        <v>2913</v>
      </c>
      <c r="AH38" s="79">
        <v>3699</v>
      </c>
      <c r="AI38" s="79"/>
      <c r="AJ38" s="79" t="s">
        <v>3790</v>
      </c>
      <c r="AK38" s="79"/>
      <c r="AL38" s="79"/>
      <c r="AM38" s="79"/>
      <c r="AN38" s="81">
        <v>43374.08644675926</v>
      </c>
      <c r="AO38" s="79"/>
      <c r="AP38" s="79" t="b">
        <v>1</v>
      </c>
      <c r="AQ38" s="79" t="b">
        <v>0</v>
      </c>
      <c r="AR38" s="79" t="b">
        <v>0</v>
      </c>
      <c r="AS38" s="79"/>
      <c r="AT38" s="79">
        <v>1</v>
      </c>
      <c r="AU38" s="79"/>
      <c r="AV38" s="79" t="b">
        <v>0</v>
      </c>
      <c r="AW38" s="79" t="s">
        <v>5649</v>
      </c>
      <c r="AX38" s="84" t="s">
        <v>5669</v>
      </c>
      <c r="AY38" s="79" t="s">
        <v>66</v>
      </c>
      <c r="AZ38" s="79" t="str">
        <f>REPLACE(INDEX(GroupVertices[Group],MATCH(Vertices[[#This Row],[Vertex]],GroupVertices[Vertex],0)),1,1,"")</f>
        <v>2</v>
      </c>
      <c r="BA38" s="2"/>
      <c r="BB38" s="3"/>
      <c r="BC38" s="3"/>
      <c r="BD38" s="3"/>
      <c r="BE38" s="3"/>
    </row>
    <row r="39" spans="1:57" ht="15">
      <c r="A39" s="65" t="s">
        <v>484</v>
      </c>
      <c r="B39" s="66"/>
      <c r="C39" s="66"/>
      <c r="D39" s="67">
        <v>1.5</v>
      </c>
      <c r="E39" s="69">
        <v>50.17009916095697</v>
      </c>
      <c r="F39" s="104" t="s">
        <v>1398</v>
      </c>
      <c r="G39" s="66"/>
      <c r="H39" s="70"/>
      <c r="I39" s="71"/>
      <c r="J39" s="71"/>
      <c r="K39" s="70"/>
      <c r="L39" s="74"/>
      <c r="M39" s="75">
        <v>1068.5589599609375</v>
      </c>
      <c r="N39" s="75">
        <v>3181.322509765625</v>
      </c>
      <c r="O39" s="76"/>
      <c r="P39" s="77"/>
      <c r="Q39" s="77"/>
      <c r="R39" s="89"/>
      <c r="S39" s="48">
        <v>0</v>
      </c>
      <c r="T39" s="48">
        <v>3</v>
      </c>
      <c r="U39" s="49">
        <v>127.5</v>
      </c>
      <c r="V39" s="49">
        <v>0.000788</v>
      </c>
      <c r="W39" s="50"/>
      <c r="X39" s="50"/>
      <c r="Y39" s="50"/>
      <c r="Z39" s="49">
        <v>0</v>
      </c>
      <c r="AA39" s="72">
        <v>39</v>
      </c>
      <c r="AB39" s="72"/>
      <c r="AC39" s="73"/>
      <c r="AD39" s="79" t="s">
        <v>3527</v>
      </c>
      <c r="AE39" s="79">
        <v>24280</v>
      </c>
      <c r="AF39" s="79">
        <v>23113</v>
      </c>
      <c r="AG39" s="79">
        <v>92417</v>
      </c>
      <c r="AH39" s="79">
        <v>35511</v>
      </c>
      <c r="AI39" s="79"/>
      <c r="AJ39" s="79" t="s">
        <v>4045</v>
      </c>
      <c r="AK39" s="79" t="s">
        <v>4446</v>
      </c>
      <c r="AL39" s="79"/>
      <c r="AM39" s="79"/>
      <c r="AN39" s="81">
        <v>40683.5321412037</v>
      </c>
      <c r="AO39" s="84" t="s">
        <v>5088</v>
      </c>
      <c r="AP39" s="79" t="b">
        <v>0</v>
      </c>
      <c r="AQ39" s="79" t="b">
        <v>0</v>
      </c>
      <c r="AR39" s="79" t="b">
        <v>0</v>
      </c>
      <c r="AS39" s="79"/>
      <c r="AT39" s="79">
        <v>102</v>
      </c>
      <c r="AU39" s="84" t="s">
        <v>5319</v>
      </c>
      <c r="AV39" s="79" t="b">
        <v>0</v>
      </c>
      <c r="AW39" s="79" t="s">
        <v>5649</v>
      </c>
      <c r="AX39" s="84" t="s">
        <v>5957</v>
      </c>
      <c r="AY39" s="79" t="s">
        <v>66</v>
      </c>
      <c r="AZ39" s="79" t="str">
        <f>REPLACE(INDEX(GroupVertices[Group],MATCH(Vertices[[#This Row],[Vertex]],GroupVertices[Vertex],0)),1,1,"")</f>
        <v>2</v>
      </c>
      <c r="BA39" s="2"/>
      <c r="BB39" s="3"/>
      <c r="BC39" s="3"/>
      <c r="BD39" s="3"/>
      <c r="BE39" s="3"/>
    </row>
    <row r="40" spans="1:57" ht="15">
      <c r="A40" s="65" t="s">
        <v>594</v>
      </c>
      <c r="B40" s="66"/>
      <c r="C40" s="66"/>
      <c r="D40" s="67">
        <v>1.5</v>
      </c>
      <c r="E40" s="69">
        <v>50.17009916095697</v>
      </c>
      <c r="F40" s="104" t="s">
        <v>1346</v>
      </c>
      <c r="G40" s="66"/>
      <c r="H40" s="70"/>
      <c r="I40" s="71"/>
      <c r="J40" s="71"/>
      <c r="K40" s="70"/>
      <c r="L40" s="74"/>
      <c r="M40" s="75">
        <v>2622.826171875</v>
      </c>
      <c r="N40" s="75">
        <v>3852.909423828125</v>
      </c>
      <c r="O40" s="76"/>
      <c r="P40" s="77"/>
      <c r="Q40" s="77"/>
      <c r="R40" s="89"/>
      <c r="S40" s="48">
        <v>0</v>
      </c>
      <c r="T40" s="48">
        <v>3</v>
      </c>
      <c r="U40" s="49">
        <v>127.5</v>
      </c>
      <c r="V40" s="49">
        <v>0.000788</v>
      </c>
      <c r="W40" s="50"/>
      <c r="X40" s="50"/>
      <c r="Y40" s="50"/>
      <c r="Z40" s="49">
        <v>0</v>
      </c>
      <c r="AA40" s="72">
        <v>40</v>
      </c>
      <c r="AB40" s="72"/>
      <c r="AC40" s="73"/>
      <c r="AD40" s="79" t="s">
        <v>3638</v>
      </c>
      <c r="AE40" s="79">
        <v>27</v>
      </c>
      <c r="AF40" s="79">
        <v>102</v>
      </c>
      <c r="AG40" s="79">
        <v>14761</v>
      </c>
      <c r="AH40" s="79">
        <v>15554</v>
      </c>
      <c r="AI40" s="79"/>
      <c r="AJ40" s="79"/>
      <c r="AK40" s="79"/>
      <c r="AL40" s="79"/>
      <c r="AM40" s="79"/>
      <c r="AN40" s="81">
        <v>43548.0646875</v>
      </c>
      <c r="AO40" s="79"/>
      <c r="AP40" s="79" t="b">
        <v>1</v>
      </c>
      <c r="AQ40" s="79" t="b">
        <v>1</v>
      </c>
      <c r="AR40" s="79" t="b">
        <v>1</v>
      </c>
      <c r="AS40" s="79"/>
      <c r="AT40" s="79">
        <v>0</v>
      </c>
      <c r="AU40" s="79"/>
      <c r="AV40" s="79" t="b">
        <v>0</v>
      </c>
      <c r="AW40" s="79" t="s">
        <v>5649</v>
      </c>
      <c r="AX40" s="84" t="s">
        <v>6069</v>
      </c>
      <c r="AY40" s="79" t="s">
        <v>66</v>
      </c>
      <c r="AZ40" s="79" t="str">
        <f>REPLACE(INDEX(GroupVertices[Group],MATCH(Vertices[[#This Row],[Vertex]],GroupVertices[Vertex],0)),1,1,"")</f>
        <v>2</v>
      </c>
      <c r="BA40" s="2"/>
      <c r="BB40" s="3"/>
      <c r="BC40" s="3"/>
      <c r="BD40" s="3"/>
      <c r="BE40" s="3"/>
    </row>
    <row r="41" spans="1:57" ht="15">
      <c r="A41" s="65" t="s">
        <v>464</v>
      </c>
      <c r="B41" s="66"/>
      <c r="C41" s="66"/>
      <c r="D41" s="67">
        <v>1.5</v>
      </c>
      <c r="E41" s="69">
        <v>50.13554568433905</v>
      </c>
      <c r="F41" s="104" t="s">
        <v>5502</v>
      </c>
      <c r="G41" s="66"/>
      <c r="H41" s="70"/>
      <c r="I41" s="71"/>
      <c r="J41" s="71"/>
      <c r="K41" s="70"/>
      <c r="L41" s="74"/>
      <c r="M41" s="75">
        <v>2626.7138671875</v>
      </c>
      <c r="N41" s="75">
        <v>4980.0732421875</v>
      </c>
      <c r="O41" s="76"/>
      <c r="P41" s="77"/>
      <c r="Q41" s="77"/>
      <c r="R41" s="89"/>
      <c r="S41" s="48">
        <v>0</v>
      </c>
      <c r="T41" s="48">
        <v>3</v>
      </c>
      <c r="U41" s="49">
        <v>101.6</v>
      </c>
      <c r="V41" s="49">
        <v>0.000788</v>
      </c>
      <c r="W41" s="50"/>
      <c r="X41" s="50"/>
      <c r="Y41" s="50"/>
      <c r="Z41" s="49">
        <v>0</v>
      </c>
      <c r="AA41" s="72">
        <v>41</v>
      </c>
      <c r="AB41" s="72"/>
      <c r="AC41" s="73"/>
      <c r="AD41" s="79" t="s">
        <v>3506</v>
      </c>
      <c r="AE41" s="79">
        <v>58</v>
      </c>
      <c r="AF41" s="79">
        <v>38</v>
      </c>
      <c r="AG41" s="79">
        <v>678</v>
      </c>
      <c r="AH41" s="79">
        <v>1016</v>
      </c>
      <c r="AI41" s="79"/>
      <c r="AJ41" s="79" t="s">
        <v>4026</v>
      </c>
      <c r="AK41" s="79"/>
      <c r="AL41" s="79"/>
      <c r="AM41" s="79"/>
      <c r="AN41" s="81">
        <v>43327.84289351852</v>
      </c>
      <c r="AO41" s="84" t="s">
        <v>5067</v>
      </c>
      <c r="AP41" s="79" t="b">
        <v>0</v>
      </c>
      <c r="AQ41" s="79" t="b">
        <v>0</v>
      </c>
      <c r="AR41" s="79" t="b">
        <v>1</v>
      </c>
      <c r="AS41" s="79"/>
      <c r="AT41" s="79">
        <v>0</v>
      </c>
      <c r="AU41" s="84" t="s">
        <v>5320</v>
      </c>
      <c r="AV41" s="79" t="b">
        <v>0</v>
      </c>
      <c r="AW41" s="79" t="s">
        <v>5649</v>
      </c>
      <c r="AX41" s="84" t="s">
        <v>5936</v>
      </c>
      <c r="AY41" s="79" t="s">
        <v>66</v>
      </c>
      <c r="AZ41" s="79" t="str">
        <f>REPLACE(INDEX(GroupVertices[Group],MATCH(Vertices[[#This Row],[Vertex]],GroupVertices[Vertex],0)),1,1,"")</f>
        <v>2</v>
      </c>
      <c r="BA41" s="2"/>
      <c r="BB41" s="3"/>
      <c r="BC41" s="3"/>
      <c r="BD41" s="3"/>
      <c r="BE41" s="3"/>
    </row>
    <row r="42" spans="1:57" ht="15">
      <c r="A42" s="65" t="s">
        <v>463</v>
      </c>
      <c r="B42" s="66"/>
      <c r="C42" s="66"/>
      <c r="D42" s="67">
        <v>1.5965909090909092</v>
      </c>
      <c r="E42" s="69">
        <v>50.13554568433905</v>
      </c>
      <c r="F42" s="104" t="s">
        <v>5501</v>
      </c>
      <c r="G42" s="66"/>
      <c r="H42" s="70"/>
      <c r="I42" s="71"/>
      <c r="J42" s="71"/>
      <c r="K42" s="70"/>
      <c r="L42" s="74"/>
      <c r="M42" s="75">
        <v>2988.05810546875</v>
      </c>
      <c r="N42" s="75">
        <v>4105.6708984375</v>
      </c>
      <c r="O42" s="76"/>
      <c r="P42" s="77"/>
      <c r="Q42" s="77"/>
      <c r="R42" s="89"/>
      <c r="S42" s="48">
        <v>1</v>
      </c>
      <c r="T42" s="48">
        <v>2</v>
      </c>
      <c r="U42" s="49">
        <v>101.6</v>
      </c>
      <c r="V42" s="49">
        <v>0.000788</v>
      </c>
      <c r="W42" s="50"/>
      <c r="X42" s="50"/>
      <c r="Y42" s="50"/>
      <c r="Z42" s="49">
        <v>0</v>
      </c>
      <c r="AA42" s="72">
        <v>42</v>
      </c>
      <c r="AB42" s="72"/>
      <c r="AC42" s="73"/>
      <c r="AD42" s="79" t="s">
        <v>3505</v>
      </c>
      <c r="AE42" s="79">
        <v>256</v>
      </c>
      <c r="AF42" s="79">
        <v>4398</v>
      </c>
      <c r="AG42" s="79">
        <v>347</v>
      </c>
      <c r="AH42" s="79">
        <v>1622</v>
      </c>
      <c r="AI42" s="79"/>
      <c r="AJ42" s="79" t="s">
        <v>4025</v>
      </c>
      <c r="AK42" s="79" t="s">
        <v>4438</v>
      </c>
      <c r="AL42" s="79"/>
      <c r="AM42" s="79"/>
      <c r="AN42" s="81">
        <v>43626.57226851852</v>
      </c>
      <c r="AO42" s="84" t="s">
        <v>5066</v>
      </c>
      <c r="AP42" s="79" t="b">
        <v>1</v>
      </c>
      <c r="AQ42" s="79" t="b">
        <v>0</v>
      </c>
      <c r="AR42" s="79" t="b">
        <v>0</v>
      </c>
      <c r="AS42" s="79"/>
      <c r="AT42" s="79">
        <v>14</v>
      </c>
      <c r="AU42" s="79"/>
      <c r="AV42" s="79" t="b">
        <v>0</v>
      </c>
      <c r="AW42" s="79" t="s">
        <v>5649</v>
      </c>
      <c r="AX42" s="84" t="s">
        <v>5935</v>
      </c>
      <c r="AY42" s="79" t="s">
        <v>66</v>
      </c>
      <c r="AZ42" s="79" t="str">
        <f>REPLACE(INDEX(GroupVertices[Group],MATCH(Vertices[[#This Row],[Vertex]],GroupVertices[Vertex],0)),1,1,"")</f>
        <v>2</v>
      </c>
      <c r="BA42" s="2"/>
      <c r="BB42" s="3"/>
      <c r="BC42" s="3"/>
      <c r="BD42" s="3"/>
      <c r="BE42" s="3"/>
    </row>
    <row r="43" spans="1:57" ht="15">
      <c r="A43" s="65" t="s">
        <v>311</v>
      </c>
      <c r="B43" s="66"/>
      <c r="C43" s="66"/>
      <c r="D43" s="67">
        <v>1.5</v>
      </c>
      <c r="E43" s="69">
        <v>50.13554568433905</v>
      </c>
      <c r="F43" s="104" t="s">
        <v>1313</v>
      </c>
      <c r="G43" s="66"/>
      <c r="H43" s="70"/>
      <c r="I43" s="71"/>
      <c r="J43" s="71"/>
      <c r="K43" s="70"/>
      <c r="L43" s="74"/>
      <c r="M43" s="75">
        <v>664.7716674804688</v>
      </c>
      <c r="N43" s="75">
        <v>3957.490234375</v>
      </c>
      <c r="O43" s="76"/>
      <c r="P43" s="77"/>
      <c r="Q43" s="77"/>
      <c r="R43" s="89"/>
      <c r="S43" s="48">
        <v>0</v>
      </c>
      <c r="T43" s="48">
        <v>2</v>
      </c>
      <c r="U43" s="49">
        <v>101.6</v>
      </c>
      <c r="V43" s="49">
        <v>0.000787</v>
      </c>
      <c r="W43" s="50"/>
      <c r="X43" s="50"/>
      <c r="Y43" s="50"/>
      <c r="Z43" s="49">
        <v>0</v>
      </c>
      <c r="AA43" s="72">
        <v>43</v>
      </c>
      <c r="AB43" s="72"/>
      <c r="AC43" s="73"/>
      <c r="AD43" s="79" t="s">
        <v>3341</v>
      </c>
      <c r="AE43" s="79">
        <v>1935</v>
      </c>
      <c r="AF43" s="79">
        <v>876</v>
      </c>
      <c r="AG43" s="79">
        <v>6677</v>
      </c>
      <c r="AH43" s="79">
        <v>8639</v>
      </c>
      <c r="AI43" s="79"/>
      <c r="AJ43" s="79" t="s">
        <v>3879</v>
      </c>
      <c r="AK43" s="79" t="s">
        <v>4336</v>
      </c>
      <c r="AL43" s="84" t="s">
        <v>4627</v>
      </c>
      <c r="AM43" s="79"/>
      <c r="AN43" s="81">
        <v>39985.96097222222</v>
      </c>
      <c r="AO43" s="84" t="s">
        <v>4915</v>
      </c>
      <c r="AP43" s="79" t="b">
        <v>0</v>
      </c>
      <c r="AQ43" s="79" t="b">
        <v>0</v>
      </c>
      <c r="AR43" s="79" t="b">
        <v>1</v>
      </c>
      <c r="AS43" s="79"/>
      <c r="AT43" s="79">
        <v>45</v>
      </c>
      <c r="AU43" s="84" t="s">
        <v>5318</v>
      </c>
      <c r="AV43" s="79" t="b">
        <v>0</v>
      </c>
      <c r="AW43" s="79" t="s">
        <v>5649</v>
      </c>
      <c r="AX43" s="84" t="s">
        <v>5768</v>
      </c>
      <c r="AY43" s="79" t="s">
        <v>66</v>
      </c>
      <c r="AZ43" s="79" t="str">
        <f>REPLACE(INDEX(GroupVertices[Group],MATCH(Vertices[[#This Row],[Vertex]],GroupVertices[Vertex],0)),1,1,"")</f>
        <v>2</v>
      </c>
      <c r="BA43" s="2"/>
      <c r="BB43" s="3"/>
      <c r="BC43" s="3"/>
      <c r="BD43" s="3"/>
      <c r="BE43" s="3"/>
    </row>
    <row r="44" spans="1:57" ht="15">
      <c r="A44" s="65" t="s">
        <v>326</v>
      </c>
      <c r="B44" s="66"/>
      <c r="C44" s="66"/>
      <c r="D44" s="67">
        <v>1.5</v>
      </c>
      <c r="E44" s="69">
        <v>50.13554568433905</v>
      </c>
      <c r="F44" s="104" t="s">
        <v>5418</v>
      </c>
      <c r="G44" s="66"/>
      <c r="H44" s="70"/>
      <c r="I44" s="71"/>
      <c r="J44" s="71"/>
      <c r="K44" s="70"/>
      <c r="L44" s="74"/>
      <c r="M44" s="75">
        <v>246.06207275390625</v>
      </c>
      <c r="N44" s="75">
        <v>3739.482177734375</v>
      </c>
      <c r="O44" s="76"/>
      <c r="P44" s="77"/>
      <c r="Q44" s="77"/>
      <c r="R44" s="89"/>
      <c r="S44" s="48">
        <v>0</v>
      </c>
      <c r="T44" s="48">
        <v>2</v>
      </c>
      <c r="U44" s="49">
        <v>101.6</v>
      </c>
      <c r="V44" s="49">
        <v>0.000787</v>
      </c>
      <c r="W44" s="50"/>
      <c r="X44" s="50"/>
      <c r="Y44" s="50"/>
      <c r="Z44" s="49">
        <v>0</v>
      </c>
      <c r="AA44" s="72">
        <v>44</v>
      </c>
      <c r="AB44" s="72"/>
      <c r="AC44" s="73"/>
      <c r="AD44" s="79" t="s">
        <v>3358</v>
      </c>
      <c r="AE44" s="79">
        <v>5000</v>
      </c>
      <c r="AF44" s="79">
        <v>4415</v>
      </c>
      <c r="AG44" s="79">
        <v>31901</v>
      </c>
      <c r="AH44" s="79">
        <v>12794</v>
      </c>
      <c r="AI44" s="79"/>
      <c r="AJ44" s="79" t="s">
        <v>3895</v>
      </c>
      <c r="AK44" s="79" t="s">
        <v>4349</v>
      </c>
      <c r="AL44" s="84" t="s">
        <v>4634</v>
      </c>
      <c r="AM44" s="79"/>
      <c r="AN44" s="81">
        <v>40183.16510416667</v>
      </c>
      <c r="AO44" s="84" t="s">
        <v>4932</v>
      </c>
      <c r="AP44" s="79" t="b">
        <v>0</v>
      </c>
      <c r="AQ44" s="79" t="b">
        <v>0</v>
      </c>
      <c r="AR44" s="79" t="b">
        <v>1</v>
      </c>
      <c r="AS44" s="79"/>
      <c r="AT44" s="79">
        <v>65</v>
      </c>
      <c r="AU44" s="84" t="s">
        <v>5325</v>
      </c>
      <c r="AV44" s="79" t="b">
        <v>0</v>
      </c>
      <c r="AW44" s="79" t="s">
        <v>5649</v>
      </c>
      <c r="AX44" s="84" t="s">
        <v>5785</v>
      </c>
      <c r="AY44" s="79" t="s">
        <v>66</v>
      </c>
      <c r="AZ44" s="79" t="str">
        <f>REPLACE(INDEX(GroupVertices[Group],MATCH(Vertices[[#This Row],[Vertex]],GroupVertices[Vertex],0)),1,1,"")</f>
        <v>2</v>
      </c>
      <c r="BA44" s="2"/>
      <c r="BB44" s="3"/>
      <c r="BC44" s="3"/>
      <c r="BD44" s="3"/>
      <c r="BE44" s="3"/>
    </row>
    <row r="45" spans="1:57" ht="15">
      <c r="A45" s="65" t="s">
        <v>696</v>
      </c>
      <c r="B45" s="66"/>
      <c r="C45" s="66"/>
      <c r="D45" s="67">
        <v>1.5</v>
      </c>
      <c r="E45" s="69">
        <v>50.13554568433905</v>
      </c>
      <c r="F45" s="104" t="s">
        <v>5635</v>
      </c>
      <c r="G45" s="66"/>
      <c r="H45" s="70"/>
      <c r="I45" s="71"/>
      <c r="J45" s="71"/>
      <c r="K45" s="70"/>
      <c r="L45" s="74"/>
      <c r="M45" s="75">
        <v>873.0659790039062</v>
      </c>
      <c r="N45" s="75">
        <v>5194.7099609375</v>
      </c>
      <c r="O45" s="76"/>
      <c r="P45" s="77"/>
      <c r="Q45" s="77"/>
      <c r="R45" s="89"/>
      <c r="S45" s="48">
        <v>0</v>
      </c>
      <c r="T45" s="48">
        <v>2</v>
      </c>
      <c r="U45" s="49">
        <v>101.6</v>
      </c>
      <c r="V45" s="49">
        <v>0.000787</v>
      </c>
      <c r="W45" s="50"/>
      <c r="X45" s="50"/>
      <c r="Y45" s="50"/>
      <c r="Z45" s="49">
        <v>0</v>
      </c>
      <c r="AA45" s="72">
        <v>45</v>
      </c>
      <c r="AB45" s="72"/>
      <c r="AC45" s="73"/>
      <c r="AD45" s="79" t="s">
        <v>3750</v>
      </c>
      <c r="AE45" s="79">
        <v>5632</v>
      </c>
      <c r="AF45" s="79">
        <v>10726</v>
      </c>
      <c r="AG45" s="79">
        <v>11468</v>
      </c>
      <c r="AH45" s="79">
        <v>2736</v>
      </c>
      <c r="AI45" s="79"/>
      <c r="AJ45" s="79" t="s">
        <v>4246</v>
      </c>
      <c r="AK45" s="79" t="s">
        <v>4400</v>
      </c>
      <c r="AL45" s="84" t="s">
        <v>4795</v>
      </c>
      <c r="AM45" s="79"/>
      <c r="AN45" s="81">
        <v>40425.04849537037</v>
      </c>
      <c r="AO45" s="84" t="s">
        <v>5295</v>
      </c>
      <c r="AP45" s="79" t="b">
        <v>0</v>
      </c>
      <c r="AQ45" s="79" t="b">
        <v>0</v>
      </c>
      <c r="AR45" s="79" t="b">
        <v>1</v>
      </c>
      <c r="AS45" s="79"/>
      <c r="AT45" s="79">
        <v>395</v>
      </c>
      <c r="AU45" s="84" t="s">
        <v>5320</v>
      </c>
      <c r="AV45" s="79" t="b">
        <v>1</v>
      </c>
      <c r="AW45" s="79" t="s">
        <v>5649</v>
      </c>
      <c r="AX45" s="84" t="s">
        <v>6181</v>
      </c>
      <c r="AY45" s="79" t="s">
        <v>66</v>
      </c>
      <c r="AZ45" s="79" t="str">
        <f>REPLACE(INDEX(GroupVertices[Group],MATCH(Vertices[[#This Row],[Vertex]],GroupVertices[Vertex],0)),1,1,"")</f>
        <v>2</v>
      </c>
      <c r="BA45" s="2"/>
      <c r="BB45" s="3"/>
      <c r="BC45" s="3"/>
      <c r="BD45" s="3"/>
      <c r="BE45" s="3"/>
    </row>
    <row r="46" spans="1:57" ht="15">
      <c r="A46" s="65" t="s">
        <v>544</v>
      </c>
      <c r="B46" s="66"/>
      <c r="C46" s="66"/>
      <c r="D46" s="67">
        <v>2.3693181818181817</v>
      </c>
      <c r="E46" s="69">
        <v>50.07471021971443</v>
      </c>
      <c r="F46" s="104" t="s">
        <v>5339</v>
      </c>
      <c r="G46" s="66"/>
      <c r="H46" s="70"/>
      <c r="I46" s="71"/>
      <c r="J46" s="71"/>
      <c r="K46" s="70"/>
      <c r="L46" s="74"/>
      <c r="M46" s="75">
        <v>3702.36181640625</v>
      </c>
      <c r="N46" s="75">
        <v>3226.14697265625</v>
      </c>
      <c r="O46" s="76"/>
      <c r="P46" s="77"/>
      <c r="Q46" s="77"/>
      <c r="R46" s="89"/>
      <c r="S46" s="48">
        <v>9</v>
      </c>
      <c r="T46" s="48">
        <v>1</v>
      </c>
      <c r="U46" s="49">
        <v>56</v>
      </c>
      <c r="V46" s="49">
        <v>0.125</v>
      </c>
      <c r="W46" s="50"/>
      <c r="X46" s="50"/>
      <c r="Y46" s="50"/>
      <c r="Z46" s="49">
        <v>0</v>
      </c>
      <c r="AA46" s="72">
        <v>46</v>
      </c>
      <c r="AB46" s="72"/>
      <c r="AC46" s="73"/>
      <c r="AD46" s="79" t="s">
        <v>3227</v>
      </c>
      <c r="AE46" s="79">
        <v>3458</v>
      </c>
      <c r="AF46" s="79">
        <v>453509</v>
      </c>
      <c r="AG46" s="79">
        <v>97955</v>
      </c>
      <c r="AH46" s="79">
        <v>21349</v>
      </c>
      <c r="AI46" s="79"/>
      <c r="AJ46" s="79" t="s">
        <v>3777</v>
      </c>
      <c r="AK46" s="79"/>
      <c r="AL46" s="84" t="s">
        <v>4577</v>
      </c>
      <c r="AM46" s="79"/>
      <c r="AN46" s="81">
        <v>40835.794641203705</v>
      </c>
      <c r="AO46" s="84" t="s">
        <v>4806</v>
      </c>
      <c r="AP46" s="79" t="b">
        <v>0</v>
      </c>
      <c r="AQ46" s="79" t="b">
        <v>0</v>
      </c>
      <c r="AR46" s="79" t="b">
        <v>1</v>
      </c>
      <c r="AS46" s="79"/>
      <c r="AT46" s="79">
        <v>5048</v>
      </c>
      <c r="AU46" s="84" t="s">
        <v>5320</v>
      </c>
      <c r="AV46" s="79" t="b">
        <v>1</v>
      </c>
      <c r="AW46" s="79" t="s">
        <v>5649</v>
      </c>
      <c r="AX46" s="84" t="s">
        <v>5652</v>
      </c>
      <c r="AY46" s="79" t="s">
        <v>66</v>
      </c>
      <c r="AZ46" s="79" t="str">
        <f>REPLACE(INDEX(GroupVertices[Group],MATCH(Vertices[[#This Row],[Vertex]],GroupVertices[Vertex],0)),1,1,"")</f>
        <v>8</v>
      </c>
      <c r="BA46" s="2"/>
      <c r="BB46" s="3"/>
      <c r="BC46" s="3"/>
      <c r="BD46" s="3"/>
      <c r="BE46" s="3"/>
    </row>
    <row r="47" spans="1:57" ht="15">
      <c r="A47" s="65" t="s">
        <v>348</v>
      </c>
      <c r="B47" s="66"/>
      <c r="C47" s="66"/>
      <c r="D47" s="67">
        <v>1.5</v>
      </c>
      <c r="E47" s="69">
        <v>50.03593205760843</v>
      </c>
      <c r="F47" s="104" t="s">
        <v>5438</v>
      </c>
      <c r="G47" s="66"/>
      <c r="H47" s="70"/>
      <c r="I47" s="71"/>
      <c r="J47" s="71"/>
      <c r="K47" s="70"/>
      <c r="L47" s="74"/>
      <c r="M47" s="75">
        <v>4141.73291015625</v>
      </c>
      <c r="N47" s="75">
        <v>9678.6943359375</v>
      </c>
      <c r="O47" s="76"/>
      <c r="P47" s="77"/>
      <c r="Q47" s="77"/>
      <c r="R47" s="89"/>
      <c r="S47" s="48">
        <v>0</v>
      </c>
      <c r="T47" s="48">
        <v>2</v>
      </c>
      <c r="U47" s="49">
        <v>26.933333</v>
      </c>
      <c r="V47" s="49">
        <v>0.000915</v>
      </c>
      <c r="W47" s="50"/>
      <c r="X47" s="50"/>
      <c r="Y47" s="50"/>
      <c r="Z47" s="49">
        <v>0</v>
      </c>
      <c r="AA47" s="72">
        <v>47</v>
      </c>
      <c r="AB47" s="72"/>
      <c r="AC47" s="73"/>
      <c r="AD47" s="79" t="s">
        <v>3383</v>
      </c>
      <c r="AE47" s="79">
        <v>1073</v>
      </c>
      <c r="AF47" s="79">
        <v>159</v>
      </c>
      <c r="AG47" s="79">
        <v>8608</v>
      </c>
      <c r="AH47" s="79">
        <v>15238</v>
      </c>
      <c r="AI47" s="79"/>
      <c r="AJ47" s="79" t="s">
        <v>3913</v>
      </c>
      <c r="AK47" s="79"/>
      <c r="AL47" s="79"/>
      <c r="AM47" s="79"/>
      <c r="AN47" s="81">
        <v>41496.78828703704</v>
      </c>
      <c r="AO47" s="84" t="s">
        <v>4955</v>
      </c>
      <c r="AP47" s="79" t="b">
        <v>0</v>
      </c>
      <c r="AQ47" s="79" t="b">
        <v>0</v>
      </c>
      <c r="AR47" s="79" t="b">
        <v>0</v>
      </c>
      <c r="AS47" s="79"/>
      <c r="AT47" s="79">
        <v>0</v>
      </c>
      <c r="AU47" s="84" t="s">
        <v>5320</v>
      </c>
      <c r="AV47" s="79" t="b">
        <v>0</v>
      </c>
      <c r="AW47" s="79" t="s">
        <v>5649</v>
      </c>
      <c r="AX47" s="84" t="s">
        <v>5810</v>
      </c>
      <c r="AY47" s="79" t="s">
        <v>66</v>
      </c>
      <c r="AZ47" s="79" t="str">
        <f>REPLACE(INDEX(GroupVertices[Group],MATCH(Vertices[[#This Row],[Vertex]],GroupVertices[Vertex],0)),1,1,"")</f>
        <v>4</v>
      </c>
      <c r="BA47" s="2"/>
      <c r="BB47" s="3"/>
      <c r="BC47" s="3"/>
      <c r="BD47" s="3"/>
      <c r="BE47" s="3"/>
    </row>
    <row r="48" spans="1:57" ht="15">
      <c r="A48" s="65" t="s">
        <v>667</v>
      </c>
      <c r="B48" s="66"/>
      <c r="C48" s="66"/>
      <c r="D48" s="67">
        <v>1.5</v>
      </c>
      <c r="E48" s="69">
        <v>50.02668222132658</v>
      </c>
      <c r="F48" s="104" t="s">
        <v>1488</v>
      </c>
      <c r="G48" s="66"/>
      <c r="H48" s="70"/>
      <c r="I48" s="71"/>
      <c r="J48" s="71"/>
      <c r="K48" s="70"/>
      <c r="L48" s="74"/>
      <c r="M48" s="75">
        <v>5744.265625</v>
      </c>
      <c r="N48" s="75">
        <v>7617.1943359375</v>
      </c>
      <c r="O48" s="76"/>
      <c r="P48" s="77"/>
      <c r="Q48" s="77"/>
      <c r="R48" s="89"/>
      <c r="S48" s="48">
        <v>0</v>
      </c>
      <c r="T48" s="48">
        <v>5</v>
      </c>
      <c r="U48" s="49">
        <v>20</v>
      </c>
      <c r="V48" s="49">
        <v>0.2</v>
      </c>
      <c r="W48" s="50"/>
      <c r="X48" s="50"/>
      <c r="Y48" s="50"/>
      <c r="Z48" s="49">
        <v>0</v>
      </c>
      <c r="AA48" s="72">
        <v>48</v>
      </c>
      <c r="AB48" s="72"/>
      <c r="AC48" s="73"/>
      <c r="AD48" s="79" t="s">
        <v>3716</v>
      </c>
      <c r="AE48" s="79">
        <v>47</v>
      </c>
      <c r="AF48" s="79">
        <v>14</v>
      </c>
      <c r="AG48" s="79">
        <v>1336</v>
      </c>
      <c r="AH48" s="79">
        <v>199</v>
      </c>
      <c r="AI48" s="79"/>
      <c r="AJ48" s="79"/>
      <c r="AK48" s="79"/>
      <c r="AL48" s="79"/>
      <c r="AM48" s="79"/>
      <c r="AN48" s="81">
        <v>41417.82745370371</v>
      </c>
      <c r="AO48" s="79"/>
      <c r="AP48" s="79" t="b">
        <v>0</v>
      </c>
      <c r="AQ48" s="79" t="b">
        <v>0</v>
      </c>
      <c r="AR48" s="79" t="b">
        <v>0</v>
      </c>
      <c r="AS48" s="79"/>
      <c r="AT48" s="79">
        <v>2</v>
      </c>
      <c r="AU48" s="84" t="s">
        <v>5320</v>
      </c>
      <c r="AV48" s="79" t="b">
        <v>0</v>
      </c>
      <c r="AW48" s="79" t="s">
        <v>5649</v>
      </c>
      <c r="AX48" s="84" t="s">
        <v>6147</v>
      </c>
      <c r="AY48" s="79" t="s">
        <v>66</v>
      </c>
      <c r="AZ48" s="79" t="str">
        <f>REPLACE(INDEX(GroupVertices[Group],MATCH(Vertices[[#This Row],[Vertex]],GroupVertices[Vertex],0)),1,1,"")</f>
        <v>10</v>
      </c>
      <c r="BA48" s="2"/>
      <c r="BB48" s="3"/>
      <c r="BC48" s="3"/>
      <c r="BD48" s="3"/>
      <c r="BE48" s="3"/>
    </row>
    <row r="49" spans="1:57" ht="15">
      <c r="A49" s="65" t="s">
        <v>658</v>
      </c>
      <c r="B49" s="66"/>
      <c r="C49" s="66"/>
      <c r="D49" s="67">
        <v>1.6931818181818181</v>
      </c>
      <c r="E49" s="69">
        <v>50.02134577706127</v>
      </c>
      <c r="F49" s="104" t="s">
        <v>5604</v>
      </c>
      <c r="G49" s="66"/>
      <c r="H49" s="70"/>
      <c r="I49" s="71"/>
      <c r="J49" s="71"/>
      <c r="K49" s="70"/>
      <c r="L49" s="74"/>
      <c r="M49" s="75">
        <v>3501.414306640625</v>
      </c>
      <c r="N49" s="75">
        <v>2252.5751953125</v>
      </c>
      <c r="O49" s="76"/>
      <c r="P49" s="77"/>
      <c r="Q49" s="77"/>
      <c r="R49" s="89"/>
      <c r="S49" s="48">
        <v>2</v>
      </c>
      <c r="T49" s="48">
        <v>7</v>
      </c>
      <c r="U49" s="49">
        <v>16</v>
      </c>
      <c r="V49" s="49">
        <v>0.142857</v>
      </c>
      <c r="W49" s="50"/>
      <c r="X49" s="50"/>
      <c r="Y49" s="50"/>
      <c r="Z49" s="49">
        <v>0.2857142857142857</v>
      </c>
      <c r="AA49" s="72">
        <v>49</v>
      </c>
      <c r="AB49" s="72"/>
      <c r="AC49" s="73"/>
      <c r="AD49" s="79" t="s">
        <v>3702</v>
      </c>
      <c r="AE49" s="79">
        <v>1683</v>
      </c>
      <c r="AF49" s="79">
        <v>957</v>
      </c>
      <c r="AG49" s="79">
        <v>7447</v>
      </c>
      <c r="AH49" s="79">
        <v>1576</v>
      </c>
      <c r="AI49" s="79"/>
      <c r="AJ49" s="79" t="s">
        <v>4202</v>
      </c>
      <c r="AK49" s="79" t="s">
        <v>4467</v>
      </c>
      <c r="AL49" s="79"/>
      <c r="AM49" s="79"/>
      <c r="AN49" s="81">
        <v>41219.93199074074</v>
      </c>
      <c r="AO49" s="84" t="s">
        <v>5249</v>
      </c>
      <c r="AP49" s="79" t="b">
        <v>0</v>
      </c>
      <c r="AQ49" s="79" t="b">
        <v>0</v>
      </c>
      <c r="AR49" s="79" t="b">
        <v>1</v>
      </c>
      <c r="AS49" s="79"/>
      <c r="AT49" s="79">
        <v>12</v>
      </c>
      <c r="AU49" s="84" t="s">
        <v>5320</v>
      </c>
      <c r="AV49" s="79" t="b">
        <v>0</v>
      </c>
      <c r="AW49" s="79" t="s">
        <v>5649</v>
      </c>
      <c r="AX49" s="84" t="s">
        <v>6133</v>
      </c>
      <c r="AY49" s="79" t="s">
        <v>66</v>
      </c>
      <c r="AZ49" s="79" t="str">
        <f>REPLACE(INDEX(GroupVertices[Group],MATCH(Vertices[[#This Row],[Vertex]],GroupVertices[Vertex],0)),1,1,"")</f>
        <v>9</v>
      </c>
      <c r="BA49" s="2"/>
      <c r="BB49" s="3"/>
      <c r="BC49" s="3"/>
      <c r="BD49" s="3"/>
      <c r="BE49" s="3"/>
    </row>
    <row r="50" spans="1:57" ht="15">
      <c r="A50" s="65" t="s">
        <v>727</v>
      </c>
      <c r="B50" s="66"/>
      <c r="C50" s="66"/>
      <c r="D50" s="67">
        <v>1.8863636363636365</v>
      </c>
      <c r="E50" s="69">
        <v>50.02134577706127</v>
      </c>
      <c r="F50" s="104" t="s">
        <v>5340</v>
      </c>
      <c r="G50" s="66"/>
      <c r="H50" s="70"/>
      <c r="I50" s="71"/>
      <c r="J50" s="71"/>
      <c r="K50" s="70"/>
      <c r="L50" s="74"/>
      <c r="M50" s="75">
        <v>3779.48974609375</v>
      </c>
      <c r="N50" s="75">
        <v>495.85205078125</v>
      </c>
      <c r="O50" s="76"/>
      <c r="P50" s="77"/>
      <c r="Q50" s="77"/>
      <c r="R50" s="89"/>
      <c r="S50" s="48">
        <v>4</v>
      </c>
      <c r="T50" s="48">
        <v>0</v>
      </c>
      <c r="U50" s="49">
        <v>16</v>
      </c>
      <c r="V50" s="49">
        <v>0.166667</v>
      </c>
      <c r="W50" s="50"/>
      <c r="X50" s="50"/>
      <c r="Y50" s="50"/>
      <c r="Z50" s="49">
        <v>0</v>
      </c>
      <c r="AA50" s="72">
        <v>50</v>
      </c>
      <c r="AB50" s="72"/>
      <c r="AC50" s="73"/>
      <c r="AD50" s="79" t="s">
        <v>3229</v>
      </c>
      <c r="AE50" s="79">
        <v>67</v>
      </c>
      <c r="AF50" s="79">
        <v>2323134</v>
      </c>
      <c r="AG50" s="79">
        <v>5578</v>
      </c>
      <c r="AH50" s="79">
        <v>10039</v>
      </c>
      <c r="AI50" s="79"/>
      <c r="AJ50" s="79" t="s">
        <v>3779</v>
      </c>
      <c r="AK50" s="79"/>
      <c r="AL50" s="84" t="s">
        <v>4579</v>
      </c>
      <c r="AM50" s="79"/>
      <c r="AN50" s="81">
        <v>42235.74969907408</v>
      </c>
      <c r="AO50" s="84" t="s">
        <v>4808</v>
      </c>
      <c r="AP50" s="79" t="b">
        <v>1</v>
      </c>
      <c r="AQ50" s="79" t="b">
        <v>0</v>
      </c>
      <c r="AR50" s="79" t="b">
        <v>1</v>
      </c>
      <c r="AS50" s="79"/>
      <c r="AT50" s="79">
        <v>4175</v>
      </c>
      <c r="AU50" s="84" t="s">
        <v>5320</v>
      </c>
      <c r="AV50" s="79" t="b">
        <v>1</v>
      </c>
      <c r="AW50" s="79" t="s">
        <v>5649</v>
      </c>
      <c r="AX50" s="84" t="s">
        <v>5654</v>
      </c>
      <c r="AY50" s="79" t="s">
        <v>65</v>
      </c>
      <c r="AZ50" s="79" t="str">
        <f>REPLACE(INDEX(GroupVertices[Group],MATCH(Vertices[[#This Row],[Vertex]],GroupVertices[Vertex],0)),1,1,"")</f>
        <v>12</v>
      </c>
      <c r="BA50" s="2"/>
      <c r="BB50" s="3"/>
      <c r="BC50" s="3"/>
      <c r="BD50" s="3"/>
      <c r="BE50" s="3"/>
    </row>
    <row r="51" spans="1:57" ht="15">
      <c r="A51" s="65" t="s">
        <v>738</v>
      </c>
      <c r="B51" s="66"/>
      <c r="C51" s="66"/>
      <c r="D51" s="67">
        <v>1.9829545454545454</v>
      </c>
      <c r="E51" s="69">
        <v>50.01200699959696</v>
      </c>
      <c r="F51" s="104" t="s">
        <v>5410</v>
      </c>
      <c r="G51" s="66"/>
      <c r="H51" s="70"/>
      <c r="I51" s="71"/>
      <c r="J51" s="71"/>
      <c r="K51" s="70"/>
      <c r="L51" s="74"/>
      <c r="M51" s="75">
        <v>1526.804931640625</v>
      </c>
      <c r="N51" s="75">
        <v>3929.162109375</v>
      </c>
      <c r="O51" s="76"/>
      <c r="P51" s="77"/>
      <c r="Q51" s="77"/>
      <c r="R51" s="89"/>
      <c r="S51" s="48">
        <v>5</v>
      </c>
      <c r="T51" s="48">
        <v>0</v>
      </c>
      <c r="U51" s="49">
        <v>9</v>
      </c>
      <c r="V51" s="49">
        <v>0.000658</v>
      </c>
      <c r="W51" s="50"/>
      <c r="X51" s="50"/>
      <c r="Y51" s="50"/>
      <c r="Z51" s="49">
        <v>0</v>
      </c>
      <c r="AA51" s="72">
        <v>51</v>
      </c>
      <c r="AB51" s="72"/>
      <c r="AC51" s="73"/>
      <c r="AD51" s="79" t="s">
        <v>3342</v>
      </c>
      <c r="AE51" s="79">
        <v>73</v>
      </c>
      <c r="AF51" s="79">
        <v>25780</v>
      </c>
      <c r="AG51" s="79">
        <v>11556</v>
      </c>
      <c r="AH51" s="79">
        <v>1785</v>
      </c>
      <c r="AI51" s="79"/>
      <c r="AJ51" s="79" t="s">
        <v>3880</v>
      </c>
      <c r="AK51" s="79" t="s">
        <v>4337</v>
      </c>
      <c r="AL51" s="84" t="s">
        <v>4628</v>
      </c>
      <c r="AM51" s="79"/>
      <c r="AN51" s="81">
        <v>39167.234247685185</v>
      </c>
      <c r="AO51" s="84" t="s">
        <v>4916</v>
      </c>
      <c r="AP51" s="79" t="b">
        <v>0</v>
      </c>
      <c r="AQ51" s="79" t="b">
        <v>0</v>
      </c>
      <c r="AR51" s="79" t="b">
        <v>0</v>
      </c>
      <c r="AS51" s="79"/>
      <c r="AT51" s="79">
        <v>192</v>
      </c>
      <c r="AU51" s="84" t="s">
        <v>5332</v>
      </c>
      <c r="AV51" s="79" t="b">
        <v>1</v>
      </c>
      <c r="AW51" s="79" t="s">
        <v>5649</v>
      </c>
      <c r="AX51" s="84" t="s">
        <v>5769</v>
      </c>
      <c r="AY51" s="79" t="s">
        <v>65</v>
      </c>
      <c r="AZ51" s="79" t="str">
        <f>REPLACE(INDEX(GroupVertices[Group],MATCH(Vertices[[#This Row],[Vertex]],GroupVertices[Vertex],0)),1,1,"")</f>
        <v>2</v>
      </c>
      <c r="BA51" s="2"/>
      <c r="BB51" s="3"/>
      <c r="BC51" s="3"/>
      <c r="BD51" s="3"/>
      <c r="BE51" s="3"/>
    </row>
    <row r="52" spans="1:57" ht="15">
      <c r="A52" s="65" t="s">
        <v>375</v>
      </c>
      <c r="B52" s="66"/>
      <c r="C52" s="66"/>
      <c r="D52" s="67">
        <v>1.5</v>
      </c>
      <c r="E52" s="69">
        <v>50.010672888530635</v>
      </c>
      <c r="F52" s="104" t="s">
        <v>1341</v>
      </c>
      <c r="G52" s="66"/>
      <c r="H52" s="70"/>
      <c r="I52" s="71"/>
      <c r="J52" s="71"/>
      <c r="K52" s="70"/>
      <c r="L52" s="74"/>
      <c r="M52" s="75">
        <v>3945.26806640625</v>
      </c>
      <c r="N52" s="75">
        <v>759.620849609375</v>
      </c>
      <c r="O52" s="76"/>
      <c r="P52" s="77"/>
      <c r="Q52" s="77"/>
      <c r="R52" s="89"/>
      <c r="S52" s="48">
        <v>0</v>
      </c>
      <c r="T52" s="48">
        <v>2</v>
      </c>
      <c r="U52" s="49">
        <v>8</v>
      </c>
      <c r="V52" s="49">
        <v>0.125</v>
      </c>
      <c r="W52" s="50"/>
      <c r="X52" s="50"/>
      <c r="Y52" s="50"/>
      <c r="Z52" s="49">
        <v>0</v>
      </c>
      <c r="AA52" s="72">
        <v>52</v>
      </c>
      <c r="AB52" s="72"/>
      <c r="AC52" s="73"/>
      <c r="AD52" s="79" t="s">
        <v>3410</v>
      </c>
      <c r="AE52" s="79">
        <v>530</v>
      </c>
      <c r="AF52" s="79">
        <v>868</v>
      </c>
      <c r="AG52" s="79">
        <v>10912</v>
      </c>
      <c r="AH52" s="79">
        <v>53307</v>
      </c>
      <c r="AI52" s="79"/>
      <c r="AJ52" s="79" t="s">
        <v>3940</v>
      </c>
      <c r="AK52" s="79" t="s">
        <v>4381</v>
      </c>
      <c r="AL52" s="79"/>
      <c r="AM52" s="79"/>
      <c r="AN52" s="81">
        <v>40592.68059027778</v>
      </c>
      <c r="AO52" s="84" t="s">
        <v>4978</v>
      </c>
      <c r="AP52" s="79" t="b">
        <v>0</v>
      </c>
      <c r="AQ52" s="79" t="b">
        <v>0</v>
      </c>
      <c r="AR52" s="79" t="b">
        <v>0</v>
      </c>
      <c r="AS52" s="79"/>
      <c r="AT52" s="79">
        <v>18</v>
      </c>
      <c r="AU52" s="84" t="s">
        <v>5326</v>
      </c>
      <c r="AV52" s="79" t="b">
        <v>0</v>
      </c>
      <c r="AW52" s="79" t="s">
        <v>5649</v>
      </c>
      <c r="AX52" s="84" t="s">
        <v>5837</v>
      </c>
      <c r="AY52" s="79" t="s">
        <v>66</v>
      </c>
      <c r="AZ52" s="79" t="str">
        <f>REPLACE(INDEX(GroupVertices[Group],MATCH(Vertices[[#This Row],[Vertex]],GroupVertices[Vertex],0)),1,1,"")</f>
        <v>12</v>
      </c>
      <c r="BA52" s="2"/>
      <c r="BB52" s="3"/>
      <c r="BC52" s="3"/>
      <c r="BD52" s="3"/>
      <c r="BE52" s="3"/>
    </row>
    <row r="53" spans="1:57" ht="15">
      <c r="A53" s="65" t="s">
        <v>432</v>
      </c>
      <c r="B53" s="66"/>
      <c r="C53" s="66"/>
      <c r="D53" s="67">
        <v>1.5</v>
      </c>
      <c r="E53" s="69">
        <v>50.00933877746431</v>
      </c>
      <c r="F53" s="104" t="s">
        <v>1373</v>
      </c>
      <c r="G53" s="66"/>
      <c r="H53" s="70"/>
      <c r="I53" s="71"/>
      <c r="J53" s="71"/>
      <c r="K53" s="70"/>
      <c r="L53" s="74"/>
      <c r="M53" s="75">
        <v>7827.703125</v>
      </c>
      <c r="N53" s="75">
        <v>7639.35595703125</v>
      </c>
      <c r="O53" s="76"/>
      <c r="P53" s="77"/>
      <c r="Q53" s="77"/>
      <c r="R53" s="89"/>
      <c r="S53" s="48">
        <v>0</v>
      </c>
      <c r="T53" s="48">
        <v>4</v>
      </c>
      <c r="U53" s="49">
        <v>7</v>
      </c>
      <c r="V53" s="49">
        <v>0.25</v>
      </c>
      <c r="W53" s="50"/>
      <c r="X53" s="50"/>
      <c r="Y53" s="50"/>
      <c r="Z53" s="49">
        <v>0</v>
      </c>
      <c r="AA53" s="72">
        <v>53</v>
      </c>
      <c r="AB53" s="72"/>
      <c r="AC53" s="73"/>
      <c r="AD53" s="79" t="s">
        <v>3471</v>
      </c>
      <c r="AE53" s="79">
        <v>154</v>
      </c>
      <c r="AF53" s="79">
        <v>477</v>
      </c>
      <c r="AG53" s="79">
        <v>6719</v>
      </c>
      <c r="AH53" s="79">
        <v>7531</v>
      </c>
      <c r="AI53" s="79"/>
      <c r="AJ53" s="79"/>
      <c r="AK53" s="79"/>
      <c r="AL53" s="79"/>
      <c r="AM53" s="79"/>
      <c r="AN53" s="81">
        <v>42815.14219907407</v>
      </c>
      <c r="AO53" s="84" t="s">
        <v>5035</v>
      </c>
      <c r="AP53" s="79" t="b">
        <v>1</v>
      </c>
      <c r="AQ53" s="79" t="b">
        <v>0</v>
      </c>
      <c r="AR53" s="79" t="b">
        <v>0</v>
      </c>
      <c r="AS53" s="79"/>
      <c r="AT53" s="79">
        <v>0</v>
      </c>
      <c r="AU53" s="79"/>
      <c r="AV53" s="79" t="b">
        <v>0</v>
      </c>
      <c r="AW53" s="79" t="s">
        <v>5649</v>
      </c>
      <c r="AX53" s="84" t="s">
        <v>5901</v>
      </c>
      <c r="AY53" s="79" t="s">
        <v>66</v>
      </c>
      <c r="AZ53" s="79" t="str">
        <f>REPLACE(INDEX(GroupVertices[Group],MATCH(Vertices[[#This Row],[Vertex]],GroupVertices[Vertex],0)),1,1,"")</f>
        <v>14</v>
      </c>
      <c r="BA53" s="2"/>
      <c r="BB53" s="3"/>
      <c r="BC53" s="3"/>
      <c r="BD53" s="3"/>
      <c r="BE53" s="3"/>
    </row>
    <row r="54" spans="1:57" ht="15">
      <c r="A54" s="65" t="s">
        <v>293</v>
      </c>
      <c r="B54" s="66"/>
      <c r="C54" s="66"/>
      <c r="D54" s="67">
        <v>1.5</v>
      </c>
      <c r="E54" s="69">
        <v>50.00800466639797</v>
      </c>
      <c r="F54" s="104" t="s">
        <v>1306</v>
      </c>
      <c r="G54" s="66"/>
      <c r="H54" s="70"/>
      <c r="I54" s="71"/>
      <c r="J54" s="71"/>
      <c r="K54" s="70"/>
      <c r="L54" s="74"/>
      <c r="M54" s="75">
        <v>4646.13525390625</v>
      </c>
      <c r="N54" s="75">
        <v>7639.35498046875</v>
      </c>
      <c r="O54" s="76"/>
      <c r="P54" s="77"/>
      <c r="Q54" s="77"/>
      <c r="R54" s="89"/>
      <c r="S54" s="48">
        <v>0</v>
      </c>
      <c r="T54" s="48">
        <v>5</v>
      </c>
      <c r="U54" s="49">
        <v>6</v>
      </c>
      <c r="V54" s="49">
        <v>0.2</v>
      </c>
      <c r="W54" s="50"/>
      <c r="X54" s="50"/>
      <c r="Y54" s="50"/>
      <c r="Z54" s="49">
        <v>0</v>
      </c>
      <c r="AA54" s="72">
        <v>54</v>
      </c>
      <c r="AB54" s="72"/>
      <c r="AC54" s="73"/>
      <c r="AD54" s="79" t="s">
        <v>3322</v>
      </c>
      <c r="AE54" s="79">
        <v>5001</v>
      </c>
      <c r="AF54" s="79">
        <v>2725</v>
      </c>
      <c r="AG54" s="79">
        <v>151008</v>
      </c>
      <c r="AH54" s="79">
        <v>73615</v>
      </c>
      <c r="AI54" s="79"/>
      <c r="AJ54" s="79" t="s">
        <v>3861</v>
      </c>
      <c r="AK54" s="79" t="s">
        <v>4277</v>
      </c>
      <c r="AL54" s="79"/>
      <c r="AM54" s="79"/>
      <c r="AN54" s="81">
        <v>40804.635092592594</v>
      </c>
      <c r="AO54" s="84" t="s">
        <v>4897</v>
      </c>
      <c r="AP54" s="79" t="b">
        <v>0</v>
      </c>
      <c r="AQ54" s="79" t="b">
        <v>0</v>
      </c>
      <c r="AR54" s="79" t="b">
        <v>0</v>
      </c>
      <c r="AS54" s="79"/>
      <c r="AT54" s="79">
        <v>90</v>
      </c>
      <c r="AU54" s="84" t="s">
        <v>5320</v>
      </c>
      <c r="AV54" s="79" t="b">
        <v>0</v>
      </c>
      <c r="AW54" s="79" t="s">
        <v>5649</v>
      </c>
      <c r="AX54" s="84" t="s">
        <v>5749</v>
      </c>
      <c r="AY54" s="79" t="s">
        <v>66</v>
      </c>
      <c r="AZ54" s="79" t="str">
        <f>REPLACE(INDEX(GroupVertices[Group],MATCH(Vertices[[#This Row],[Vertex]],GroupVertices[Vertex],0)),1,1,"")</f>
        <v>13</v>
      </c>
      <c r="BA54" s="2"/>
      <c r="BB54" s="3"/>
      <c r="BC54" s="3"/>
      <c r="BD54" s="3"/>
      <c r="BE54" s="3"/>
    </row>
    <row r="55" spans="1:57" ht="15">
      <c r="A55" s="65" t="s">
        <v>292</v>
      </c>
      <c r="B55" s="66"/>
      <c r="C55" s="66"/>
      <c r="D55" s="67">
        <v>1.5965909090909092</v>
      </c>
      <c r="E55" s="69">
        <v>50.00800466639797</v>
      </c>
      <c r="F55" s="104" t="s">
        <v>5393</v>
      </c>
      <c r="G55" s="66"/>
      <c r="H55" s="70"/>
      <c r="I55" s="71"/>
      <c r="J55" s="71"/>
      <c r="K55" s="70"/>
      <c r="L55" s="74"/>
      <c r="M55" s="75">
        <v>4320.23388671875</v>
      </c>
      <c r="N55" s="75">
        <v>7535.85498046875</v>
      </c>
      <c r="O55" s="76"/>
      <c r="P55" s="77"/>
      <c r="Q55" s="77"/>
      <c r="R55" s="89"/>
      <c r="S55" s="48">
        <v>1</v>
      </c>
      <c r="T55" s="48">
        <v>4</v>
      </c>
      <c r="U55" s="49">
        <v>6</v>
      </c>
      <c r="V55" s="49">
        <v>0.2</v>
      </c>
      <c r="W55" s="50"/>
      <c r="X55" s="50"/>
      <c r="Y55" s="50"/>
      <c r="Z55" s="49">
        <v>0</v>
      </c>
      <c r="AA55" s="72">
        <v>55</v>
      </c>
      <c r="AB55" s="72"/>
      <c r="AC55" s="73"/>
      <c r="AD55" s="79" t="s">
        <v>3317</v>
      </c>
      <c r="AE55" s="79">
        <v>303</v>
      </c>
      <c r="AF55" s="79">
        <v>14037</v>
      </c>
      <c r="AG55" s="79">
        <v>18325</v>
      </c>
      <c r="AH55" s="79">
        <v>1850</v>
      </c>
      <c r="AI55" s="79"/>
      <c r="AJ55" s="79" t="s">
        <v>3856</v>
      </c>
      <c r="AK55" s="79" t="s">
        <v>4322</v>
      </c>
      <c r="AL55" s="84" t="s">
        <v>4612</v>
      </c>
      <c r="AM55" s="79"/>
      <c r="AN55" s="81">
        <v>39791.74318287037</v>
      </c>
      <c r="AO55" s="84" t="s">
        <v>4893</v>
      </c>
      <c r="AP55" s="79" t="b">
        <v>0</v>
      </c>
      <c r="AQ55" s="79" t="b">
        <v>0</v>
      </c>
      <c r="AR55" s="79" t="b">
        <v>1</v>
      </c>
      <c r="AS55" s="79"/>
      <c r="AT55" s="79">
        <v>135</v>
      </c>
      <c r="AU55" s="84" t="s">
        <v>5320</v>
      </c>
      <c r="AV55" s="79" t="b">
        <v>0</v>
      </c>
      <c r="AW55" s="79" t="s">
        <v>5649</v>
      </c>
      <c r="AX55" s="84" t="s">
        <v>5744</v>
      </c>
      <c r="AY55" s="79" t="s">
        <v>66</v>
      </c>
      <c r="AZ55" s="79" t="str">
        <f>REPLACE(INDEX(GroupVertices[Group],MATCH(Vertices[[#This Row],[Vertex]],GroupVertices[Vertex],0)),1,1,"")</f>
        <v>13</v>
      </c>
      <c r="BA55" s="2"/>
      <c r="BB55" s="3"/>
      <c r="BC55" s="3"/>
      <c r="BD55" s="3"/>
      <c r="BE55" s="3"/>
    </row>
    <row r="56" spans="1:57" ht="15">
      <c r="A56" s="65" t="s">
        <v>603</v>
      </c>
      <c r="B56" s="66"/>
      <c r="C56" s="66"/>
      <c r="D56" s="67">
        <v>1.8863636363636365</v>
      </c>
      <c r="E56" s="69">
        <v>50.00800466639797</v>
      </c>
      <c r="F56" s="104" t="s">
        <v>5363</v>
      </c>
      <c r="G56" s="66"/>
      <c r="H56" s="70"/>
      <c r="I56" s="71"/>
      <c r="J56" s="71"/>
      <c r="K56" s="70"/>
      <c r="L56" s="74"/>
      <c r="M56" s="75">
        <v>8186.345703125</v>
      </c>
      <c r="N56" s="75">
        <v>6219.19775390625</v>
      </c>
      <c r="O56" s="76"/>
      <c r="P56" s="77"/>
      <c r="Q56" s="77"/>
      <c r="R56" s="89"/>
      <c r="S56" s="48">
        <v>4</v>
      </c>
      <c r="T56" s="48">
        <v>1</v>
      </c>
      <c r="U56" s="49">
        <v>6</v>
      </c>
      <c r="V56" s="49">
        <v>0.333333</v>
      </c>
      <c r="W56" s="50"/>
      <c r="X56" s="50"/>
      <c r="Y56" s="50"/>
      <c r="Z56" s="49">
        <v>0</v>
      </c>
      <c r="AA56" s="72">
        <v>56</v>
      </c>
      <c r="AB56" s="72"/>
      <c r="AC56" s="73"/>
      <c r="AD56" s="79" t="s">
        <v>3262</v>
      </c>
      <c r="AE56" s="79">
        <v>432</v>
      </c>
      <c r="AF56" s="79">
        <v>5466</v>
      </c>
      <c r="AG56" s="79">
        <v>18060</v>
      </c>
      <c r="AH56" s="79">
        <v>2279</v>
      </c>
      <c r="AI56" s="79"/>
      <c r="AJ56" s="79" t="s">
        <v>3808</v>
      </c>
      <c r="AK56" s="79" t="s">
        <v>4293</v>
      </c>
      <c r="AL56" s="84" t="s">
        <v>4592</v>
      </c>
      <c r="AM56" s="79"/>
      <c r="AN56" s="81">
        <v>42106.26663194445</v>
      </c>
      <c r="AO56" s="84" t="s">
        <v>4840</v>
      </c>
      <c r="AP56" s="79" t="b">
        <v>0</v>
      </c>
      <c r="AQ56" s="79" t="b">
        <v>0</v>
      </c>
      <c r="AR56" s="79" t="b">
        <v>0</v>
      </c>
      <c r="AS56" s="79"/>
      <c r="AT56" s="79">
        <v>93</v>
      </c>
      <c r="AU56" s="84" t="s">
        <v>5320</v>
      </c>
      <c r="AV56" s="79" t="b">
        <v>0</v>
      </c>
      <c r="AW56" s="79" t="s">
        <v>5649</v>
      </c>
      <c r="AX56" s="84" t="s">
        <v>5688</v>
      </c>
      <c r="AY56" s="79" t="s">
        <v>66</v>
      </c>
      <c r="AZ56" s="79" t="str">
        <f>REPLACE(INDEX(GroupVertices[Group],MATCH(Vertices[[#This Row],[Vertex]],GroupVertices[Vertex],0)),1,1,"")</f>
        <v>18</v>
      </c>
      <c r="BA56" s="2"/>
      <c r="BB56" s="3"/>
      <c r="BC56" s="3"/>
      <c r="BD56" s="3"/>
      <c r="BE56" s="3"/>
    </row>
    <row r="57" spans="1:57" ht="15">
      <c r="A57" s="65" t="s">
        <v>625</v>
      </c>
      <c r="B57" s="66"/>
      <c r="C57" s="66"/>
      <c r="D57" s="67">
        <v>1.8863636363636365</v>
      </c>
      <c r="E57" s="69">
        <v>50.00800466639797</v>
      </c>
      <c r="F57" s="104" t="s">
        <v>5387</v>
      </c>
      <c r="G57" s="66"/>
      <c r="H57" s="70"/>
      <c r="I57" s="71"/>
      <c r="J57" s="71"/>
      <c r="K57" s="70"/>
      <c r="L57" s="74"/>
      <c r="M57" s="75">
        <v>6440.0810546875</v>
      </c>
      <c r="N57" s="75">
        <v>6219.19677734375</v>
      </c>
      <c r="O57" s="76"/>
      <c r="P57" s="77"/>
      <c r="Q57" s="77"/>
      <c r="R57" s="89"/>
      <c r="S57" s="48">
        <v>4</v>
      </c>
      <c r="T57" s="48">
        <v>1</v>
      </c>
      <c r="U57" s="49">
        <v>6</v>
      </c>
      <c r="V57" s="49">
        <v>0.333333</v>
      </c>
      <c r="W57" s="50"/>
      <c r="X57" s="50"/>
      <c r="Y57" s="50"/>
      <c r="Z57" s="49">
        <v>0</v>
      </c>
      <c r="AA57" s="72">
        <v>57</v>
      </c>
      <c r="AB57" s="72"/>
      <c r="AC57" s="73"/>
      <c r="AD57" s="79" t="s">
        <v>3307</v>
      </c>
      <c r="AE57" s="79">
        <v>1144</v>
      </c>
      <c r="AF57" s="79">
        <v>1067</v>
      </c>
      <c r="AG57" s="79">
        <v>2593</v>
      </c>
      <c r="AH57" s="79">
        <v>21614</v>
      </c>
      <c r="AI57" s="79"/>
      <c r="AJ57" s="79" t="s">
        <v>3846</v>
      </c>
      <c r="AK57" s="79" t="s">
        <v>4319</v>
      </c>
      <c r="AL57" s="84" t="s">
        <v>4610</v>
      </c>
      <c r="AM57" s="79"/>
      <c r="AN57" s="81">
        <v>42038.62244212963</v>
      </c>
      <c r="AO57" s="84" t="s">
        <v>4883</v>
      </c>
      <c r="AP57" s="79" t="b">
        <v>0</v>
      </c>
      <c r="AQ57" s="79" t="b">
        <v>0</v>
      </c>
      <c r="AR57" s="79" t="b">
        <v>0</v>
      </c>
      <c r="AS57" s="79"/>
      <c r="AT57" s="79">
        <v>30</v>
      </c>
      <c r="AU57" s="84" t="s">
        <v>5330</v>
      </c>
      <c r="AV57" s="79" t="b">
        <v>0</v>
      </c>
      <c r="AW57" s="79" t="s">
        <v>5649</v>
      </c>
      <c r="AX57" s="84" t="s">
        <v>5734</v>
      </c>
      <c r="AY57" s="79" t="s">
        <v>66</v>
      </c>
      <c r="AZ57" s="79" t="str">
        <f>REPLACE(INDEX(GroupVertices[Group],MATCH(Vertices[[#This Row],[Vertex]],GroupVertices[Vertex],0)),1,1,"")</f>
        <v>16</v>
      </c>
      <c r="BA57" s="2"/>
      <c r="BB57" s="3"/>
      <c r="BC57" s="3"/>
      <c r="BD57" s="3"/>
      <c r="BE57" s="3"/>
    </row>
    <row r="58" spans="1:57" ht="15">
      <c r="A58" s="65" t="s">
        <v>452</v>
      </c>
      <c r="B58" s="66"/>
      <c r="C58" s="66"/>
      <c r="D58" s="67">
        <v>1.8863636363636365</v>
      </c>
      <c r="E58" s="69">
        <v>50.00800466639797</v>
      </c>
      <c r="F58" s="104" t="s">
        <v>5415</v>
      </c>
      <c r="G58" s="66"/>
      <c r="H58" s="70"/>
      <c r="I58" s="71"/>
      <c r="J58" s="71"/>
      <c r="K58" s="70"/>
      <c r="L58" s="74"/>
      <c r="M58" s="75">
        <v>8991.1328125</v>
      </c>
      <c r="N58" s="75">
        <v>7061.97314453125</v>
      </c>
      <c r="O58" s="76"/>
      <c r="P58" s="77"/>
      <c r="Q58" s="77"/>
      <c r="R58" s="89"/>
      <c r="S58" s="48">
        <v>4</v>
      </c>
      <c r="T58" s="48">
        <v>1</v>
      </c>
      <c r="U58" s="49">
        <v>6</v>
      </c>
      <c r="V58" s="49">
        <v>0.333333</v>
      </c>
      <c r="W58" s="50"/>
      <c r="X58" s="50"/>
      <c r="Y58" s="50"/>
      <c r="Z58" s="49">
        <v>0</v>
      </c>
      <c r="AA58" s="72">
        <v>58</v>
      </c>
      <c r="AB58" s="72"/>
      <c r="AC58" s="73"/>
      <c r="AD58" s="79" t="s">
        <v>3355</v>
      </c>
      <c r="AE58" s="79">
        <v>403</v>
      </c>
      <c r="AF58" s="79">
        <v>1099543</v>
      </c>
      <c r="AG58" s="79">
        <v>13179</v>
      </c>
      <c r="AH58" s="79">
        <v>9896</v>
      </c>
      <c r="AI58" s="79"/>
      <c r="AJ58" s="79" t="s">
        <v>3892</v>
      </c>
      <c r="AK58" s="79" t="s">
        <v>4327</v>
      </c>
      <c r="AL58" s="84" t="s">
        <v>4632</v>
      </c>
      <c r="AM58" s="79"/>
      <c r="AN58" s="81">
        <v>39897.903761574074</v>
      </c>
      <c r="AO58" s="84" t="s">
        <v>4929</v>
      </c>
      <c r="AP58" s="79" t="b">
        <v>0</v>
      </c>
      <c r="AQ58" s="79" t="b">
        <v>0</v>
      </c>
      <c r="AR58" s="79" t="b">
        <v>1</v>
      </c>
      <c r="AS58" s="79"/>
      <c r="AT58" s="79">
        <v>1950</v>
      </c>
      <c r="AU58" s="84" t="s">
        <v>5321</v>
      </c>
      <c r="AV58" s="79" t="b">
        <v>1</v>
      </c>
      <c r="AW58" s="79" t="s">
        <v>5649</v>
      </c>
      <c r="AX58" s="84" t="s">
        <v>5782</v>
      </c>
      <c r="AY58" s="79" t="s">
        <v>66</v>
      </c>
      <c r="AZ58" s="79" t="str">
        <f>REPLACE(INDEX(GroupVertices[Group],MATCH(Vertices[[#This Row],[Vertex]],GroupVertices[Vertex],0)),1,1,"")</f>
        <v>20</v>
      </c>
      <c r="BA58" s="2"/>
      <c r="BB58" s="3"/>
      <c r="BC58" s="3"/>
      <c r="BD58" s="3"/>
      <c r="BE58" s="3"/>
    </row>
    <row r="59" spans="1:57" ht="15">
      <c r="A59" s="65" t="s">
        <v>597</v>
      </c>
      <c r="B59" s="66"/>
      <c r="C59" s="66"/>
      <c r="D59" s="67">
        <v>1.8863636363636365</v>
      </c>
      <c r="E59" s="69">
        <v>50.00800466639797</v>
      </c>
      <c r="F59" s="104" t="s">
        <v>1453</v>
      </c>
      <c r="G59" s="66"/>
      <c r="H59" s="70"/>
      <c r="I59" s="71"/>
      <c r="J59" s="71"/>
      <c r="K59" s="70"/>
      <c r="L59" s="74"/>
      <c r="M59" s="75">
        <v>9754.3212890625</v>
      </c>
      <c r="N59" s="75">
        <v>7061.9716796875</v>
      </c>
      <c r="O59" s="76"/>
      <c r="P59" s="77"/>
      <c r="Q59" s="77"/>
      <c r="R59" s="89"/>
      <c r="S59" s="48">
        <v>4</v>
      </c>
      <c r="T59" s="48">
        <v>1</v>
      </c>
      <c r="U59" s="49">
        <v>6</v>
      </c>
      <c r="V59" s="49">
        <v>0.333333</v>
      </c>
      <c r="W59" s="50"/>
      <c r="X59" s="50"/>
      <c r="Y59" s="50"/>
      <c r="Z59" s="49">
        <v>0</v>
      </c>
      <c r="AA59" s="72">
        <v>59</v>
      </c>
      <c r="AB59" s="72"/>
      <c r="AC59" s="73"/>
      <c r="AD59" s="79" t="s">
        <v>3509</v>
      </c>
      <c r="AE59" s="79">
        <v>401</v>
      </c>
      <c r="AF59" s="79">
        <v>21914</v>
      </c>
      <c r="AG59" s="79">
        <v>8213</v>
      </c>
      <c r="AH59" s="79">
        <v>22672</v>
      </c>
      <c r="AI59" s="79"/>
      <c r="AJ59" s="79" t="s">
        <v>4028</v>
      </c>
      <c r="AK59" s="79" t="s">
        <v>4327</v>
      </c>
      <c r="AL59" s="79"/>
      <c r="AM59" s="79"/>
      <c r="AN59" s="81">
        <v>43035.03434027778</v>
      </c>
      <c r="AO59" s="84" t="s">
        <v>5070</v>
      </c>
      <c r="AP59" s="79" t="b">
        <v>1</v>
      </c>
      <c r="AQ59" s="79" t="b">
        <v>0</v>
      </c>
      <c r="AR59" s="79" t="b">
        <v>0</v>
      </c>
      <c r="AS59" s="79"/>
      <c r="AT59" s="79">
        <v>82</v>
      </c>
      <c r="AU59" s="79"/>
      <c r="AV59" s="79" t="b">
        <v>0</v>
      </c>
      <c r="AW59" s="79" t="s">
        <v>5649</v>
      </c>
      <c r="AX59" s="84" t="s">
        <v>5939</v>
      </c>
      <c r="AY59" s="79" t="s">
        <v>66</v>
      </c>
      <c r="AZ59" s="79" t="str">
        <f>REPLACE(INDEX(GroupVertices[Group],MATCH(Vertices[[#This Row],[Vertex]],GroupVertices[Vertex],0)),1,1,"")</f>
        <v>19</v>
      </c>
      <c r="BA59" s="2"/>
      <c r="BB59" s="3"/>
      <c r="BC59" s="3"/>
      <c r="BD59" s="3"/>
      <c r="BE59" s="3"/>
    </row>
    <row r="60" spans="1:57" ht="15">
      <c r="A60" s="65" t="s">
        <v>612</v>
      </c>
      <c r="B60" s="66"/>
      <c r="C60" s="66"/>
      <c r="D60" s="67">
        <v>1.8863636363636365</v>
      </c>
      <c r="E60" s="69">
        <v>50.00800466639797</v>
      </c>
      <c r="F60" s="104" t="s">
        <v>5543</v>
      </c>
      <c r="G60" s="66"/>
      <c r="H60" s="70"/>
      <c r="I60" s="71"/>
      <c r="J60" s="71"/>
      <c r="K60" s="70"/>
      <c r="L60" s="74"/>
      <c r="M60" s="75">
        <v>9071.4306640625</v>
      </c>
      <c r="N60" s="75">
        <v>6207.7177734375</v>
      </c>
      <c r="O60" s="76"/>
      <c r="P60" s="77"/>
      <c r="Q60" s="77"/>
      <c r="R60" s="89"/>
      <c r="S60" s="48">
        <v>4</v>
      </c>
      <c r="T60" s="48">
        <v>1</v>
      </c>
      <c r="U60" s="49">
        <v>6</v>
      </c>
      <c r="V60" s="49">
        <v>0.333333</v>
      </c>
      <c r="W60" s="50"/>
      <c r="X60" s="50"/>
      <c r="Y60" s="50"/>
      <c r="Z60" s="49">
        <v>0</v>
      </c>
      <c r="AA60" s="72">
        <v>60</v>
      </c>
      <c r="AB60" s="72"/>
      <c r="AC60" s="73"/>
      <c r="AD60" s="79" t="s">
        <v>3585</v>
      </c>
      <c r="AE60" s="79">
        <v>617</v>
      </c>
      <c r="AF60" s="79">
        <v>43728</v>
      </c>
      <c r="AG60" s="79">
        <v>14398</v>
      </c>
      <c r="AH60" s="79">
        <v>620</v>
      </c>
      <c r="AI60" s="79"/>
      <c r="AJ60" s="79" t="s">
        <v>4100</v>
      </c>
      <c r="AK60" s="79" t="s">
        <v>4390</v>
      </c>
      <c r="AL60" s="79"/>
      <c r="AM60" s="79"/>
      <c r="AN60" s="81">
        <v>39835.901041666664</v>
      </c>
      <c r="AO60" s="84" t="s">
        <v>5142</v>
      </c>
      <c r="AP60" s="79" t="b">
        <v>0</v>
      </c>
      <c r="AQ60" s="79" t="b">
        <v>0</v>
      </c>
      <c r="AR60" s="79" t="b">
        <v>1</v>
      </c>
      <c r="AS60" s="79"/>
      <c r="AT60" s="79">
        <v>482</v>
      </c>
      <c r="AU60" s="84" t="s">
        <v>5320</v>
      </c>
      <c r="AV60" s="79" t="b">
        <v>0</v>
      </c>
      <c r="AW60" s="79" t="s">
        <v>5649</v>
      </c>
      <c r="AX60" s="84" t="s">
        <v>6015</v>
      </c>
      <c r="AY60" s="79" t="s">
        <v>66</v>
      </c>
      <c r="AZ60" s="79" t="str">
        <f>REPLACE(INDEX(GroupVertices[Group],MATCH(Vertices[[#This Row],[Vertex]],GroupVertices[Vertex],0)),1,1,"")</f>
        <v>17</v>
      </c>
      <c r="BA60" s="2"/>
      <c r="BB60" s="3"/>
      <c r="BC60" s="3"/>
      <c r="BD60" s="3"/>
      <c r="BE60" s="3"/>
    </row>
    <row r="61" spans="1:57" ht="15">
      <c r="A61" s="65" t="s">
        <v>659</v>
      </c>
      <c r="B61" s="66"/>
      <c r="C61" s="66"/>
      <c r="D61" s="67">
        <v>1.6931818181818181</v>
      </c>
      <c r="E61" s="69">
        <v>50.00533644426532</v>
      </c>
      <c r="F61" s="104" t="s">
        <v>1482</v>
      </c>
      <c r="G61" s="66"/>
      <c r="H61" s="70"/>
      <c r="I61" s="71"/>
      <c r="J61" s="71"/>
      <c r="K61" s="70"/>
      <c r="L61" s="74"/>
      <c r="M61" s="75">
        <v>3758.910888671875</v>
      </c>
      <c r="N61" s="75">
        <v>2407.976806640625</v>
      </c>
      <c r="O61" s="76"/>
      <c r="P61" s="77"/>
      <c r="Q61" s="77"/>
      <c r="R61" s="89"/>
      <c r="S61" s="48">
        <v>2</v>
      </c>
      <c r="T61" s="48">
        <v>6</v>
      </c>
      <c r="U61" s="49">
        <v>4</v>
      </c>
      <c r="V61" s="49">
        <v>0.125</v>
      </c>
      <c r="W61" s="50"/>
      <c r="X61" s="50"/>
      <c r="Y61" s="50"/>
      <c r="Z61" s="49">
        <v>0.3333333333333333</v>
      </c>
      <c r="AA61" s="72">
        <v>61</v>
      </c>
      <c r="AB61" s="72"/>
      <c r="AC61" s="73"/>
      <c r="AD61" s="79" t="s">
        <v>3704</v>
      </c>
      <c r="AE61" s="79">
        <v>784</v>
      </c>
      <c r="AF61" s="79">
        <v>42796</v>
      </c>
      <c r="AG61" s="79">
        <v>3038</v>
      </c>
      <c r="AH61" s="79">
        <v>27882</v>
      </c>
      <c r="AI61" s="79"/>
      <c r="AJ61" s="79" t="s">
        <v>4204</v>
      </c>
      <c r="AK61" s="79" t="s">
        <v>4278</v>
      </c>
      <c r="AL61" s="84" t="s">
        <v>4775</v>
      </c>
      <c r="AM61" s="79"/>
      <c r="AN61" s="81">
        <v>39909.93436342593</v>
      </c>
      <c r="AO61" s="84" t="s">
        <v>5251</v>
      </c>
      <c r="AP61" s="79" t="b">
        <v>0</v>
      </c>
      <c r="AQ61" s="79" t="b">
        <v>0</v>
      </c>
      <c r="AR61" s="79" t="b">
        <v>1</v>
      </c>
      <c r="AS61" s="79"/>
      <c r="AT61" s="79">
        <v>229</v>
      </c>
      <c r="AU61" s="84" t="s">
        <v>5320</v>
      </c>
      <c r="AV61" s="79" t="b">
        <v>1</v>
      </c>
      <c r="AW61" s="79" t="s">
        <v>5649</v>
      </c>
      <c r="AX61" s="84" t="s">
        <v>6135</v>
      </c>
      <c r="AY61" s="79" t="s">
        <v>66</v>
      </c>
      <c r="AZ61" s="79" t="str">
        <f>REPLACE(INDEX(GroupVertices[Group],MATCH(Vertices[[#This Row],[Vertex]],GroupVertices[Vertex],0)),1,1,"")</f>
        <v>9</v>
      </c>
      <c r="BA61" s="2"/>
      <c r="BB61" s="3"/>
      <c r="BC61" s="3"/>
      <c r="BD61" s="3"/>
      <c r="BE61" s="3"/>
    </row>
    <row r="62" spans="1:57" ht="15">
      <c r="A62" s="65" t="s">
        <v>660</v>
      </c>
      <c r="B62" s="66"/>
      <c r="C62" s="66"/>
      <c r="D62" s="67">
        <v>1.6931818181818181</v>
      </c>
      <c r="E62" s="69">
        <v>50.00533644426532</v>
      </c>
      <c r="F62" s="104" t="s">
        <v>1483</v>
      </c>
      <c r="G62" s="66"/>
      <c r="H62" s="70"/>
      <c r="I62" s="71"/>
      <c r="J62" s="71"/>
      <c r="K62" s="70"/>
      <c r="L62" s="74"/>
      <c r="M62" s="75">
        <v>3398.294189453125</v>
      </c>
      <c r="N62" s="75">
        <v>1815.3092041015625</v>
      </c>
      <c r="O62" s="76"/>
      <c r="P62" s="77"/>
      <c r="Q62" s="77"/>
      <c r="R62" s="89"/>
      <c r="S62" s="48">
        <v>2</v>
      </c>
      <c r="T62" s="48">
        <v>6</v>
      </c>
      <c r="U62" s="49">
        <v>4</v>
      </c>
      <c r="V62" s="49">
        <v>0.125</v>
      </c>
      <c r="W62" s="50"/>
      <c r="X62" s="50"/>
      <c r="Y62" s="50"/>
      <c r="Z62" s="49">
        <v>0.3333333333333333</v>
      </c>
      <c r="AA62" s="72">
        <v>62</v>
      </c>
      <c r="AB62" s="72"/>
      <c r="AC62" s="73"/>
      <c r="AD62" s="79" t="s">
        <v>3705</v>
      </c>
      <c r="AE62" s="79">
        <v>1447</v>
      </c>
      <c r="AF62" s="79">
        <v>10963</v>
      </c>
      <c r="AG62" s="79">
        <v>47692</v>
      </c>
      <c r="AH62" s="79">
        <v>3424</v>
      </c>
      <c r="AI62" s="79"/>
      <c r="AJ62" s="79" t="s">
        <v>4205</v>
      </c>
      <c r="AK62" s="79"/>
      <c r="AL62" s="84" t="s">
        <v>4776</v>
      </c>
      <c r="AM62" s="79"/>
      <c r="AN62" s="81">
        <v>39969.76296296297</v>
      </c>
      <c r="AO62" s="84" t="s">
        <v>5252</v>
      </c>
      <c r="AP62" s="79" t="b">
        <v>0</v>
      </c>
      <c r="AQ62" s="79" t="b">
        <v>0</v>
      </c>
      <c r="AR62" s="79" t="b">
        <v>1</v>
      </c>
      <c r="AS62" s="79"/>
      <c r="AT62" s="79">
        <v>382</v>
      </c>
      <c r="AU62" s="84" t="s">
        <v>5320</v>
      </c>
      <c r="AV62" s="79" t="b">
        <v>1</v>
      </c>
      <c r="AW62" s="79" t="s">
        <v>5649</v>
      </c>
      <c r="AX62" s="84" t="s">
        <v>6136</v>
      </c>
      <c r="AY62" s="79" t="s">
        <v>66</v>
      </c>
      <c r="AZ62" s="79" t="str">
        <f>REPLACE(INDEX(GroupVertices[Group],MATCH(Vertices[[#This Row],[Vertex]],GroupVertices[Vertex],0)),1,1,"")</f>
        <v>9</v>
      </c>
      <c r="BA62" s="2"/>
      <c r="BB62" s="3"/>
      <c r="BC62" s="3"/>
      <c r="BD62" s="3"/>
      <c r="BE62" s="3"/>
    </row>
    <row r="63" spans="1:57" ht="15">
      <c r="A63" s="65" t="s">
        <v>239</v>
      </c>
      <c r="B63" s="66"/>
      <c r="C63" s="66"/>
      <c r="D63" s="67">
        <v>1.5</v>
      </c>
      <c r="E63" s="69">
        <v>50.00533644426532</v>
      </c>
      <c r="F63" s="104" t="s">
        <v>1280</v>
      </c>
      <c r="G63" s="66"/>
      <c r="H63" s="70"/>
      <c r="I63" s="71"/>
      <c r="J63" s="71"/>
      <c r="K63" s="70"/>
      <c r="L63" s="74"/>
      <c r="M63" s="75">
        <v>4824.869140625</v>
      </c>
      <c r="N63" s="75">
        <v>6568.56689453125</v>
      </c>
      <c r="O63" s="76"/>
      <c r="P63" s="77"/>
      <c r="Q63" s="77"/>
      <c r="R63" s="89"/>
      <c r="S63" s="48">
        <v>0</v>
      </c>
      <c r="T63" s="48">
        <v>2</v>
      </c>
      <c r="U63" s="49">
        <v>4</v>
      </c>
      <c r="V63" s="49">
        <v>0.25</v>
      </c>
      <c r="W63" s="50"/>
      <c r="X63" s="50"/>
      <c r="Y63" s="50"/>
      <c r="Z63" s="49">
        <v>0</v>
      </c>
      <c r="AA63" s="72">
        <v>63</v>
      </c>
      <c r="AB63" s="72"/>
      <c r="AC63" s="73"/>
      <c r="AD63" s="79" t="s">
        <v>3258</v>
      </c>
      <c r="AE63" s="79">
        <v>317</v>
      </c>
      <c r="AF63" s="79">
        <v>315</v>
      </c>
      <c r="AG63" s="79">
        <v>7006</v>
      </c>
      <c r="AH63" s="79">
        <v>44472</v>
      </c>
      <c r="AI63" s="79"/>
      <c r="AJ63" s="79" t="s">
        <v>3804</v>
      </c>
      <c r="AK63" s="79" t="s">
        <v>4290</v>
      </c>
      <c r="AL63" s="79"/>
      <c r="AM63" s="79"/>
      <c r="AN63" s="81">
        <v>43130.98709490741</v>
      </c>
      <c r="AO63" s="84" t="s">
        <v>4836</v>
      </c>
      <c r="AP63" s="79" t="b">
        <v>0</v>
      </c>
      <c r="AQ63" s="79" t="b">
        <v>0</v>
      </c>
      <c r="AR63" s="79" t="b">
        <v>0</v>
      </c>
      <c r="AS63" s="79"/>
      <c r="AT63" s="79">
        <v>0</v>
      </c>
      <c r="AU63" s="84" t="s">
        <v>5320</v>
      </c>
      <c r="AV63" s="79" t="b">
        <v>0</v>
      </c>
      <c r="AW63" s="79" t="s">
        <v>5649</v>
      </c>
      <c r="AX63" s="84" t="s">
        <v>5684</v>
      </c>
      <c r="AY63" s="79" t="s">
        <v>66</v>
      </c>
      <c r="AZ63" s="79" t="str">
        <f>REPLACE(INDEX(GroupVertices[Group],MATCH(Vertices[[#This Row],[Vertex]],GroupVertices[Vertex],0)),1,1,"")</f>
        <v>22</v>
      </c>
      <c r="BA63" s="2"/>
      <c r="BB63" s="3"/>
      <c r="BC63" s="3"/>
      <c r="BD63" s="3"/>
      <c r="BE63" s="3"/>
    </row>
    <row r="64" spans="1:57" ht="15">
      <c r="A64" s="65" t="s">
        <v>310</v>
      </c>
      <c r="B64" s="66"/>
      <c r="C64" s="66"/>
      <c r="D64" s="67">
        <v>1.5</v>
      </c>
      <c r="E64" s="69">
        <v>50.00533644426532</v>
      </c>
      <c r="F64" s="104" t="s">
        <v>1312</v>
      </c>
      <c r="G64" s="66"/>
      <c r="H64" s="70"/>
      <c r="I64" s="71"/>
      <c r="J64" s="71"/>
      <c r="K64" s="70"/>
      <c r="L64" s="74"/>
      <c r="M64" s="75">
        <v>5691.5341796875</v>
      </c>
      <c r="N64" s="75">
        <v>6570.91064453125</v>
      </c>
      <c r="O64" s="76"/>
      <c r="P64" s="77"/>
      <c r="Q64" s="77"/>
      <c r="R64" s="89"/>
      <c r="S64" s="48">
        <v>0</v>
      </c>
      <c r="T64" s="48">
        <v>2</v>
      </c>
      <c r="U64" s="49">
        <v>4</v>
      </c>
      <c r="V64" s="49">
        <v>0.25</v>
      </c>
      <c r="W64" s="50"/>
      <c r="X64" s="50"/>
      <c r="Y64" s="50"/>
      <c r="Z64" s="49">
        <v>0</v>
      </c>
      <c r="AA64" s="72">
        <v>64</v>
      </c>
      <c r="AB64" s="72"/>
      <c r="AC64" s="73"/>
      <c r="AD64" s="79" t="s">
        <v>3338</v>
      </c>
      <c r="AE64" s="79">
        <v>132</v>
      </c>
      <c r="AF64" s="79">
        <v>3</v>
      </c>
      <c r="AG64" s="79">
        <v>225</v>
      </c>
      <c r="AH64" s="79">
        <v>725</v>
      </c>
      <c r="AI64" s="79"/>
      <c r="AJ64" s="79" t="s">
        <v>3876</v>
      </c>
      <c r="AK64" s="79" t="s">
        <v>4335</v>
      </c>
      <c r="AL64" s="79"/>
      <c r="AM64" s="79"/>
      <c r="AN64" s="81">
        <v>43381.00335648148</v>
      </c>
      <c r="AO64" s="84" t="s">
        <v>4912</v>
      </c>
      <c r="AP64" s="79" t="b">
        <v>1</v>
      </c>
      <c r="AQ64" s="79" t="b">
        <v>0</v>
      </c>
      <c r="AR64" s="79" t="b">
        <v>0</v>
      </c>
      <c r="AS64" s="79"/>
      <c r="AT64" s="79">
        <v>0</v>
      </c>
      <c r="AU64" s="79"/>
      <c r="AV64" s="79" t="b">
        <v>0</v>
      </c>
      <c r="AW64" s="79" t="s">
        <v>5649</v>
      </c>
      <c r="AX64" s="84" t="s">
        <v>5765</v>
      </c>
      <c r="AY64" s="79" t="s">
        <v>66</v>
      </c>
      <c r="AZ64" s="79" t="str">
        <f>REPLACE(INDEX(GroupVertices[Group],MATCH(Vertices[[#This Row],[Vertex]],GroupVertices[Vertex],0)),1,1,"")</f>
        <v>21</v>
      </c>
      <c r="BA64" s="2"/>
      <c r="BB64" s="3"/>
      <c r="BC64" s="3"/>
      <c r="BD64" s="3"/>
      <c r="BE64" s="3"/>
    </row>
    <row r="65" spans="1:57" ht="15">
      <c r="A65" s="65" t="s">
        <v>303</v>
      </c>
      <c r="B65" s="66"/>
      <c r="C65" s="66"/>
      <c r="D65" s="67">
        <v>1.7897727272727273</v>
      </c>
      <c r="E65" s="69">
        <v>50.00533644426532</v>
      </c>
      <c r="F65" s="104" t="s">
        <v>5360</v>
      </c>
      <c r="G65" s="66"/>
      <c r="H65" s="70"/>
      <c r="I65" s="71"/>
      <c r="J65" s="71"/>
      <c r="K65" s="70"/>
      <c r="L65" s="74"/>
      <c r="M65" s="75">
        <v>4700.5869140625</v>
      </c>
      <c r="N65" s="75">
        <v>6230.06884765625</v>
      </c>
      <c r="O65" s="76"/>
      <c r="P65" s="77"/>
      <c r="Q65" s="77"/>
      <c r="R65" s="89"/>
      <c r="S65" s="48">
        <v>3</v>
      </c>
      <c r="T65" s="48">
        <v>1</v>
      </c>
      <c r="U65" s="49">
        <v>4</v>
      </c>
      <c r="V65" s="49">
        <v>0.25</v>
      </c>
      <c r="W65" s="50"/>
      <c r="X65" s="50"/>
      <c r="Y65" s="50"/>
      <c r="Z65" s="49">
        <v>0</v>
      </c>
      <c r="AA65" s="72">
        <v>65</v>
      </c>
      <c r="AB65" s="72"/>
      <c r="AC65" s="73"/>
      <c r="AD65" s="79" t="s">
        <v>3259</v>
      </c>
      <c r="AE65" s="79">
        <v>483</v>
      </c>
      <c r="AF65" s="79">
        <v>7500</v>
      </c>
      <c r="AG65" s="79">
        <v>71282</v>
      </c>
      <c r="AH65" s="79">
        <v>78659</v>
      </c>
      <c r="AI65" s="79"/>
      <c r="AJ65" s="79" t="s">
        <v>3805</v>
      </c>
      <c r="AK65" s="79"/>
      <c r="AL65" s="79"/>
      <c r="AM65" s="79"/>
      <c r="AN65" s="81">
        <v>41793.90306712963</v>
      </c>
      <c r="AO65" s="84" t="s">
        <v>4837</v>
      </c>
      <c r="AP65" s="79" t="b">
        <v>1</v>
      </c>
      <c r="AQ65" s="79" t="b">
        <v>0</v>
      </c>
      <c r="AR65" s="79" t="b">
        <v>0</v>
      </c>
      <c r="AS65" s="79"/>
      <c r="AT65" s="79">
        <v>143</v>
      </c>
      <c r="AU65" s="84" t="s">
        <v>5320</v>
      </c>
      <c r="AV65" s="79" t="b">
        <v>0</v>
      </c>
      <c r="AW65" s="79" t="s">
        <v>5649</v>
      </c>
      <c r="AX65" s="84" t="s">
        <v>5685</v>
      </c>
      <c r="AY65" s="79" t="s">
        <v>66</v>
      </c>
      <c r="AZ65" s="79" t="str">
        <f>REPLACE(INDEX(GroupVertices[Group],MATCH(Vertices[[#This Row],[Vertex]],GroupVertices[Vertex],0)),1,1,"")</f>
        <v>22</v>
      </c>
      <c r="BA65" s="2"/>
      <c r="BB65" s="3"/>
      <c r="BC65" s="3"/>
      <c r="BD65" s="3"/>
      <c r="BE65" s="3"/>
    </row>
    <row r="66" spans="1:57" ht="15">
      <c r="A66" s="65" t="s">
        <v>356</v>
      </c>
      <c r="B66" s="66"/>
      <c r="C66" s="66"/>
      <c r="D66" s="67">
        <v>1.7897727272727273</v>
      </c>
      <c r="E66" s="69">
        <v>50.00533644426532</v>
      </c>
      <c r="F66" s="104" t="s">
        <v>5409</v>
      </c>
      <c r="G66" s="66"/>
      <c r="H66" s="70"/>
      <c r="I66" s="71"/>
      <c r="J66" s="71"/>
      <c r="K66" s="70"/>
      <c r="L66" s="74"/>
      <c r="M66" s="75">
        <v>5585.7919921875</v>
      </c>
      <c r="N66" s="75">
        <v>6217.28125</v>
      </c>
      <c r="O66" s="76"/>
      <c r="P66" s="77"/>
      <c r="Q66" s="77"/>
      <c r="R66" s="89"/>
      <c r="S66" s="48">
        <v>3</v>
      </c>
      <c r="T66" s="48">
        <v>1</v>
      </c>
      <c r="U66" s="49">
        <v>4</v>
      </c>
      <c r="V66" s="49">
        <v>0.25</v>
      </c>
      <c r="W66" s="50"/>
      <c r="X66" s="50"/>
      <c r="Y66" s="50"/>
      <c r="Z66" s="49">
        <v>0</v>
      </c>
      <c r="AA66" s="72">
        <v>66</v>
      </c>
      <c r="AB66" s="72"/>
      <c r="AC66" s="73"/>
      <c r="AD66" s="79" t="s">
        <v>3340</v>
      </c>
      <c r="AE66" s="79">
        <v>1812</v>
      </c>
      <c r="AF66" s="79">
        <v>46957</v>
      </c>
      <c r="AG66" s="79">
        <v>11777</v>
      </c>
      <c r="AH66" s="79">
        <v>21059</v>
      </c>
      <c r="AI66" s="79"/>
      <c r="AJ66" s="79" t="s">
        <v>3878</v>
      </c>
      <c r="AK66" s="79"/>
      <c r="AL66" s="84" t="s">
        <v>4626</v>
      </c>
      <c r="AM66" s="79"/>
      <c r="AN66" s="81">
        <v>40544.13003472222</v>
      </c>
      <c r="AO66" s="84" t="s">
        <v>4914</v>
      </c>
      <c r="AP66" s="79" t="b">
        <v>0</v>
      </c>
      <c r="AQ66" s="79" t="b">
        <v>0</v>
      </c>
      <c r="AR66" s="79" t="b">
        <v>1</v>
      </c>
      <c r="AS66" s="79"/>
      <c r="AT66" s="79">
        <v>92</v>
      </c>
      <c r="AU66" s="84" t="s">
        <v>5320</v>
      </c>
      <c r="AV66" s="79" t="b">
        <v>1</v>
      </c>
      <c r="AW66" s="79" t="s">
        <v>5649</v>
      </c>
      <c r="AX66" s="84" t="s">
        <v>5767</v>
      </c>
      <c r="AY66" s="79" t="s">
        <v>66</v>
      </c>
      <c r="AZ66" s="79" t="str">
        <f>REPLACE(INDEX(GroupVertices[Group],MATCH(Vertices[[#This Row],[Vertex]],GroupVertices[Vertex],0)),1,1,"")</f>
        <v>21</v>
      </c>
      <c r="BA66" s="2"/>
      <c r="BB66" s="3"/>
      <c r="BC66" s="3"/>
      <c r="BD66" s="3"/>
      <c r="BE66" s="3"/>
    </row>
    <row r="67" spans="1:57" ht="15">
      <c r="A67" s="65" t="s">
        <v>398</v>
      </c>
      <c r="B67" s="66"/>
      <c r="C67" s="66"/>
      <c r="D67" s="67">
        <v>1.5</v>
      </c>
      <c r="E67" s="69">
        <v>50.002668222132655</v>
      </c>
      <c r="F67" s="104" t="s">
        <v>1352</v>
      </c>
      <c r="G67" s="66"/>
      <c r="H67" s="70"/>
      <c r="I67" s="71"/>
      <c r="J67" s="71"/>
      <c r="K67" s="70"/>
      <c r="L67" s="74"/>
      <c r="M67" s="75">
        <v>4100.48828125</v>
      </c>
      <c r="N67" s="75">
        <v>3701.70556640625</v>
      </c>
      <c r="O67" s="76"/>
      <c r="P67" s="77"/>
      <c r="Q67" s="77"/>
      <c r="R67" s="89"/>
      <c r="S67" s="48">
        <v>0</v>
      </c>
      <c r="T67" s="48">
        <v>2</v>
      </c>
      <c r="U67" s="49">
        <v>2</v>
      </c>
      <c r="V67" s="49">
        <v>0.5</v>
      </c>
      <c r="W67" s="50"/>
      <c r="X67" s="50"/>
      <c r="Y67" s="50"/>
      <c r="Z67" s="49">
        <v>0</v>
      </c>
      <c r="AA67" s="72">
        <v>67</v>
      </c>
      <c r="AB67" s="72"/>
      <c r="AC67" s="73"/>
      <c r="AD67" s="79" t="s">
        <v>3435</v>
      </c>
      <c r="AE67" s="79">
        <v>3211</v>
      </c>
      <c r="AF67" s="79">
        <v>663</v>
      </c>
      <c r="AG67" s="79">
        <v>4667</v>
      </c>
      <c r="AH67" s="79">
        <v>2515</v>
      </c>
      <c r="AI67" s="79"/>
      <c r="AJ67" s="79" t="s">
        <v>3963</v>
      </c>
      <c r="AK67" s="79" t="s">
        <v>4394</v>
      </c>
      <c r="AL67" s="79"/>
      <c r="AM67" s="79"/>
      <c r="AN67" s="81">
        <v>43316.218043981484</v>
      </c>
      <c r="AO67" s="84" t="s">
        <v>5001</v>
      </c>
      <c r="AP67" s="79" t="b">
        <v>1</v>
      </c>
      <c r="AQ67" s="79" t="b">
        <v>0</v>
      </c>
      <c r="AR67" s="79" t="b">
        <v>1</v>
      </c>
      <c r="AS67" s="79"/>
      <c r="AT67" s="79">
        <v>2</v>
      </c>
      <c r="AU67" s="79"/>
      <c r="AV67" s="79" t="b">
        <v>0</v>
      </c>
      <c r="AW67" s="79" t="s">
        <v>5649</v>
      </c>
      <c r="AX67" s="84" t="s">
        <v>5862</v>
      </c>
      <c r="AY67" s="79" t="s">
        <v>66</v>
      </c>
      <c r="AZ67" s="79" t="str">
        <f>REPLACE(INDEX(GroupVertices[Group],MATCH(Vertices[[#This Row],[Vertex]],GroupVertices[Vertex],0)),1,1,"")</f>
        <v>31</v>
      </c>
      <c r="BA67" s="2"/>
      <c r="BB67" s="3"/>
      <c r="BC67" s="3"/>
      <c r="BD67" s="3"/>
      <c r="BE67" s="3"/>
    </row>
    <row r="68" spans="1:57" ht="15">
      <c r="A68" s="65" t="s">
        <v>430</v>
      </c>
      <c r="B68" s="66"/>
      <c r="C68" s="66"/>
      <c r="D68" s="67">
        <v>1.5</v>
      </c>
      <c r="E68" s="69">
        <v>50.002668222132655</v>
      </c>
      <c r="F68" s="104" t="s">
        <v>5479</v>
      </c>
      <c r="G68" s="66"/>
      <c r="H68" s="70"/>
      <c r="I68" s="71"/>
      <c r="J68" s="71"/>
      <c r="K68" s="70"/>
      <c r="L68" s="74"/>
      <c r="M68" s="75">
        <v>9339.2841796875</v>
      </c>
      <c r="N68" s="75">
        <v>6724.99658203125</v>
      </c>
      <c r="O68" s="76"/>
      <c r="P68" s="77"/>
      <c r="Q68" s="77"/>
      <c r="R68" s="89"/>
      <c r="S68" s="48">
        <v>0</v>
      </c>
      <c r="T68" s="48">
        <v>2</v>
      </c>
      <c r="U68" s="49">
        <v>2</v>
      </c>
      <c r="V68" s="49">
        <v>0.5</v>
      </c>
      <c r="W68" s="50"/>
      <c r="X68" s="50"/>
      <c r="Y68" s="50"/>
      <c r="Z68" s="49">
        <v>0</v>
      </c>
      <c r="AA68" s="72">
        <v>68</v>
      </c>
      <c r="AB68" s="72"/>
      <c r="AC68" s="73"/>
      <c r="AD68" s="79" t="s">
        <v>3467</v>
      </c>
      <c r="AE68" s="79">
        <v>1609</v>
      </c>
      <c r="AF68" s="79">
        <v>333</v>
      </c>
      <c r="AG68" s="79">
        <v>1416</v>
      </c>
      <c r="AH68" s="79">
        <v>1095</v>
      </c>
      <c r="AI68" s="79"/>
      <c r="AJ68" s="79"/>
      <c r="AK68" s="79"/>
      <c r="AL68" s="79"/>
      <c r="AM68" s="79"/>
      <c r="AN68" s="81">
        <v>40368.05384259259</v>
      </c>
      <c r="AO68" s="79"/>
      <c r="AP68" s="79" t="b">
        <v>1</v>
      </c>
      <c r="AQ68" s="79" t="b">
        <v>0</v>
      </c>
      <c r="AR68" s="79" t="b">
        <v>1</v>
      </c>
      <c r="AS68" s="79"/>
      <c r="AT68" s="79">
        <v>5</v>
      </c>
      <c r="AU68" s="84" t="s">
        <v>5320</v>
      </c>
      <c r="AV68" s="79" t="b">
        <v>0</v>
      </c>
      <c r="AW68" s="79" t="s">
        <v>5649</v>
      </c>
      <c r="AX68" s="84" t="s">
        <v>5897</v>
      </c>
      <c r="AY68" s="79" t="s">
        <v>66</v>
      </c>
      <c r="AZ68" s="79" t="str">
        <f>REPLACE(INDEX(GroupVertices[Group],MATCH(Vertices[[#This Row],[Vertex]],GroupVertices[Vertex],0)),1,1,"")</f>
        <v>29</v>
      </c>
      <c r="BA68" s="2"/>
      <c r="BB68" s="3"/>
      <c r="BC68" s="3"/>
      <c r="BD68" s="3"/>
      <c r="BE68" s="3"/>
    </row>
    <row r="69" spans="1:57" ht="15">
      <c r="A69" s="65" t="s">
        <v>584</v>
      </c>
      <c r="B69" s="66"/>
      <c r="C69" s="66"/>
      <c r="D69" s="67">
        <v>1.5</v>
      </c>
      <c r="E69" s="69">
        <v>50.002668222132655</v>
      </c>
      <c r="F69" s="104" t="s">
        <v>1447</v>
      </c>
      <c r="G69" s="66"/>
      <c r="H69" s="70"/>
      <c r="I69" s="71"/>
      <c r="J69" s="71"/>
      <c r="K69" s="70"/>
      <c r="L69" s="74"/>
      <c r="M69" s="75">
        <v>4811.93505859375</v>
      </c>
      <c r="N69" s="75">
        <v>5928.61328125</v>
      </c>
      <c r="O69" s="76"/>
      <c r="P69" s="77"/>
      <c r="Q69" s="77"/>
      <c r="R69" s="89"/>
      <c r="S69" s="48">
        <v>0</v>
      </c>
      <c r="T69" s="48">
        <v>2</v>
      </c>
      <c r="U69" s="49">
        <v>2</v>
      </c>
      <c r="V69" s="49">
        <v>0.5</v>
      </c>
      <c r="W69" s="50"/>
      <c r="X69" s="50"/>
      <c r="Y69" s="50"/>
      <c r="Z69" s="49">
        <v>0</v>
      </c>
      <c r="AA69" s="72">
        <v>69</v>
      </c>
      <c r="AB69" s="72"/>
      <c r="AC69" s="73"/>
      <c r="AD69" s="79" t="s">
        <v>3628</v>
      </c>
      <c r="AE69" s="79">
        <v>1775</v>
      </c>
      <c r="AF69" s="79">
        <v>1217</v>
      </c>
      <c r="AG69" s="79">
        <v>1195</v>
      </c>
      <c r="AH69" s="79">
        <v>5814</v>
      </c>
      <c r="AI69" s="79"/>
      <c r="AJ69" s="79" t="s">
        <v>4137</v>
      </c>
      <c r="AK69" s="79" t="s">
        <v>4504</v>
      </c>
      <c r="AL69" s="79"/>
      <c r="AM69" s="79"/>
      <c r="AN69" s="81">
        <v>42393.1484837963</v>
      </c>
      <c r="AO69" s="84" t="s">
        <v>5182</v>
      </c>
      <c r="AP69" s="79" t="b">
        <v>1</v>
      </c>
      <c r="AQ69" s="79" t="b">
        <v>0</v>
      </c>
      <c r="AR69" s="79" t="b">
        <v>0</v>
      </c>
      <c r="AS69" s="79"/>
      <c r="AT69" s="79">
        <v>0</v>
      </c>
      <c r="AU69" s="79"/>
      <c r="AV69" s="79" t="b">
        <v>0</v>
      </c>
      <c r="AW69" s="79" t="s">
        <v>5649</v>
      </c>
      <c r="AX69" s="84" t="s">
        <v>6059</v>
      </c>
      <c r="AY69" s="79" t="s">
        <v>66</v>
      </c>
      <c r="AZ69" s="79" t="str">
        <f>REPLACE(INDEX(GroupVertices[Group],MATCH(Vertices[[#This Row],[Vertex]],GroupVertices[Vertex],0)),1,1,"")</f>
        <v>26</v>
      </c>
      <c r="BA69" s="2"/>
      <c r="BB69" s="3"/>
      <c r="BC69" s="3"/>
      <c r="BD69" s="3"/>
      <c r="BE69" s="3"/>
    </row>
    <row r="70" spans="1:57" ht="15">
      <c r="A70" s="65" t="s">
        <v>448</v>
      </c>
      <c r="B70" s="66"/>
      <c r="C70" s="66"/>
      <c r="D70" s="67">
        <v>1.7897727272727273</v>
      </c>
      <c r="E70" s="69">
        <v>50.002668222132655</v>
      </c>
      <c r="F70" s="104" t="s">
        <v>5491</v>
      </c>
      <c r="G70" s="66"/>
      <c r="H70" s="70"/>
      <c r="I70" s="71"/>
      <c r="J70" s="71"/>
      <c r="K70" s="70"/>
      <c r="L70" s="74"/>
      <c r="M70" s="75">
        <v>4298.38916015625</v>
      </c>
      <c r="N70" s="75">
        <v>5368.19970703125</v>
      </c>
      <c r="O70" s="76"/>
      <c r="P70" s="77"/>
      <c r="Q70" s="77"/>
      <c r="R70" s="89"/>
      <c r="S70" s="48">
        <v>3</v>
      </c>
      <c r="T70" s="48">
        <v>1</v>
      </c>
      <c r="U70" s="49">
        <v>2</v>
      </c>
      <c r="V70" s="49">
        <v>0.5</v>
      </c>
      <c r="W70" s="50"/>
      <c r="X70" s="50"/>
      <c r="Y70" s="50"/>
      <c r="Z70" s="49">
        <v>0</v>
      </c>
      <c r="AA70" s="72">
        <v>70</v>
      </c>
      <c r="AB70" s="72"/>
      <c r="AC70" s="73"/>
      <c r="AD70" s="79" t="s">
        <v>3488</v>
      </c>
      <c r="AE70" s="79">
        <v>658</v>
      </c>
      <c r="AF70" s="79">
        <v>122</v>
      </c>
      <c r="AG70" s="79">
        <v>3181</v>
      </c>
      <c r="AH70" s="79">
        <v>750</v>
      </c>
      <c r="AI70" s="79"/>
      <c r="AJ70" s="79" t="s">
        <v>4010</v>
      </c>
      <c r="AK70" s="79" t="s">
        <v>4429</v>
      </c>
      <c r="AL70" s="84" t="s">
        <v>4689</v>
      </c>
      <c r="AM70" s="79"/>
      <c r="AN70" s="81">
        <v>41062.97516203704</v>
      </c>
      <c r="AO70" s="79"/>
      <c r="AP70" s="79" t="b">
        <v>0</v>
      </c>
      <c r="AQ70" s="79" t="b">
        <v>0</v>
      </c>
      <c r="AR70" s="79" t="b">
        <v>0</v>
      </c>
      <c r="AS70" s="79"/>
      <c r="AT70" s="79">
        <v>13</v>
      </c>
      <c r="AU70" s="84" t="s">
        <v>5320</v>
      </c>
      <c r="AV70" s="79" t="b">
        <v>0</v>
      </c>
      <c r="AW70" s="79" t="s">
        <v>5649</v>
      </c>
      <c r="AX70" s="84" t="s">
        <v>5918</v>
      </c>
      <c r="AY70" s="79" t="s">
        <v>66</v>
      </c>
      <c r="AZ70" s="79" t="str">
        <f>REPLACE(INDEX(GroupVertices[Group],MATCH(Vertices[[#This Row],[Vertex]],GroupVertices[Vertex],0)),1,1,"")</f>
        <v>28</v>
      </c>
      <c r="BA70" s="2"/>
      <c r="BB70" s="3"/>
      <c r="BC70" s="3"/>
      <c r="BD70" s="3"/>
      <c r="BE70" s="3"/>
    </row>
    <row r="71" spans="1:57" ht="15">
      <c r="A71" s="65" t="s">
        <v>595</v>
      </c>
      <c r="B71" s="66"/>
      <c r="C71" s="66"/>
      <c r="D71" s="67">
        <v>1.7897727272727273</v>
      </c>
      <c r="E71" s="69">
        <v>50.002668222132655</v>
      </c>
      <c r="F71" s="104" t="s">
        <v>5496</v>
      </c>
      <c r="G71" s="66"/>
      <c r="H71" s="70"/>
      <c r="I71" s="71"/>
      <c r="J71" s="71"/>
      <c r="K71" s="70"/>
      <c r="L71" s="74"/>
      <c r="M71" s="75">
        <v>4298.38671875</v>
      </c>
      <c r="N71" s="75">
        <v>914.3790283203125</v>
      </c>
      <c r="O71" s="76"/>
      <c r="P71" s="77"/>
      <c r="Q71" s="77"/>
      <c r="R71" s="89"/>
      <c r="S71" s="48">
        <v>3</v>
      </c>
      <c r="T71" s="48">
        <v>1</v>
      </c>
      <c r="U71" s="49">
        <v>2</v>
      </c>
      <c r="V71" s="49">
        <v>0.5</v>
      </c>
      <c r="W71" s="50"/>
      <c r="X71" s="50"/>
      <c r="Y71" s="50"/>
      <c r="Z71" s="49">
        <v>0</v>
      </c>
      <c r="AA71" s="72">
        <v>71</v>
      </c>
      <c r="AB71" s="72"/>
      <c r="AC71" s="73"/>
      <c r="AD71" s="79" t="s">
        <v>3500</v>
      </c>
      <c r="AE71" s="79">
        <v>1395</v>
      </c>
      <c r="AF71" s="79">
        <v>1774</v>
      </c>
      <c r="AG71" s="79">
        <v>56603</v>
      </c>
      <c r="AH71" s="79">
        <v>32520</v>
      </c>
      <c r="AI71" s="79"/>
      <c r="AJ71" s="79" t="s">
        <v>4020</v>
      </c>
      <c r="AK71" s="79" t="s">
        <v>4435</v>
      </c>
      <c r="AL71" s="79"/>
      <c r="AM71" s="79"/>
      <c r="AN71" s="81">
        <v>40807.88233796296</v>
      </c>
      <c r="AO71" s="84" t="s">
        <v>5061</v>
      </c>
      <c r="AP71" s="79" t="b">
        <v>0</v>
      </c>
      <c r="AQ71" s="79" t="b">
        <v>0</v>
      </c>
      <c r="AR71" s="79" t="b">
        <v>1</v>
      </c>
      <c r="AS71" s="79"/>
      <c r="AT71" s="79">
        <v>24</v>
      </c>
      <c r="AU71" s="84" t="s">
        <v>5320</v>
      </c>
      <c r="AV71" s="79" t="b">
        <v>0</v>
      </c>
      <c r="AW71" s="79" t="s">
        <v>5649</v>
      </c>
      <c r="AX71" s="84" t="s">
        <v>5930</v>
      </c>
      <c r="AY71" s="79" t="s">
        <v>66</v>
      </c>
      <c r="AZ71" s="79" t="str">
        <f>REPLACE(INDEX(GroupVertices[Group],MATCH(Vertices[[#This Row],[Vertex]],GroupVertices[Vertex],0)),1,1,"")</f>
        <v>25</v>
      </c>
      <c r="BA71" s="2"/>
      <c r="BB71" s="3"/>
      <c r="BC71" s="3"/>
      <c r="BD71" s="3"/>
      <c r="BE71" s="3"/>
    </row>
    <row r="72" spans="1:57" ht="15">
      <c r="A72" s="65" t="s">
        <v>519</v>
      </c>
      <c r="B72" s="66"/>
      <c r="C72" s="66"/>
      <c r="D72" s="67">
        <v>1.7897727272727273</v>
      </c>
      <c r="E72" s="69">
        <v>50.002668222132655</v>
      </c>
      <c r="F72" s="104" t="s">
        <v>1413</v>
      </c>
      <c r="G72" s="66"/>
      <c r="H72" s="70"/>
      <c r="I72" s="71"/>
      <c r="J72" s="71"/>
      <c r="K72" s="70"/>
      <c r="L72" s="74"/>
      <c r="M72" s="75">
        <v>4298.39111328125</v>
      </c>
      <c r="N72" s="75">
        <v>176.98155212402344</v>
      </c>
      <c r="O72" s="76"/>
      <c r="P72" s="77"/>
      <c r="Q72" s="77"/>
      <c r="R72" s="89"/>
      <c r="S72" s="48">
        <v>3</v>
      </c>
      <c r="T72" s="48">
        <v>1</v>
      </c>
      <c r="U72" s="49">
        <v>2</v>
      </c>
      <c r="V72" s="49">
        <v>0.5</v>
      </c>
      <c r="W72" s="50"/>
      <c r="X72" s="50"/>
      <c r="Y72" s="50"/>
      <c r="Z72" s="49">
        <v>0</v>
      </c>
      <c r="AA72" s="72">
        <v>72</v>
      </c>
      <c r="AB72" s="72"/>
      <c r="AC72" s="73"/>
      <c r="AD72" s="79" t="s">
        <v>3556</v>
      </c>
      <c r="AE72" s="79">
        <v>548</v>
      </c>
      <c r="AF72" s="79">
        <v>257147</v>
      </c>
      <c r="AG72" s="79">
        <v>112236</v>
      </c>
      <c r="AH72" s="79">
        <v>644</v>
      </c>
      <c r="AI72" s="79"/>
      <c r="AJ72" s="79" t="s">
        <v>4073</v>
      </c>
      <c r="AK72" s="79" t="s">
        <v>4467</v>
      </c>
      <c r="AL72" s="84" t="s">
        <v>4712</v>
      </c>
      <c r="AM72" s="79"/>
      <c r="AN72" s="81">
        <v>39791.786307870374</v>
      </c>
      <c r="AO72" s="84" t="s">
        <v>5114</v>
      </c>
      <c r="AP72" s="79" t="b">
        <v>0</v>
      </c>
      <c r="AQ72" s="79" t="b">
        <v>0</v>
      </c>
      <c r="AR72" s="79" t="b">
        <v>1</v>
      </c>
      <c r="AS72" s="79"/>
      <c r="AT72" s="79">
        <v>6438</v>
      </c>
      <c r="AU72" s="84" t="s">
        <v>5320</v>
      </c>
      <c r="AV72" s="79" t="b">
        <v>1</v>
      </c>
      <c r="AW72" s="79" t="s">
        <v>5649</v>
      </c>
      <c r="AX72" s="84" t="s">
        <v>5986</v>
      </c>
      <c r="AY72" s="79" t="s">
        <v>66</v>
      </c>
      <c r="AZ72" s="79" t="str">
        <f>REPLACE(INDEX(GroupVertices[Group],MATCH(Vertices[[#This Row],[Vertex]],GroupVertices[Vertex],0)),1,1,"")</f>
        <v>27</v>
      </c>
      <c r="BA72" s="2"/>
      <c r="BB72" s="3"/>
      <c r="BC72" s="3"/>
      <c r="BD72" s="3"/>
      <c r="BE72" s="3"/>
    </row>
    <row r="73" spans="1:57" ht="15">
      <c r="A73" s="65" t="s">
        <v>684</v>
      </c>
      <c r="B73" s="66"/>
      <c r="C73" s="66"/>
      <c r="D73" s="67">
        <v>1.7897727272727273</v>
      </c>
      <c r="E73" s="69">
        <v>50.002668222132655</v>
      </c>
      <c r="F73" s="104" t="s">
        <v>5620</v>
      </c>
      <c r="G73" s="66"/>
      <c r="H73" s="70"/>
      <c r="I73" s="71"/>
      <c r="J73" s="71"/>
      <c r="K73" s="70"/>
      <c r="L73" s="74"/>
      <c r="M73" s="75">
        <v>4298.38671875</v>
      </c>
      <c r="N73" s="75">
        <v>2403.90283203125</v>
      </c>
      <c r="O73" s="76"/>
      <c r="P73" s="77"/>
      <c r="Q73" s="77"/>
      <c r="R73" s="89"/>
      <c r="S73" s="48">
        <v>3</v>
      </c>
      <c r="T73" s="48">
        <v>1</v>
      </c>
      <c r="U73" s="49">
        <v>2</v>
      </c>
      <c r="V73" s="49">
        <v>0.5</v>
      </c>
      <c r="W73" s="50"/>
      <c r="X73" s="50"/>
      <c r="Y73" s="50"/>
      <c r="Z73" s="49">
        <v>0</v>
      </c>
      <c r="AA73" s="72">
        <v>73</v>
      </c>
      <c r="AB73" s="72"/>
      <c r="AC73" s="73"/>
      <c r="AD73" s="79" t="s">
        <v>3726</v>
      </c>
      <c r="AE73" s="79">
        <v>369</v>
      </c>
      <c r="AF73" s="79">
        <v>1642929</v>
      </c>
      <c r="AG73" s="79">
        <v>232595</v>
      </c>
      <c r="AH73" s="79">
        <v>2759</v>
      </c>
      <c r="AI73" s="79"/>
      <c r="AJ73" s="79" t="s">
        <v>4224</v>
      </c>
      <c r="AK73" s="79" t="s">
        <v>4550</v>
      </c>
      <c r="AL73" s="84" t="s">
        <v>4785</v>
      </c>
      <c r="AM73" s="79"/>
      <c r="AN73" s="81">
        <v>39913.715891203705</v>
      </c>
      <c r="AO73" s="84" t="s">
        <v>5271</v>
      </c>
      <c r="AP73" s="79" t="b">
        <v>0</v>
      </c>
      <c r="AQ73" s="79" t="b">
        <v>0</v>
      </c>
      <c r="AR73" s="79" t="b">
        <v>1</v>
      </c>
      <c r="AS73" s="79"/>
      <c r="AT73" s="79">
        <v>27044</v>
      </c>
      <c r="AU73" s="84" t="s">
        <v>5320</v>
      </c>
      <c r="AV73" s="79" t="b">
        <v>1</v>
      </c>
      <c r="AW73" s="79" t="s">
        <v>5649</v>
      </c>
      <c r="AX73" s="84" t="s">
        <v>6157</v>
      </c>
      <c r="AY73" s="79" t="s">
        <v>66</v>
      </c>
      <c r="AZ73" s="79" t="str">
        <f>REPLACE(INDEX(GroupVertices[Group],MATCH(Vertices[[#This Row],[Vertex]],GroupVertices[Vertex],0)),1,1,"")</f>
        <v>24</v>
      </c>
      <c r="BA73" s="2"/>
      <c r="BB73" s="3"/>
      <c r="BC73" s="3"/>
      <c r="BD73" s="3"/>
      <c r="BE73" s="3"/>
    </row>
    <row r="74" spans="1:57" ht="15">
      <c r="A74" s="65" t="s">
        <v>729</v>
      </c>
      <c r="B74" s="66"/>
      <c r="C74" s="66"/>
      <c r="D74" s="67">
        <v>1.8863636363636365</v>
      </c>
      <c r="E74" s="69">
        <v>50.002668222132655</v>
      </c>
      <c r="F74" s="104" t="s">
        <v>5353</v>
      </c>
      <c r="G74" s="66"/>
      <c r="H74" s="70"/>
      <c r="I74" s="71"/>
      <c r="J74" s="71"/>
      <c r="K74" s="70"/>
      <c r="L74" s="74"/>
      <c r="M74" s="75">
        <v>2352.01416015625</v>
      </c>
      <c r="N74" s="75">
        <v>2838.314453125</v>
      </c>
      <c r="O74" s="76"/>
      <c r="P74" s="77"/>
      <c r="Q74" s="77"/>
      <c r="R74" s="89"/>
      <c r="S74" s="48">
        <v>4</v>
      </c>
      <c r="T74" s="48">
        <v>0</v>
      </c>
      <c r="U74" s="49">
        <v>2</v>
      </c>
      <c r="V74" s="49">
        <v>0.000657</v>
      </c>
      <c r="W74" s="50"/>
      <c r="X74" s="50"/>
      <c r="Y74" s="50"/>
      <c r="Z74" s="49">
        <v>0</v>
      </c>
      <c r="AA74" s="72">
        <v>74</v>
      </c>
      <c r="AB74" s="72"/>
      <c r="AC74" s="73"/>
      <c r="AD74" s="79" t="s">
        <v>3246</v>
      </c>
      <c r="AE74" s="79">
        <v>338</v>
      </c>
      <c r="AF74" s="79">
        <v>2793815</v>
      </c>
      <c r="AG74" s="79">
        <v>4909</v>
      </c>
      <c r="AH74" s="79">
        <v>16</v>
      </c>
      <c r="AI74" s="79"/>
      <c r="AJ74" s="79" t="s">
        <v>3793</v>
      </c>
      <c r="AK74" s="79" t="s">
        <v>4281</v>
      </c>
      <c r="AL74" s="84" t="s">
        <v>4585</v>
      </c>
      <c r="AM74" s="79"/>
      <c r="AN74" s="81">
        <v>40773.69708333333</v>
      </c>
      <c r="AO74" s="84" t="s">
        <v>4824</v>
      </c>
      <c r="AP74" s="79" t="b">
        <v>0</v>
      </c>
      <c r="AQ74" s="79" t="b">
        <v>0</v>
      </c>
      <c r="AR74" s="79" t="b">
        <v>1</v>
      </c>
      <c r="AS74" s="79"/>
      <c r="AT74" s="79">
        <v>12864</v>
      </c>
      <c r="AU74" s="84" t="s">
        <v>5320</v>
      </c>
      <c r="AV74" s="79" t="b">
        <v>1</v>
      </c>
      <c r="AW74" s="79" t="s">
        <v>5649</v>
      </c>
      <c r="AX74" s="84" t="s">
        <v>5672</v>
      </c>
      <c r="AY74" s="79" t="s">
        <v>65</v>
      </c>
      <c r="AZ74" s="79" t="str">
        <f>REPLACE(INDEX(GroupVertices[Group],MATCH(Vertices[[#This Row],[Vertex]],GroupVertices[Vertex],0)),1,1,"")</f>
        <v>2</v>
      </c>
      <c r="BA74" s="2"/>
      <c r="BB74" s="3"/>
      <c r="BC74" s="3"/>
      <c r="BD74" s="3"/>
      <c r="BE74" s="3"/>
    </row>
    <row r="75" spans="1:57" ht="15">
      <c r="A75" s="65" t="s">
        <v>433</v>
      </c>
      <c r="B75" s="66"/>
      <c r="C75" s="66"/>
      <c r="D75" s="67">
        <v>1.5965909090909092</v>
      </c>
      <c r="E75" s="69">
        <v>50.00133411106633</v>
      </c>
      <c r="F75" s="104" t="s">
        <v>5483</v>
      </c>
      <c r="G75" s="66"/>
      <c r="H75" s="70"/>
      <c r="I75" s="71"/>
      <c r="J75" s="71"/>
      <c r="K75" s="70"/>
      <c r="L75" s="74"/>
      <c r="M75" s="75">
        <v>8317.4033203125</v>
      </c>
      <c r="N75" s="75">
        <v>7487.75830078125</v>
      </c>
      <c r="O75" s="76"/>
      <c r="P75" s="77"/>
      <c r="Q75" s="77"/>
      <c r="R75" s="89"/>
      <c r="S75" s="48">
        <v>1</v>
      </c>
      <c r="T75" s="48">
        <v>2</v>
      </c>
      <c r="U75" s="49">
        <v>1</v>
      </c>
      <c r="V75" s="49">
        <v>0.2</v>
      </c>
      <c r="W75" s="50"/>
      <c r="X75" s="50"/>
      <c r="Y75" s="50"/>
      <c r="Z75" s="49">
        <v>0</v>
      </c>
      <c r="AA75" s="72">
        <v>75</v>
      </c>
      <c r="AB75" s="72"/>
      <c r="AC75" s="73"/>
      <c r="AD75" s="79" t="s">
        <v>3472</v>
      </c>
      <c r="AE75" s="79">
        <v>18</v>
      </c>
      <c r="AF75" s="79">
        <v>1303</v>
      </c>
      <c r="AG75" s="79">
        <v>3599</v>
      </c>
      <c r="AH75" s="79">
        <v>18</v>
      </c>
      <c r="AI75" s="79"/>
      <c r="AJ75" s="79"/>
      <c r="AK75" s="79" t="s">
        <v>4420</v>
      </c>
      <c r="AL75" s="84" t="s">
        <v>4680</v>
      </c>
      <c r="AM75" s="79"/>
      <c r="AN75" s="81">
        <v>42920.742731481485</v>
      </c>
      <c r="AO75" s="84" t="s">
        <v>5036</v>
      </c>
      <c r="AP75" s="79" t="b">
        <v>1</v>
      </c>
      <c r="AQ75" s="79" t="b">
        <v>0</v>
      </c>
      <c r="AR75" s="79" t="b">
        <v>0</v>
      </c>
      <c r="AS75" s="79"/>
      <c r="AT75" s="79">
        <v>0</v>
      </c>
      <c r="AU75" s="79"/>
      <c r="AV75" s="79" t="b">
        <v>0</v>
      </c>
      <c r="AW75" s="79" t="s">
        <v>5649</v>
      </c>
      <c r="AX75" s="84" t="s">
        <v>5902</v>
      </c>
      <c r="AY75" s="79" t="s">
        <v>66</v>
      </c>
      <c r="AZ75" s="79" t="str">
        <f>REPLACE(INDEX(GroupVertices[Group],MATCH(Vertices[[#This Row],[Vertex]],GroupVertices[Vertex],0)),1,1,"")</f>
        <v>14</v>
      </c>
      <c r="BA75" s="2"/>
      <c r="BB75" s="3"/>
      <c r="BC75" s="3"/>
      <c r="BD75" s="3"/>
      <c r="BE75" s="3"/>
    </row>
    <row r="76" spans="1:57" ht="15">
      <c r="A76" s="65" t="s">
        <v>588</v>
      </c>
      <c r="B76" s="66"/>
      <c r="C76" s="66"/>
      <c r="D76" s="67">
        <v>1.6931818181818181</v>
      </c>
      <c r="E76" s="69">
        <v>50.00133411106633</v>
      </c>
      <c r="F76" s="104" t="s">
        <v>1449</v>
      </c>
      <c r="G76" s="66"/>
      <c r="H76" s="70"/>
      <c r="I76" s="71"/>
      <c r="J76" s="71"/>
      <c r="K76" s="70"/>
      <c r="L76" s="74"/>
      <c r="M76" s="75">
        <v>2981.7646484375</v>
      </c>
      <c r="N76" s="75">
        <v>3810.572509765625</v>
      </c>
      <c r="O76" s="76"/>
      <c r="P76" s="77"/>
      <c r="Q76" s="77"/>
      <c r="R76" s="89"/>
      <c r="S76" s="48">
        <v>2</v>
      </c>
      <c r="T76" s="48">
        <v>1</v>
      </c>
      <c r="U76" s="49">
        <v>1</v>
      </c>
      <c r="V76" s="49">
        <v>0.000787</v>
      </c>
      <c r="W76" s="50"/>
      <c r="X76" s="50"/>
      <c r="Y76" s="50"/>
      <c r="Z76" s="49">
        <v>0</v>
      </c>
      <c r="AA76" s="72">
        <v>76</v>
      </c>
      <c r="AB76" s="72"/>
      <c r="AC76" s="73"/>
      <c r="AD76" s="79" t="s">
        <v>3614</v>
      </c>
      <c r="AE76" s="79">
        <v>103</v>
      </c>
      <c r="AF76" s="79">
        <v>48185</v>
      </c>
      <c r="AG76" s="79">
        <v>25761</v>
      </c>
      <c r="AH76" s="79">
        <v>179392</v>
      </c>
      <c r="AI76" s="79"/>
      <c r="AJ76" s="79" t="s">
        <v>4126</v>
      </c>
      <c r="AK76" s="79" t="s">
        <v>4497</v>
      </c>
      <c r="AL76" s="84" t="s">
        <v>4735</v>
      </c>
      <c r="AM76" s="79"/>
      <c r="AN76" s="81">
        <v>39920.79209490741</v>
      </c>
      <c r="AO76" s="84" t="s">
        <v>5171</v>
      </c>
      <c r="AP76" s="79" t="b">
        <v>0</v>
      </c>
      <c r="AQ76" s="79" t="b">
        <v>0</v>
      </c>
      <c r="AR76" s="79" t="b">
        <v>1</v>
      </c>
      <c r="AS76" s="79"/>
      <c r="AT76" s="79">
        <v>479</v>
      </c>
      <c r="AU76" s="84" t="s">
        <v>5324</v>
      </c>
      <c r="AV76" s="79" t="b">
        <v>1</v>
      </c>
      <c r="AW76" s="79" t="s">
        <v>5649</v>
      </c>
      <c r="AX76" s="84" t="s">
        <v>6045</v>
      </c>
      <c r="AY76" s="79" t="s">
        <v>66</v>
      </c>
      <c r="AZ76" s="79" t="str">
        <f>REPLACE(INDEX(GroupVertices[Group],MATCH(Vertices[[#This Row],[Vertex]],GroupVertices[Vertex],0)),1,1,"")</f>
        <v>2</v>
      </c>
      <c r="BA76" s="2"/>
      <c r="BB76" s="3"/>
      <c r="BC76" s="3"/>
      <c r="BD76" s="3"/>
      <c r="BE76" s="3"/>
    </row>
    <row r="77" spans="1:57" ht="15">
      <c r="A77" s="65" t="s">
        <v>641</v>
      </c>
      <c r="B77" s="66"/>
      <c r="C77" s="66"/>
      <c r="D77" s="67">
        <v>1.6931818181818181</v>
      </c>
      <c r="E77" s="69">
        <v>50.00133411106633</v>
      </c>
      <c r="F77" s="104" t="s">
        <v>5590</v>
      </c>
      <c r="G77" s="66"/>
      <c r="H77" s="70"/>
      <c r="I77" s="71"/>
      <c r="J77" s="71"/>
      <c r="K77" s="70"/>
      <c r="L77" s="74"/>
      <c r="M77" s="75">
        <v>7437.79833984375</v>
      </c>
      <c r="N77" s="75">
        <v>6587.55419921875</v>
      </c>
      <c r="O77" s="76"/>
      <c r="P77" s="77"/>
      <c r="Q77" s="77"/>
      <c r="R77" s="89"/>
      <c r="S77" s="48">
        <v>2</v>
      </c>
      <c r="T77" s="48">
        <v>1</v>
      </c>
      <c r="U77" s="49">
        <v>1</v>
      </c>
      <c r="V77" s="49">
        <v>0.333333</v>
      </c>
      <c r="W77" s="50"/>
      <c r="X77" s="50"/>
      <c r="Y77" s="50"/>
      <c r="Z77" s="49">
        <v>0</v>
      </c>
      <c r="AA77" s="72">
        <v>77</v>
      </c>
      <c r="AB77" s="72"/>
      <c r="AC77" s="73"/>
      <c r="AD77" s="79" t="s">
        <v>3674</v>
      </c>
      <c r="AE77" s="79">
        <v>179</v>
      </c>
      <c r="AF77" s="79">
        <v>100</v>
      </c>
      <c r="AG77" s="79">
        <v>202</v>
      </c>
      <c r="AH77" s="79">
        <v>50</v>
      </c>
      <c r="AI77" s="79"/>
      <c r="AJ77" s="79" t="s">
        <v>4174</v>
      </c>
      <c r="AK77" s="79" t="s">
        <v>3154</v>
      </c>
      <c r="AL77" s="84" t="s">
        <v>4760</v>
      </c>
      <c r="AM77" s="79"/>
      <c r="AN77" s="81">
        <v>43118.67755787037</v>
      </c>
      <c r="AO77" s="84" t="s">
        <v>5223</v>
      </c>
      <c r="AP77" s="79" t="b">
        <v>0</v>
      </c>
      <c r="AQ77" s="79" t="b">
        <v>0</v>
      </c>
      <c r="AR77" s="79" t="b">
        <v>0</v>
      </c>
      <c r="AS77" s="79"/>
      <c r="AT77" s="79">
        <v>0</v>
      </c>
      <c r="AU77" s="84" t="s">
        <v>5320</v>
      </c>
      <c r="AV77" s="79" t="b">
        <v>0</v>
      </c>
      <c r="AW77" s="79" t="s">
        <v>5649</v>
      </c>
      <c r="AX77" s="84" t="s">
        <v>6105</v>
      </c>
      <c r="AY77" s="79" t="s">
        <v>66</v>
      </c>
      <c r="AZ77" s="79" t="str">
        <f>REPLACE(INDEX(GroupVertices[Group],MATCH(Vertices[[#This Row],[Vertex]],GroupVertices[Vertex],0)),1,1,"")</f>
        <v>15</v>
      </c>
      <c r="BA77" s="2"/>
      <c r="BB77" s="3"/>
      <c r="BC77" s="3"/>
      <c r="BD77" s="3"/>
      <c r="BE77" s="3"/>
    </row>
    <row r="78" spans="1:57" ht="15">
      <c r="A78" s="65" t="s">
        <v>759</v>
      </c>
      <c r="B78" s="66"/>
      <c r="C78" s="66"/>
      <c r="D78" s="67">
        <v>1.7897727272727273</v>
      </c>
      <c r="E78" s="69">
        <v>50.00133411106633</v>
      </c>
      <c r="F78" s="104" t="s">
        <v>5591</v>
      </c>
      <c r="G78" s="66"/>
      <c r="H78" s="70"/>
      <c r="I78" s="71"/>
      <c r="J78" s="71"/>
      <c r="K78" s="70"/>
      <c r="L78" s="74"/>
      <c r="M78" s="75">
        <v>7348.81298828125</v>
      </c>
      <c r="N78" s="75">
        <v>6209.8857421875</v>
      </c>
      <c r="O78" s="76"/>
      <c r="P78" s="77"/>
      <c r="Q78" s="77"/>
      <c r="R78" s="89"/>
      <c r="S78" s="48">
        <v>3</v>
      </c>
      <c r="T78" s="48">
        <v>0</v>
      </c>
      <c r="U78" s="49">
        <v>1</v>
      </c>
      <c r="V78" s="49">
        <v>0.333333</v>
      </c>
      <c r="W78" s="50"/>
      <c r="X78" s="50"/>
      <c r="Y78" s="50"/>
      <c r="Z78" s="49">
        <v>0</v>
      </c>
      <c r="AA78" s="72">
        <v>78</v>
      </c>
      <c r="AB78" s="72"/>
      <c r="AC78" s="73"/>
      <c r="AD78" s="79" t="s">
        <v>3675</v>
      </c>
      <c r="AE78" s="79">
        <v>378</v>
      </c>
      <c r="AF78" s="79">
        <v>35746</v>
      </c>
      <c r="AG78" s="79">
        <v>335</v>
      </c>
      <c r="AH78" s="79">
        <v>1285</v>
      </c>
      <c r="AI78" s="79"/>
      <c r="AJ78" s="87" t="s">
        <v>4175</v>
      </c>
      <c r="AK78" s="79" t="s">
        <v>4362</v>
      </c>
      <c r="AL78" s="84" t="s">
        <v>4761</v>
      </c>
      <c r="AM78" s="79"/>
      <c r="AN78" s="81">
        <v>40873.11207175926</v>
      </c>
      <c r="AO78" s="84" t="s">
        <v>5224</v>
      </c>
      <c r="AP78" s="79" t="b">
        <v>1</v>
      </c>
      <c r="AQ78" s="79" t="b">
        <v>0</v>
      </c>
      <c r="AR78" s="79" t="b">
        <v>0</v>
      </c>
      <c r="AS78" s="79"/>
      <c r="AT78" s="79">
        <v>84</v>
      </c>
      <c r="AU78" s="84" t="s">
        <v>5320</v>
      </c>
      <c r="AV78" s="79" t="b">
        <v>1</v>
      </c>
      <c r="AW78" s="79" t="s">
        <v>5649</v>
      </c>
      <c r="AX78" s="84" t="s">
        <v>6106</v>
      </c>
      <c r="AY78" s="79" t="s">
        <v>65</v>
      </c>
      <c r="AZ78" s="79" t="str">
        <f>REPLACE(INDEX(GroupVertices[Group],MATCH(Vertices[[#This Row],[Vertex]],GroupVertices[Vertex],0)),1,1,"")</f>
        <v>15</v>
      </c>
      <c r="BA78" s="2"/>
      <c r="BB78" s="3"/>
      <c r="BC78" s="3"/>
      <c r="BD78" s="3"/>
      <c r="BE78" s="3"/>
    </row>
    <row r="79" spans="1:57" ht="15">
      <c r="A79" s="65" t="s">
        <v>453</v>
      </c>
      <c r="B79" s="66"/>
      <c r="C79" s="66"/>
      <c r="D79" s="67">
        <v>1.5965909090909092</v>
      </c>
      <c r="E79" s="69">
        <v>50</v>
      </c>
      <c r="F79" s="104" t="s">
        <v>1385</v>
      </c>
      <c r="G79" s="66"/>
      <c r="H79" s="70"/>
      <c r="I79" s="71"/>
      <c r="J79" s="71"/>
      <c r="K79" s="70"/>
      <c r="L79" s="74"/>
      <c r="M79" s="75">
        <v>8472.6103515625</v>
      </c>
      <c r="N79" s="75">
        <v>7639.3603515625</v>
      </c>
      <c r="O79" s="76"/>
      <c r="P79" s="77"/>
      <c r="Q79" s="77"/>
      <c r="R79" s="89"/>
      <c r="S79" s="48">
        <v>1</v>
      </c>
      <c r="T79" s="48">
        <v>2</v>
      </c>
      <c r="U79" s="49">
        <v>0</v>
      </c>
      <c r="V79" s="49">
        <v>0.2</v>
      </c>
      <c r="W79" s="50"/>
      <c r="X79" s="50"/>
      <c r="Y79" s="50"/>
      <c r="Z79" s="49">
        <v>0</v>
      </c>
      <c r="AA79" s="72">
        <v>79</v>
      </c>
      <c r="AB79" s="72"/>
      <c r="AC79" s="73"/>
      <c r="AD79" s="79" t="s">
        <v>3493</v>
      </c>
      <c r="AE79" s="79">
        <v>797</v>
      </c>
      <c r="AF79" s="79">
        <v>928</v>
      </c>
      <c r="AG79" s="79">
        <v>146241</v>
      </c>
      <c r="AH79" s="79">
        <v>113646</v>
      </c>
      <c r="AI79" s="79"/>
      <c r="AJ79" s="79" t="s">
        <v>4014</v>
      </c>
      <c r="AK79" s="79" t="s">
        <v>4432</v>
      </c>
      <c r="AL79" s="79"/>
      <c r="AM79" s="79"/>
      <c r="AN79" s="81">
        <v>41815.40777777778</v>
      </c>
      <c r="AO79" s="84" t="s">
        <v>5055</v>
      </c>
      <c r="AP79" s="79" t="b">
        <v>0</v>
      </c>
      <c r="AQ79" s="79" t="b">
        <v>0</v>
      </c>
      <c r="AR79" s="79" t="b">
        <v>1</v>
      </c>
      <c r="AS79" s="79"/>
      <c r="AT79" s="79">
        <v>50</v>
      </c>
      <c r="AU79" s="84" t="s">
        <v>5320</v>
      </c>
      <c r="AV79" s="79" t="b">
        <v>0</v>
      </c>
      <c r="AW79" s="79" t="s">
        <v>5649</v>
      </c>
      <c r="AX79" s="84" t="s">
        <v>5923</v>
      </c>
      <c r="AY79" s="79" t="s">
        <v>66</v>
      </c>
      <c r="AZ79" s="79" t="str">
        <f>REPLACE(INDEX(GroupVertices[Group],MATCH(Vertices[[#This Row],[Vertex]],GroupVertices[Vertex],0)),1,1,"")</f>
        <v>20</v>
      </c>
      <c r="BA79" s="2"/>
      <c r="BB79" s="3"/>
      <c r="BC79" s="3"/>
      <c r="BD79" s="3"/>
      <c r="BE79" s="3"/>
    </row>
    <row r="80" spans="1:57" ht="15">
      <c r="A80" s="65" t="s">
        <v>219</v>
      </c>
      <c r="B80" s="66"/>
      <c r="C80" s="66"/>
      <c r="D80" s="67">
        <v>1.5</v>
      </c>
      <c r="E80" s="69">
        <v>50</v>
      </c>
      <c r="F80" s="104" t="s">
        <v>1270</v>
      </c>
      <c r="G80" s="66"/>
      <c r="H80" s="70"/>
      <c r="I80" s="71"/>
      <c r="J80" s="71"/>
      <c r="K80" s="70"/>
      <c r="L80" s="74"/>
      <c r="M80" s="75">
        <v>3182.785400390625</v>
      </c>
      <c r="N80" s="75">
        <v>468.6905212402344</v>
      </c>
      <c r="O80" s="76"/>
      <c r="P80" s="77"/>
      <c r="Q80" s="77"/>
      <c r="R80" s="89"/>
      <c r="S80" s="48">
        <v>0</v>
      </c>
      <c r="T80" s="48">
        <v>2</v>
      </c>
      <c r="U80" s="49">
        <v>0</v>
      </c>
      <c r="V80" s="49">
        <v>0.111111</v>
      </c>
      <c r="W80" s="50"/>
      <c r="X80" s="50"/>
      <c r="Y80" s="50"/>
      <c r="Z80" s="49">
        <v>0</v>
      </c>
      <c r="AA80" s="72">
        <v>80</v>
      </c>
      <c r="AB80" s="72"/>
      <c r="AC80" s="73"/>
      <c r="AD80" s="79" t="s">
        <v>3230</v>
      </c>
      <c r="AE80" s="79">
        <v>3879</v>
      </c>
      <c r="AF80" s="79">
        <v>1591</v>
      </c>
      <c r="AG80" s="79">
        <v>80276</v>
      </c>
      <c r="AH80" s="79">
        <v>12394</v>
      </c>
      <c r="AI80" s="79"/>
      <c r="AJ80" s="79" t="s">
        <v>3780</v>
      </c>
      <c r="AK80" s="79" t="s">
        <v>4270</v>
      </c>
      <c r="AL80" s="79"/>
      <c r="AM80" s="79"/>
      <c r="AN80" s="81">
        <v>39900.974594907406</v>
      </c>
      <c r="AO80" s="84" t="s">
        <v>4809</v>
      </c>
      <c r="AP80" s="79" t="b">
        <v>0</v>
      </c>
      <c r="AQ80" s="79" t="b">
        <v>0</v>
      </c>
      <c r="AR80" s="79" t="b">
        <v>0</v>
      </c>
      <c r="AS80" s="79"/>
      <c r="AT80" s="79">
        <v>105</v>
      </c>
      <c r="AU80" s="84" t="s">
        <v>5322</v>
      </c>
      <c r="AV80" s="79" t="b">
        <v>0</v>
      </c>
      <c r="AW80" s="79" t="s">
        <v>5649</v>
      </c>
      <c r="AX80" s="84" t="s">
        <v>5655</v>
      </c>
      <c r="AY80" s="79" t="s">
        <v>66</v>
      </c>
      <c r="AZ80" s="79" t="str">
        <f>REPLACE(INDEX(GroupVertices[Group],MATCH(Vertices[[#This Row],[Vertex]],GroupVertices[Vertex],0)),1,1,"")</f>
        <v>12</v>
      </c>
      <c r="BA80" s="2"/>
      <c r="BB80" s="3"/>
      <c r="BC80" s="3"/>
      <c r="BD80" s="3"/>
      <c r="BE80" s="3"/>
    </row>
    <row r="81" spans="1:57" ht="15">
      <c r="A81" s="65" t="s">
        <v>265</v>
      </c>
      <c r="B81" s="66"/>
      <c r="C81" s="66"/>
      <c r="D81" s="67">
        <v>1.5</v>
      </c>
      <c r="E81" s="69">
        <v>50</v>
      </c>
      <c r="F81" s="104" t="s">
        <v>1291</v>
      </c>
      <c r="G81" s="66"/>
      <c r="H81" s="70"/>
      <c r="I81" s="71"/>
      <c r="J81" s="71"/>
      <c r="K81" s="70"/>
      <c r="L81" s="74"/>
      <c r="M81" s="75">
        <v>1417.299560546875</v>
      </c>
      <c r="N81" s="75">
        <v>5036.1162109375</v>
      </c>
      <c r="O81" s="76"/>
      <c r="P81" s="77"/>
      <c r="Q81" s="77"/>
      <c r="R81" s="89"/>
      <c r="S81" s="48">
        <v>0</v>
      </c>
      <c r="T81" s="48">
        <v>2</v>
      </c>
      <c r="U81" s="49">
        <v>0</v>
      </c>
      <c r="V81" s="49">
        <v>0.000787</v>
      </c>
      <c r="W81" s="50"/>
      <c r="X81" s="50"/>
      <c r="Y81" s="50"/>
      <c r="Z81" s="49">
        <v>0</v>
      </c>
      <c r="AA81" s="72">
        <v>81</v>
      </c>
      <c r="AB81" s="72"/>
      <c r="AC81" s="73"/>
      <c r="AD81" s="79" t="s">
        <v>3288</v>
      </c>
      <c r="AE81" s="79">
        <v>38</v>
      </c>
      <c r="AF81" s="79">
        <v>114</v>
      </c>
      <c r="AG81" s="79">
        <v>9591</v>
      </c>
      <c r="AH81" s="79">
        <v>6331</v>
      </c>
      <c r="AI81" s="79"/>
      <c r="AJ81" s="79"/>
      <c r="AK81" s="79"/>
      <c r="AL81" s="79"/>
      <c r="AM81" s="79"/>
      <c r="AN81" s="81">
        <v>40480.97287037037</v>
      </c>
      <c r="AO81" s="84" t="s">
        <v>4864</v>
      </c>
      <c r="AP81" s="79" t="b">
        <v>0</v>
      </c>
      <c r="AQ81" s="79" t="b">
        <v>0</v>
      </c>
      <c r="AR81" s="79" t="b">
        <v>1</v>
      </c>
      <c r="AS81" s="79"/>
      <c r="AT81" s="79">
        <v>8</v>
      </c>
      <c r="AU81" s="84" t="s">
        <v>5327</v>
      </c>
      <c r="AV81" s="79" t="b">
        <v>0</v>
      </c>
      <c r="AW81" s="79" t="s">
        <v>5649</v>
      </c>
      <c r="AX81" s="84" t="s">
        <v>5714</v>
      </c>
      <c r="AY81" s="79" t="s">
        <v>66</v>
      </c>
      <c r="AZ81" s="79" t="str">
        <f>REPLACE(INDEX(GroupVertices[Group],MATCH(Vertices[[#This Row],[Vertex]],GroupVertices[Vertex],0)),1,1,"")</f>
        <v>2</v>
      </c>
      <c r="BA81" s="2"/>
      <c r="BB81" s="3"/>
      <c r="BC81" s="3"/>
      <c r="BD81" s="3"/>
      <c r="BE81" s="3"/>
    </row>
    <row r="82" spans="1:57" ht="15">
      <c r="A82" s="65" t="s">
        <v>281</v>
      </c>
      <c r="B82" s="66"/>
      <c r="C82" s="66"/>
      <c r="D82" s="67">
        <v>1.5</v>
      </c>
      <c r="E82" s="69">
        <v>50</v>
      </c>
      <c r="F82" s="104" t="s">
        <v>5384</v>
      </c>
      <c r="G82" s="66"/>
      <c r="H82" s="70"/>
      <c r="I82" s="71"/>
      <c r="J82" s="71"/>
      <c r="K82" s="70"/>
      <c r="L82" s="74"/>
      <c r="M82" s="75">
        <v>4100.48828125</v>
      </c>
      <c r="N82" s="75">
        <v>4439.09326171875</v>
      </c>
      <c r="O82" s="76"/>
      <c r="P82" s="77"/>
      <c r="Q82" s="77"/>
      <c r="R82" s="89"/>
      <c r="S82" s="48">
        <v>0</v>
      </c>
      <c r="T82" s="48">
        <v>2</v>
      </c>
      <c r="U82" s="49">
        <v>0</v>
      </c>
      <c r="V82" s="49">
        <v>0.5</v>
      </c>
      <c r="W82" s="50"/>
      <c r="X82" s="50"/>
      <c r="Y82" s="50"/>
      <c r="Z82" s="49">
        <v>0</v>
      </c>
      <c r="AA82" s="72">
        <v>82</v>
      </c>
      <c r="AB82" s="72"/>
      <c r="AC82" s="73"/>
      <c r="AD82" s="79" t="s">
        <v>3304</v>
      </c>
      <c r="AE82" s="79">
        <v>141</v>
      </c>
      <c r="AF82" s="79">
        <v>17</v>
      </c>
      <c r="AG82" s="79">
        <v>486</v>
      </c>
      <c r="AH82" s="79">
        <v>70</v>
      </c>
      <c r="AI82" s="79"/>
      <c r="AJ82" s="79"/>
      <c r="AK82" s="79"/>
      <c r="AL82" s="79"/>
      <c r="AM82" s="79"/>
      <c r="AN82" s="81">
        <v>42668.0909375</v>
      </c>
      <c r="AO82" s="84" t="s">
        <v>4880</v>
      </c>
      <c r="AP82" s="79" t="b">
        <v>1</v>
      </c>
      <c r="AQ82" s="79" t="b">
        <v>0</v>
      </c>
      <c r="AR82" s="79" t="b">
        <v>0</v>
      </c>
      <c r="AS82" s="79"/>
      <c r="AT82" s="79">
        <v>0</v>
      </c>
      <c r="AU82" s="79"/>
      <c r="AV82" s="79" t="b">
        <v>0</v>
      </c>
      <c r="AW82" s="79" t="s">
        <v>5649</v>
      </c>
      <c r="AX82" s="84" t="s">
        <v>5731</v>
      </c>
      <c r="AY82" s="79" t="s">
        <v>66</v>
      </c>
      <c r="AZ82" s="79" t="str">
        <f>REPLACE(INDEX(GroupVertices[Group],MATCH(Vertices[[#This Row],[Vertex]],GroupVertices[Vertex],0)),1,1,"")</f>
        <v>32</v>
      </c>
      <c r="BA82" s="2"/>
      <c r="BB82" s="3"/>
      <c r="BC82" s="3"/>
      <c r="BD82" s="3"/>
      <c r="BE82" s="3"/>
    </row>
    <row r="83" spans="1:57" ht="15">
      <c r="A83" s="65" t="s">
        <v>327</v>
      </c>
      <c r="B83" s="66"/>
      <c r="C83" s="66"/>
      <c r="D83" s="67">
        <v>1.5</v>
      </c>
      <c r="E83" s="69">
        <v>50</v>
      </c>
      <c r="F83" s="104" t="s">
        <v>1322</v>
      </c>
      <c r="G83" s="66"/>
      <c r="H83" s="70"/>
      <c r="I83" s="71"/>
      <c r="J83" s="71"/>
      <c r="K83" s="70"/>
      <c r="L83" s="74"/>
      <c r="M83" s="75">
        <v>1133.8853759765625</v>
      </c>
      <c r="N83" s="75">
        <v>4879.63671875</v>
      </c>
      <c r="O83" s="76"/>
      <c r="P83" s="77"/>
      <c r="Q83" s="77"/>
      <c r="R83" s="89"/>
      <c r="S83" s="48">
        <v>0</v>
      </c>
      <c r="T83" s="48">
        <v>2</v>
      </c>
      <c r="U83" s="49">
        <v>0</v>
      </c>
      <c r="V83" s="49">
        <v>0.000787</v>
      </c>
      <c r="W83" s="50"/>
      <c r="X83" s="50"/>
      <c r="Y83" s="50"/>
      <c r="Z83" s="49">
        <v>0</v>
      </c>
      <c r="AA83" s="72">
        <v>83</v>
      </c>
      <c r="AB83" s="72"/>
      <c r="AC83" s="73"/>
      <c r="AD83" s="79" t="s">
        <v>3359</v>
      </c>
      <c r="AE83" s="79">
        <v>4968</v>
      </c>
      <c r="AF83" s="79">
        <v>2878</v>
      </c>
      <c r="AG83" s="79">
        <v>250729</v>
      </c>
      <c r="AH83" s="79">
        <v>128555</v>
      </c>
      <c r="AI83" s="79"/>
      <c r="AJ83" s="79" t="s">
        <v>3896</v>
      </c>
      <c r="AK83" s="79" t="s">
        <v>4271</v>
      </c>
      <c r="AL83" s="79"/>
      <c r="AM83" s="79"/>
      <c r="AN83" s="81">
        <v>40280.079560185186</v>
      </c>
      <c r="AO83" s="84" t="s">
        <v>4933</v>
      </c>
      <c r="AP83" s="79" t="b">
        <v>0</v>
      </c>
      <c r="AQ83" s="79" t="b">
        <v>0</v>
      </c>
      <c r="AR83" s="79" t="b">
        <v>1</v>
      </c>
      <c r="AS83" s="79"/>
      <c r="AT83" s="79">
        <v>121</v>
      </c>
      <c r="AU83" s="84" t="s">
        <v>5330</v>
      </c>
      <c r="AV83" s="79" t="b">
        <v>0</v>
      </c>
      <c r="AW83" s="79" t="s">
        <v>5649</v>
      </c>
      <c r="AX83" s="84" t="s">
        <v>5786</v>
      </c>
      <c r="AY83" s="79" t="s">
        <v>66</v>
      </c>
      <c r="AZ83" s="79" t="str">
        <f>REPLACE(INDEX(GroupVertices[Group],MATCH(Vertices[[#This Row],[Vertex]],GroupVertices[Vertex],0)),1,1,"")</f>
        <v>2</v>
      </c>
      <c r="BA83" s="2"/>
      <c r="BB83" s="3"/>
      <c r="BC83" s="3"/>
      <c r="BD83" s="3"/>
      <c r="BE83" s="3"/>
    </row>
    <row r="84" spans="1:57" ht="15">
      <c r="A84" s="65" t="s">
        <v>332</v>
      </c>
      <c r="B84" s="66"/>
      <c r="C84" s="66"/>
      <c r="D84" s="67">
        <v>1.5</v>
      </c>
      <c r="E84" s="69">
        <v>50</v>
      </c>
      <c r="F84" s="104" t="s">
        <v>1323</v>
      </c>
      <c r="G84" s="66"/>
      <c r="H84" s="70"/>
      <c r="I84" s="71"/>
      <c r="J84" s="71"/>
      <c r="K84" s="70"/>
      <c r="L84" s="74"/>
      <c r="M84" s="75">
        <v>1602.1038818359375</v>
      </c>
      <c r="N84" s="75">
        <v>3258.5810546875</v>
      </c>
      <c r="O84" s="76"/>
      <c r="P84" s="77"/>
      <c r="Q84" s="77"/>
      <c r="R84" s="89"/>
      <c r="S84" s="48">
        <v>0</v>
      </c>
      <c r="T84" s="48">
        <v>2</v>
      </c>
      <c r="U84" s="49">
        <v>0</v>
      </c>
      <c r="V84" s="49">
        <v>0.000787</v>
      </c>
      <c r="W84" s="50"/>
      <c r="X84" s="50"/>
      <c r="Y84" s="50"/>
      <c r="Z84" s="49">
        <v>0</v>
      </c>
      <c r="AA84" s="72">
        <v>84</v>
      </c>
      <c r="AB84" s="72"/>
      <c r="AC84" s="73"/>
      <c r="AD84" s="79" t="s">
        <v>3365</v>
      </c>
      <c r="AE84" s="79">
        <v>764</v>
      </c>
      <c r="AF84" s="79">
        <v>297</v>
      </c>
      <c r="AG84" s="79">
        <v>1850</v>
      </c>
      <c r="AH84" s="79">
        <v>2312</v>
      </c>
      <c r="AI84" s="79"/>
      <c r="AJ84" s="79" t="s">
        <v>3901</v>
      </c>
      <c r="AK84" s="79" t="s">
        <v>4354</v>
      </c>
      <c r="AL84" s="79"/>
      <c r="AM84" s="79"/>
      <c r="AN84" s="81">
        <v>40788.09924768518</v>
      </c>
      <c r="AO84" s="84" t="s">
        <v>4939</v>
      </c>
      <c r="AP84" s="79" t="b">
        <v>1</v>
      </c>
      <c r="AQ84" s="79" t="b">
        <v>0</v>
      </c>
      <c r="AR84" s="79" t="b">
        <v>1</v>
      </c>
      <c r="AS84" s="79"/>
      <c r="AT84" s="79">
        <v>1</v>
      </c>
      <c r="AU84" s="84" t="s">
        <v>5320</v>
      </c>
      <c r="AV84" s="79" t="b">
        <v>0</v>
      </c>
      <c r="AW84" s="79" t="s">
        <v>5649</v>
      </c>
      <c r="AX84" s="84" t="s">
        <v>5792</v>
      </c>
      <c r="AY84" s="79" t="s">
        <v>66</v>
      </c>
      <c r="AZ84" s="79" t="str">
        <f>REPLACE(INDEX(GroupVertices[Group],MATCH(Vertices[[#This Row],[Vertex]],GroupVertices[Vertex],0)),1,1,"")</f>
        <v>2</v>
      </c>
      <c r="BA84" s="2"/>
      <c r="BB84" s="3"/>
      <c r="BC84" s="3"/>
      <c r="BD84" s="3"/>
      <c r="BE84" s="3"/>
    </row>
    <row r="85" spans="1:57" ht="15">
      <c r="A85" s="65" t="s">
        <v>355</v>
      </c>
      <c r="B85" s="66"/>
      <c r="C85" s="66"/>
      <c r="D85" s="67">
        <v>1.5</v>
      </c>
      <c r="E85" s="69">
        <v>50</v>
      </c>
      <c r="F85" s="104" t="s">
        <v>1332</v>
      </c>
      <c r="G85" s="66"/>
      <c r="H85" s="70"/>
      <c r="I85" s="71"/>
      <c r="J85" s="71"/>
      <c r="K85" s="70"/>
      <c r="L85" s="74"/>
      <c r="M85" s="75">
        <v>1548.417724609375</v>
      </c>
      <c r="N85" s="75">
        <v>2769.586181640625</v>
      </c>
      <c r="O85" s="76"/>
      <c r="P85" s="77"/>
      <c r="Q85" s="77"/>
      <c r="R85" s="89"/>
      <c r="S85" s="48">
        <v>0</v>
      </c>
      <c r="T85" s="48">
        <v>2</v>
      </c>
      <c r="U85" s="49">
        <v>0</v>
      </c>
      <c r="V85" s="49">
        <v>0.000787</v>
      </c>
      <c r="W85" s="50"/>
      <c r="X85" s="50"/>
      <c r="Y85" s="50"/>
      <c r="Z85" s="49">
        <v>0</v>
      </c>
      <c r="AA85" s="72">
        <v>85</v>
      </c>
      <c r="AB85" s="72"/>
      <c r="AC85" s="73"/>
      <c r="AD85" s="79" t="s">
        <v>3390</v>
      </c>
      <c r="AE85" s="79">
        <v>3208</v>
      </c>
      <c r="AF85" s="79">
        <v>3320</v>
      </c>
      <c r="AG85" s="79">
        <v>79602</v>
      </c>
      <c r="AH85" s="79">
        <v>143430</v>
      </c>
      <c r="AI85" s="79"/>
      <c r="AJ85" s="79" t="s">
        <v>3920</v>
      </c>
      <c r="AK85" s="79" t="s">
        <v>4370</v>
      </c>
      <c r="AL85" s="84" t="s">
        <v>4645</v>
      </c>
      <c r="AM85" s="79"/>
      <c r="AN85" s="81">
        <v>41121.942199074074</v>
      </c>
      <c r="AO85" s="84" t="s">
        <v>4962</v>
      </c>
      <c r="AP85" s="79" t="b">
        <v>1</v>
      </c>
      <c r="AQ85" s="79" t="b">
        <v>0</v>
      </c>
      <c r="AR85" s="79" t="b">
        <v>1</v>
      </c>
      <c r="AS85" s="79"/>
      <c r="AT85" s="79">
        <v>160</v>
      </c>
      <c r="AU85" s="84" t="s">
        <v>5320</v>
      </c>
      <c r="AV85" s="79" t="b">
        <v>0</v>
      </c>
      <c r="AW85" s="79" t="s">
        <v>5649</v>
      </c>
      <c r="AX85" s="84" t="s">
        <v>5817</v>
      </c>
      <c r="AY85" s="79" t="s">
        <v>66</v>
      </c>
      <c r="AZ85" s="79" t="str">
        <f>REPLACE(INDEX(GroupVertices[Group],MATCH(Vertices[[#This Row],[Vertex]],GroupVertices[Vertex],0)),1,1,"")</f>
        <v>2</v>
      </c>
      <c r="BA85" s="2"/>
      <c r="BB85" s="3"/>
      <c r="BC85" s="3"/>
      <c r="BD85" s="3"/>
      <c r="BE85" s="3"/>
    </row>
    <row r="86" spans="1:57" ht="15">
      <c r="A86" s="65" t="s">
        <v>425</v>
      </c>
      <c r="B86" s="66"/>
      <c r="C86" s="66"/>
      <c r="D86" s="67">
        <v>1.5</v>
      </c>
      <c r="E86" s="69">
        <v>50</v>
      </c>
      <c r="F86" s="104" t="s">
        <v>5477</v>
      </c>
      <c r="G86" s="66"/>
      <c r="H86" s="70"/>
      <c r="I86" s="71"/>
      <c r="J86" s="71"/>
      <c r="K86" s="70"/>
      <c r="L86" s="74"/>
      <c r="M86" s="75">
        <v>4100.4912109375</v>
      </c>
      <c r="N86" s="75">
        <v>5191.2265625</v>
      </c>
      <c r="O86" s="76"/>
      <c r="P86" s="77"/>
      <c r="Q86" s="77"/>
      <c r="R86" s="89"/>
      <c r="S86" s="48">
        <v>0</v>
      </c>
      <c r="T86" s="48">
        <v>2</v>
      </c>
      <c r="U86" s="49">
        <v>0</v>
      </c>
      <c r="V86" s="49">
        <v>0.5</v>
      </c>
      <c r="W86" s="50"/>
      <c r="X86" s="50"/>
      <c r="Y86" s="50"/>
      <c r="Z86" s="49">
        <v>0</v>
      </c>
      <c r="AA86" s="72">
        <v>86</v>
      </c>
      <c r="AB86" s="72"/>
      <c r="AC86" s="73"/>
      <c r="AD86" s="79" t="s">
        <v>3462</v>
      </c>
      <c r="AE86" s="79">
        <v>318</v>
      </c>
      <c r="AF86" s="79">
        <v>345</v>
      </c>
      <c r="AG86" s="79">
        <v>1583</v>
      </c>
      <c r="AH86" s="79">
        <v>1980</v>
      </c>
      <c r="AI86" s="79"/>
      <c r="AJ86" s="79" t="s">
        <v>3990</v>
      </c>
      <c r="AK86" s="79" t="s">
        <v>4413</v>
      </c>
      <c r="AL86" s="84" t="s">
        <v>4678</v>
      </c>
      <c r="AM86" s="79"/>
      <c r="AN86" s="81">
        <v>41521.352997685186</v>
      </c>
      <c r="AO86" s="84" t="s">
        <v>5028</v>
      </c>
      <c r="AP86" s="79" t="b">
        <v>0</v>
      </c>
      <c r="AQ86" s="79" t="b">
        <v>0</v>
      </c>
      <c r="AR86" s="79" t="b">
        <v>1</v>
      </c>
      <c r="AS86" s="79"/>
      <c r="AT86" s="79">
        <v>14</v>
      </c>
      <c r="AU86" s="84" t="s">
        <v>5320</v>
      </c>
      <c r="AV86" s="79" t="b">
        <v>0</v>
      </c>
      <c r="AW86" s="79" t="s">
        <v>5649</v>
      </c>
      <c r="AX86" s="84" t="s">
        <v>5892</v>
      </c>
      <c r="AY86" s="79" t="s">
        <v>66</v>
      </c>
      <c r="AZ86" s="79" t="str">
        <f>REPLACE(INDEX(GroupVertices[Group],MATCH(Vertices[[#This Row],[Vertex]],GroupVertices[Vertex],0)),1,1,"")</f>
        <v>30</v>
      </c>
      <c r="BA86" s="2"/>
      <c r="BB86" s="3"/>
      <c r="BC86" s="3"/>
      <c r="BD86" s="3"/>
      <c r="BE86" s="3"/>
    </row>
    <row r="87" spans="1:57" ht="15">
      <c r="A87" s="65" t="s">
        <v>570</v>
      </c>
      <c r="B87" s="66"/>
      <c r="C87" s="66"/>
      <c r="D87" s="67">
        <v>1.5</v>
      </c>
      <c r="E87" s="69">
        <v>50</v>
      </c>
      <c r="F87" s="104" t="s">
        <v>1438</v>
      </c>
      <c r="G87" s="66"/>
      <c r="H87" s="70"/>
      <c r="I87" s="71"/>
      <c r="J87" s="71"/>
      <c r="K87" s="70"/>
      <c r="L87" s="74"/>
      <c r="M87" s="75">
        <v>2038.7564697265625</v>
      </c>
      <c r="N87" s="75">
        <v>3612.423583984375</v>
      </c>
      <c r="O87" s="76"/>
      <c r="P87" s="77"/>
      <c r="Q87" s="77"/>
      <c r="R87" s="89"/>
      <c r="S87" s="48">
        <v>0</v>
      </c>
      <c r="T87" s="48">
        <v>2</v>
      </c>
      <c r="U87" s="49">
        <v>0</v>
      </c>
      <c r="V87" s="49">
        <v>0.000787</v>
      </c>
      <c r="W87" s="50"/>
      <c r="X87" s="50"/>
      <c r="Y87" s="50"/>
      <c r="Z87" s="49">
        <v>0</v>
      </c>
      <c r="AA87" s="72">
        <v>87</v>
      </c>
      <c r="AB87" s="72"/>
      <c r="AC87" s="73"/>
      <c r="AD87" s="79" t="s">
        <v>3613</v>
      </c>
      <c r="AE87" s="79">
        <v>95</v>
      </c>
      <c r="AF87" s="79">
        <v>57</v>
      </c>
      <c r="AG87" s="79">
        <v>395</v>
      </c>
      <c r="AH87" s="79">
        <v>129</v>
      </c>
      <c r="AI87" s="79"/>
      <c r="AJ87" s="79" t="s">
        <v>4125</v>
      </c>
      <c r="AK87" s="79"/>
      <c r="AL87" s="79"/>
      <c r="AM87" s="79"/>
      <c r="AN87" s="81">
        <v>40799.299895833334</v>
      </c>
      <c r="AO87" s="84" t="s">
        <v>5170</v>
      </c>
      <c r="AP87" s="79" t="b">
        <v>1</v>
      </c>
      <c r="AQ87" s="79" t="b">
        <v>0</v>
      </c>
      <c r="AR87" s="79" t="b">
        <v>0</v>
      </c>
      <c r="AS87" s="79"/>
      <c r="AT87" s="79">
        <v>0</v>
      </c>
      <c r="AU87" s="84" t="s">
        <v>5320</v>
      </c>
      <c r="AV87" s="79" t="b">
        <v>0</v>
      </c>
      <c r="AW87" s="79" t="s">
        <v>5649</v>
      </c>
      <c r="AX87" s="84" t="s">
        <v>6044</v>
      </c>
      <c r="AY87" s="79" t="s">
        <v>66</v>
      </c>
      <c r="AZ87" s="79" t="str">
        <f>REPLACE(INDEX(GroupVertices[Group],MATCH(Vertices[[#This Row],[Vertex]],GroupVertices[Vertex],0)),1,1,"")</f>
        <v>2</v>
      </c>
      <c r="BA87" s="2"/>
      <c r="BB87" s="3"/>
      <c r="BC87" s="3"/>
      <c r="BD87" s="3"/>
      <c r="BE87" s="3"/>
    </row>
    <row r="88" spans="1:57" ht="15">
      <c r="A88" s="65" t="s">
        <v>589</v>
      </c>
      <c r="B88" s="66"/>
      <c r="C88" s="66"/>
      <c r="D88" s="67">
        <v>1.5</v>
      </c>
      <c r="E88" s="69">
        <v>50</v>
      </c>
      <c r="F88" s="104" t="s">
        <v>1450</v>
      </c>
      <c r="G88" s="66"/>
      <c r="H88" s="70"/>
      <c r="I88" s="71"/>
      <c r="J88" s="71"/>
      <c r="K88" s="70"/>
      <c r="L88" s="74"/>
      <c r="M88" s="75">
        <v>2303.1787109375</v>
      </c>
      <c r="N88" s="75">
        <v>5160.66357421875</v>
      </c>
      <c r="O88" s="76"/>
      <c r="P88" s="77"/>
      <c r="Q88" s="77"/>
      <c r="R88" s="89"/>
      <c r="S88" s="48">
        <v>0</v>
      </c>
      <c r="T88" s="48">
        <v>2</v>
      </c>
      <c r="U88" s="49">
        <v>0</v>
      </c>
      <c r="V88" s="49">
        <v>0.000787</v>
      </c>
      <c r="W88" s="50"/>
      <c r="X88" s="50"/>
      <c r="Y88" s="50"/>
      <c r="Z88" s="49">
        <v>0</v>
      </c>
      <c r="AA88" s="72">
        <v>88</v>
      </c>
      <c r="AB88" s="72"/>
      <c r="AC88" s="73"/>
      <c r="AD88" s="79" t="s">
        <v>3634</v>
      </c>
      <c r="AE88" s="79">
        <v>148</v>
      </c>
      <c r="AF88" s="79">
        <v>23</v>
      </c>
      <c r="AG88" s="79">
        <v>3328</v>
      </c>
      <c r="AH88" s="79">
        <v>968</v>
      </c>
      <c r="AI88" s="79"/>
      <c r="AJ88" s="79" t="s">
        <v>4143</v>
      </c>
      <c r="AK88" s="79" t="s">
        <v>4508</v>
      </c>
      <c r="AL88" s="79"/>
      <c r="AM88" s="79"/>
      <c r="AN88" s="81">
        <v>43578.57116898148</v>
      </c>
      <c r="AO88" s="79"/>
      <c r="AP88" s="79" t="b">
        <v>1</v>
      </c>
      <c r="AQ88" s="79" t="b">
        <v>0</v>
      </c>
      <c r="AR88" s="79" t="b">
        <v>1</v>
      </c>
      <c r="AS88" s="79"/>
      <c r="AT88" s="79">
        <v>0</v>
      </c>
      <c r="AU88" s="79"/>
      <c r="AV88" s="79" t="b">
        <v>0</v>
      </c>
      <c r="AW88" s="79" t="s">
        <v>5649</v>
      </c>
      <c r="AX88" s="84" t="s">
        <v>6065</v>
      </c>
      <c r="AY88" s="79" t="s">
        <v>66</v>
      </c>
      <c r="AZ88" s="79" t="str">
        <f>REPLACE(INDEX(GroupVertices[Group],MATCH(Vertices[[#This Row],[Vertex]],GroupVertices[Vertex],0)),1,1,"")</f>
        <v>2</v>
      </c>
      <c r="BA88" s="2"/>
      <c r="BB88" s="3"/>
      <c r="BC88" s="3"/>
      <c r="BD88" s="3"/>
      <c r="BE88" s="3"/>
    </row>
    <row r="89" spans="1:57" ht="15">
      <c r="A89" s="65" t="s">
        <v>610</v>
      </c>
      <c r="B89" s="66"/>
      <c r="C89" s="66"/>
      <c r="D89" s="67">
        <v>1.5</v>
      </c>
      <c r="E89" s="69">
        <v>50</v>
      </c>
      <c r="F89" s="104" t="s">
        <v>1456</v>
      </c>
      <c r="G89" s="66"/>
      <c r="H89" s="70"/>
      <c r="I89" s="71"/>
      <c r="J89" s="71"/>
      <c r="K89" s="70"/>
      <c r="L89" s="74"/>
      <c r="M89" s="75">
        <v>325.8426513671875</v>
      </c>
      <c r="N89" s="75">
        <v>4101.0205078125</v>
      </c>
      <c r="O89" s="76"/>
      <c r="P89" s="77"/>
      <c r="Q89" s="77"/>
      <c r="R89" s="89"/>
      <c r="S89" s="48">
        <v>0</v>
      </c>
      <c r="T89" s="48">
        <v>2</v>
      </c>
      <c r="U89" s="49">
        <v>0</v>
      </c>
      <c r="V89" s="49">
        <v>0.000787</v>
      </c>
      <c r="W89" s="50"/>
      <c r="X89" s="50"/>
      <c r="Y89" s="50"/>
      <c r="Z89" s="49">
        <v>0</v>
      </c>
      <c r="AA89" s="72">
        <v>89</v>
      </c>
      <c r="AB89" s="72"/>
      <c r="AC89" s="73"/>
      <c r="AD89" s="79" t="s">
        <v>3655</v>
      </c>
      <c r="AE89" s="79">
        <v>8218</v>
      </c>
      <c r="AF89" s="79">
        <v>7481</v>
      </c>
      <c r="AG89" s="79">
        <v>40034</v>
      </c>
      <c r="AH89" s="79">
        <v>23811</v>
      </c>
      <c r="AI89" s="79"/>
      <c r="AJ89" s="79" t="s">
        <v>4159</v>
      </c>
      <c r="AK89" s="79" t="s">
        <v>4271</v>
      </c>
      <c r="AL89" s="84" t="s">
        <v>4749</v>
      </c>
      <c r="AM89" s="79"/>
      <c r="AN89" s="81">
        <v>39951.735138888886</v>
      </c>
      <c r="AO89" s="84" t="s">
        <v>5205</v>
      </c>
      <c r="AP89" s="79" t="b">
        <v>0</v>
      </c>
      <c r="AQ89" s="79" t="b">
        <v>0</v>
      </c>
      <c r="AR89" s="79" t="b">
        <v>1</v>
      </c>
      <c r="AS89" s="79"/>
      <c r="AT89" s="79">
        <v>207</v>
      </c>
      <c r="AU89" s="84" t="s">
        <v>5325</v>
      </c>
      <c r="AV89" s="79" t="b">
        <v>0</v>
      </c>
      <c r="AW89" s="79" t="s">
        <v>5649</v>
      </c>
      <c r="AX89" s="84" t="s">
        <v>6086</v>
      </c>
      <c r="AY89" s="79" t="s">
        <v>66</v>
      </c>
      <c r="AZ89" s="79" t="str">
        <f>REPLACE(INDEX(GroupVertices[Group],MATCH(Vertices[[#This Row],[Vertex]],GroupVertices[Vertex],0)),1,1,"")</f>
        <v>2</v>
      </c>
      <c r="BA89" s="2"/>
      <c r="BB89" s="3"/>
      <c r="BC89" s="3"/>
      <c r="BD89" s="3"/>
      <c r="BE89" s="3"/>
    </row>
    <row r="90" spans="1:57" ht="15">
      <c r="A90" s="65" t="s">
        <v>630</v>
      </c>
      <c r="B90" s="66"/>
      <c r="C90" s="66"/>
      <c r="D90" s="67">
        <v>1.5</v>
      </c>
      <c r="E90" s="69">
        <v>50</v>
      </c>
      <c r="F90" s="104" t="s">
        <v>1468</v>
      </c>
      <c r="G90" s="66"/>
      <c r="H90" s="70"/>
      <c r="I90" s="71"/>
      <c r="J90" s="71"/>
      <c r="K90" s="70"/>
      <c r="L90" s="74"/>
      <c r="M90" s="75">
        <v>6760.9619140625</v>
      </c>
      <c r="N90" s="75">
        <v>6105.58837890625</v>
      </c>
      <c r="O90" s="76"/>
      <c r="P90" s="77"/>
      <c r="Q90" s="77"/>
      <c r="R90" s="89"/>
      <c r="S90" s="48">
        <v>0</v>
      </c>
      <c r="T90" s="48">
        <v>2</v>
      </c>
      <c r="U90" s="49">
        <v>0</v>
      </c>
      <c r="V90" s="49">
        <v>0.25</v>
      </c>
      <c r="W90" s="50"/>
      <c r="X90" s="50"/>
      <c r="Y90" s="50"/>
      <c r="Z90" s="49">
        <v>0</v>
      </c>
      <c r="AA90" s="72">
        <v>90</v>
      </c>
      <c r="AB90" s="72"/>
      <c r="AC90" s="73"/>
      <c r="AD90" s="79" t="s">
        <v>3673</v>
      </c>
      <c r="AE90" s="79">
        <v>3378</v>
      </c>
      <c r="AF90" s="79">
        <v>752</v>
      </c>
      <c r="AG90" s="79">
        <v>125301</v>
      </c>
      <c r="AH90" s="79">
        <v>1030</v>
      </c>
      <c r="AI90" s="79"/>
      <c r="AJ90" s="79"/>
      <c r="AK90" s="79"/>
      <c r="AL90" s="79"/>
      <c r="AM90" s="79"/>
      <c r="AN90" s="81">
        <v>41898.89674768518</v>
      </c>
      <c r="AO90" s="84" t="s">
        <v>5222</v>
      </c>
      <c r="AP90" s="79" t="b">
        <v>0</v>
      </c>
      <c r="AQ90" s="79" t="b">
        <v>0</v>
      </c>
      <c r="AR90" s="79" t="b">
        <v>0</v>
      </c>
      <c r="AS90" s="79"/>
      <c r="AT90" s="79">
        <v>131</v>
      </c>
      <c r="AU90" s="84" t="s">
        <v>5320</v>
      </c>
      <c r="AV90" s="79" t="b">
        <v>0</v>
      </c>
      <c r="AW90" s="79" t="s">
        <v>5649</v>
      </c>
      <c r="AX90" s="84" t="s">
        <v>6104</v>
      </c>
      <c r="AY90" s="79" t="s">
        <v>66</v>
      </c>
      <c r="AZ90" s="79" t="str">
        <f>REPLACE(INDEX(GroupVertices[Group],MATCH(Vertices[[#This Row],[Vertex]],GroupVertices[Vertex],0)),1,1,"")</f>
        <v>15</v>
      </c>
      <c r="BA90" s="2"/>
      <c r="BB90" s="3"/>
      <c r="BC90" s="3"/>
      <c r="BD90" s="3"/>
      <c r="BE90" s="3"/>
    </row>
    <row r="91" spans="1:57" ht="15">
      <c r="A91" s="65" t="s">
        <v>642</v>
      </c>
      <c r="B91" s="66"/>
      <c r="C91" s="66"/>
      <c r="D91" s="67">
        <v>1.5</v>
      </c>
      <c r="E91" s="69">
        <v>50</v>
      </c>
      <c r="F91" s="104" t="s">
        <v>1473</v>
      </c>
      <c r="G91" s="66"/>
      <c r="H91" s="70"/>
      <c r="I91" s="71"/>
      <c r="J91" s="71"/>
      <c r="K91" s="70"/>
      <c r="L91" s="74"/>
      <c r="M91" s="75">
        <v>6726.35595703125</v>
      </c>
      <c r="N91" s="75">
        <v>6724.99560546875</v>
      </c>
      <c r="O91" s="76"/>
      <c r="P91" s="77"/>
      <c r="Q91" s="77"/>
      <c r="R91" s="89"/>
      <c r="S91" s="48">
        <v>0</v>
      </c>
      <c r="T91" s="48">
        <v>2</v>
      </c>
      <c r="U91" s="49">
        <v>0</v>
      </c>
      <c r="V91" s="49">
        <v>0.25</v>
      </c>
      <c r="W91" s="50"/>
      <c r="X91" s="50"/>
      <c r="Y91" s="50"/>
      <c r="Z91" s="49">
        <v>0</v>
      </c>
      <c r="AA91" s="72">
        <v>91</v>
      </c>
      <c r="AB91" s="72"/>
      <c r="AC91" s="73"/>
      <c r="AD91" s="79" t="s">
        <v>3686</v>
      </c>
      <c r="AE91" s="79">
        <v>410</v>
      </c>
      <c r="AF91" s="79">
        <v>1941</v>
      </c>
      <c r="AG91" s="79">
        <v>45300</v>
      </c>
      <c r="AH91" s="79">
        <v>1113</v>
      </c>
      <c r="AI91" s="79"/>
      <c r="AJ91" s="79" t="s">
        <v>4186</v>
      </c>
      <c r="AK91" s="79" t="s">
        <v>4533</v>
      </c>
      <c r="AL91" s="84" t="s">
        <v>4765</v>
      </c>
      <c r="AM91" s="79"/>
      <c r="AN91" s="81">
        <v>42635.70280092592</v>
      </c>
      <c r="AO91" s="84" t="s">
        <v>5233</v>
      </c>
      <c r="AP91" s="79" t="b">
        <v>0</v>
      </c>
      <c r="AQ91" s="79" t="b">
        <v>0</v>
      </c>
      <c r="AR91" s="79" t="b">
        <v>0</v>
      </c>
      <c r="AS91" s="79"/>
      <c r="AT91" s="79">
        <v>58</v>
      </c>
      <c r="AU91" s="84" t="s">
        <v>5320</v>
      </c>
      <c r="AV91" s="79" t="b">
        <v>0</v>
      </c>
      <c r="AW91" s="79" t="s">
        <v>5649</v>
      </c>
      <c r="AX91" s="84" t="s">
        <v>6117</v>
      </c>
      <c r="AY91" s="79" t="s">
        <v>66</v>
      </c>
      <c r="AZ91" s="79" t="str">
        <f>REPLACE(INDEX(GroupVertices[Group],MATCH(Vertices[[#This Row],[Vertex]],GroupVertices[Vertex],0)),1,1,"")</f>
        <v>15</v>
      </c>
      <c r="BA91" s="2"/>
      <c r="BB91" s="3"/>
      <c r="BC91" s="3"/>
      <c r="BD91" s="3"/>
      <c r="BE91" s="3"/>
    </row>
    <row r="92" spans="1:57" ht="15">
      <c r="A92" s="65" t="s">
        <v>656</v>
      </c>
      <c r="B92" s="66"/>
      <c r="C92" s="66"/>
      <c r="D92" s="67">
        <v>1.5</v>
      </c>
      <c r="E92" s="69">
        <v>50</v>
      </c>
      <c r="F92" s="104" t="s">
        <v>1481</v>
      </c>
      <c r="G92" s="66"/>
      <c r="H92" s="70"/>
      <c r="I92" s="71"/>
      <c r="J92" s="71"/>
      <c r="K92" s="70"/>
      <c r="L92" s="74"/>
      <c r="M92" s="75">
        <v>2013.073486328125</v>
      </c>
      <c r="N92" s="75">
        <v>3318.806640625</v>
      </c>
      <c r="O92" s="76"/>
      <c r="P92" s="77"/>
      <c r="Q92" s="77"/>
      <c r="R92" s="89"/>
      <c r="S92" s="48">
        <v>0</v>
      </c>
      <c r="T92" s="48">
        <v>2</v>
      </c>
      <c r="U92" s="49">
        <v>0</v>
      </c>
      <c r="V92" s="49">
        <v>0.000787</v>
      </c>
      <c r="W92" s="50"/>
      <c r="X92" s="50"/>
      <c r="Y92" s="50"/>
      <c r="Z92" s="49">
        <v>0</v>
      </c>
      <c r="AA92" s="72">
        <v>92</v>
      </c>
      <c r="AB92" s="72"/>
      <c r="AC92" s="73"/>
      <c r="AD92" s="79" t="s">
        <v>3700</v>
      </c>
      <c r="AE92" s="79">
        <v>92</v>
      </c>
      <c r="AF92" s="79">
        <v>290</v>
      </c>
      <c r="AG92" s="79">
        <v>31444</v>
      </c>
      <c r="AH92" s="79">
        <v>11085</v>
      </c>
      <c r="AI92" s="79"/>
      <c r="AJ92" s="79" t="s">
        <v>4200</v>
      </c>
      <c r="AK92" s="79" t="s">
        <v>4539</v>
      </c>
      <c r="AL92" s="84" t="s">
        <v>4773</v>
      </c>
      <c r="AM92" s="79"/>
      <c r="AN92" s="81">
        <v>40927.47540509259</v>
      </c>
      <c r="AO92" s="84" t="s">
        <v>5247</v>
      </c>
      <c r="AP92" s="79" t="b">
        <v>1</v>
      </c>
      <c r="AQ92" s="79" t="b">
        <v>0</v>
      </c>
      <c r="AR92" s="79" t="b">
        <v>1</v>
      </c>
      <c r="AS92" s="79"/>
      <c r="AT92" s="79">
        <v>36</v>
      </c>
      <c r="AU92" s="84" t="s">
        <v>5320</v>
      </c>
      <c r="AV92" s="79" t="b">
        <v>0</v>
      </c>
      <c r="AW92" s="79" t="s">
        <v>5649</v>
      </c>
      <c r="AX92" s="84" t="s">
        <v>6131</v>
      </c>
      <c r="AY92" s="79" t="s">
        <v>66</v>
      </c>
      <c r="AZ92" s="79" t="str">
        <f>REPLACE(INDEX(GroupVertices[Group],MATCH(Vertices[[#This Row],[Vertex]],GroupVertices[Vertex],0)),1,1,"")</f>
        <v>2</v>
      </c>
      <c r="BA92" s="2"/>
      <c r="BB92" s="3"/>
      <c r="BC92" s="3"/>
      <c r="BD92" s="3"/>
      <c r="BE92" s="3"/>
    </row>
    <row r="93" spans="1:57" ht="15">
      <c r="A93" s="65" t="s">
        <v>693</v>
      </c>
      <c r="B93" s="66"/>
      <c r="C93" s="66"/>
      <c r="D93" s="67">
        <v>1.5</v>
      </c>
      <c r="E93" s="69">
        <v>50</v>
      </c>
      <c r="F93" s="104" t="s">
        <v>5633</v>
      </c>
      <c r="G93" s="66"/>
      <c r="H93" s="70"/>
      <c r="I93" s="71"/>
      <c r="J93" s="71"/>
      <c r="K93" s="70"/>
      <c r="L93" s="74"/>
      <c r="M93" s="75">
        <v>911.5126342773438</v>
      </c>
      <c r="N93" s="75">
        <v>2867.39794921875</v>
      </c>
      <c r="O93" s="76"/>
      <c r="P93" s="77"/>
      <c r="Q93" s="77"/>
      <c r="R93" s="89"/>
      <c r="S93" s="48">
        <v>0</v>
      </c>
      <c r="T93" s="48">
        <v>2</v>
      </c>
      <c r="U93" s="49">
        <v>0</v>
      </c>
      <c r="V93" s="49">
        <v>0.000787</v>
      </c>
      <c r="W93" s="50"/>
      <c r="X93" s="50"/>
      <c r="Y93" s="50"/>
      <c r="Z93" s="49">
        <v>0</v>
      </c>
      <c r="AA93" s="72">
        <v>93</v>
      </c>
      <c r="AB93" s="72"/>
      <c r="AC93" s="73"/>
      <c r="AD93" s="79" t="s">
        <v>3747</v>
      </c>
      <c r="AE93" s="79">
        <v>1078</v>
      </c>
      <c r="AF93" s="79">
        <v>459</v>
      </c>
      <c r="AG93" s="79">
        <v>19706</v>
      </c>
      <c r="AH93" s="79">
        <v>25322</v>
      </c>
      <c r="AI93" s="79"/>
      <c r="AJ93" s="79" t="s">
        <v>4243</v>
      </c>
      <c r="AK93" s="79" t="s">
        <v>4560</v>
      </c>
      <c r="AL93" s="79"/>
      <c r="AM93" s="79"/>
      <c r="AN93" s="81">
        <v>40688.16474537037</v>
      </c>
      <c r="AO93" s="84" t="s">
        <v>5292</v>
      </c>
      <c r="AP93" s="79" t="b">
        <v>1</v>
      </c>
      <c r="AQ93" s="79" t="b">
        <v>0</v>
      </c>
      <c r="AR93" s="79" t="b">
        <v>1</v>
      </c>
      <c r="AS93" s="79"/>
      <c r="AT93" s="79">
        <v>9</v>
      </c>
      <c r="AU93" s="84" t="s">
        <v>5320</v>
      </c>
      <c r="AV93" s="79" t="b">
        <v>0</v>
      </c>
      <c r="AW93" s="79" t="s">
        <v>5649</v>
      </c>
      <c r="AX93" s="84" t="s">
        <v>6178</v>
      </c>
      <c r="AY93" s="79" t="s">
        <v>66</v>
      </c>
      <c r="AZ93" s="79" t="str">
        <f>REPLACE(INDEX(GroupVertices[Group],MATCH(Vertices[[#This Row],[Vertex]],GroupVertices[Vertex],0)),1,1,"")</f>
        <v>2</v>
      </c>
      <c r="BA93" s="2"/>
      <c r="BB93" s="3"/>
      <c r="BC93" s="3"/>
      <c r="BD93" s="3"/>
      <c r="BE93" s="3"/>
    </row>
    <row r="94" spans="1:57" ht="15">
      <c r="A94" s="65" t="s">
        <v>706</v>
      </c>
      <c r="B94" s="66"/>
      <c r="C94" s="66"/>
      <c r="D94" s="67">
        <v>1.5</v>
      </c>
      <c r="E94" s="69">
        <v>50</v>
      </c>
      <c r="F94" s="104" t="s">
        <v>5641</v>
      </c>
      <c r="G94" s="66"/>
      <c r="H94" s="70"/>
      <c r="I94" s="71"/>
      <c r="J94" s="71"/>
      <c r="K94" s="70"/>
      <c r="L94" s="74"/>
      <c r="M94" s="75">
        <v>4100.4912109375</v>
      </c>
      <c r="N94" s="75">
        <v>2226.925048828125</v>
      </c>
      <c r="O94" s="76"/>
      <c r="P94" s="77"/>
      <c r="Q94" s="77"/>
      <c r="R94" s="89"/>
      <c r="S94" s="48">
        <v>0</v>
      </c>
      <c r="T94" s="48">
        <v>2</v>
      </c>
      <c r="U94" s="49">
        <v>0</v>
      </c>
      <c r="V94" s="49">
        <v>0.5</v>
      </c>
      <c r="W94" s="50"/>
      <c r="X94" s="50"/>
      <c r="Y94" s="50"/>
      <c r="Z94" s="49">
        <v>0</v>
      </c>
      <c r="AA94" s="72">
        <v>94</v>
      </c>
      <c r="AB94" s="72"/>
      <c r="AC94" s="73"/>
      <c r="AD94" s="79" t="s">
        <v>3760</v>
      </c>
      <c r="AE94" s="79">
        <v>388</v>
      </c>
      <c r="AF94" s="79">
        <v>365</v>
      </c>
      <c r="AG94" s="79">
        <v>19116</v>
      </c>
      <c r="AH94" s="79">
        <v>54684</v>
      </c>
      <c r="AI94" s="79"/>
      <c r="AJ94" s="79" t="s">
        <v>4255</v>
      </c>
      <c r="AK94" s="79" t="s">
        <v>4567</v>
      </c>
      <c r="AL94" s="79"/>
      <c r="AM94" s="79"/>
      <c r="AN94" s="81">
        <v>40895.03971064815</v>
      </c>
      <c r="AO94" s="84" t="s">
        <v>5303</v>
      </c>
      <c r="AP94" s="79" t="b">
        <v>1</v>
      </c>
      <c r="AQ94" s="79" t="b">
        <v>0</v>
      </c>
      <c r="AR94" s="79" t="b">
        <v>0</v>
      </c>
      <c r="AS94" s="79"/>
      <c r="AT94" s="79">
        <v>17</v>
      </c>
      <c r="AU94" s="84" t="s">
        <v>5320</v>
      </c>
      <c r="AV94" s="79" t="b">
        <v>0</v>
      </c>
      <c r="AW94" s="79" t="s">
        <v>5649</v>
      </c>
      <c r="AX94" s="84" t="s">
        <v>6191</v>
      </c>
      <c r="AY94" s="79" t="s">
        <v>66</v>
      </c>
      <c r="AZ94" s="79" t="str">
        <f>REPLACE(INDEX(GroupVertices[Group],MATCH(Vertices[[#This Row],[Vertex]],GroupVertices[Vertex],0)),1,1,"")</f>
        <v>23</v>
      </c>
      <c r="BA94" s="2"/>
      <c r="BB94" s="3"/>
      <c r="BC94" s="3"/>
      <c r="BD94" s="3"/>
      <c r="BE94" s="3"/>
    </row>
    <row r="95" spans="1:57" ht="15">
      <c r="A95" s="65" t="s">
        <v>238</v>
      </c>
      <c r="B95" s="66"/>
      <c r="C95" s="66"/>
      <c r="D95" s="67">
        <v>1.6931818181818181</v>
      </c>
      <c r="E95" s="69">
        <v>50</v>
      </c>
      <c r="F95" s="104" t="s">
        <v>5359</v>
      </c>
      <c r="G95" s="66"/>
      <c r="H95" s="70"/>
      <c r="I95" s="71"/>
      <c r="J95" s="71"/>
      <c r="K95" s="70"/>
      <c r="L95" s="74"/>
      <c r="M95" s="75">
        <v>4163.3095703125</v>
      </c>
      <c r="N95" s="75">
        <v>6105.587890625</v>
      </c>
      <c r="O95" s="76"/>
      <c r="P95" s="77"/>
      <c r="Q95" s="77"/>
      <c r="R95" s="89"/>
      <c r="S95" s="48">
        <v>2</v>
      </c>
      <c r="T95" s="48">
        <v>1</v>
      </c>
      <c r="U95" s="49">
        <v>0</v>
      </c>
      <c r="V95" s="49">
        <v>0.166667</v>
      </c>
      <c r="W95" s="50"/>
      <c r="X95" s="50"/>
      <c r="Y95" s="50"/>
      <c r="Z95" s="49">
        <v>0</v>
      </c>
      <c r="AA95" s="72">
        <v>95</v>
      </c>
      <c r="AB95" s="72"/>
      <c r="AC95" s="73"/>
      <c r="AD95" s="79" t="s">
        <v>3257</v>
      </c>
      <c r="AE95" s="79">
        <v>35</v>
      </c>
      <c r="AF95" s="79">
        <v>57</v>
      </c>
      <c r="AG95" s="79">
        <v>244</v>
      </c>
      <c r="AH95" s="79">
        <v>1261</v>
      </c>
      <c r="AI95" s="79"/>
      <c r="AJ95" s="79" t="s">
        <v>3803</v>
      </c>
      <c r="AK95" s="79" t="s">
        <v>4289</v>
      </c>
      <c r="AL95" s="84" t="s">
        <v>4589</v>
      </c>
      <c r="AM95" s="79"/>
      <c r="AN95" s="81">
        <v>43654.75753472222</v>
      </c>
      <c r="AO95" s="84" t="s">
        <v>4835</v>
      </c>
      <c r="AP95" s="79" t="b">
        <v>1</v>
      </c>
      <c r="AQ95" s="79" t="b">
        <v>0</v>
      </c>
      <c r="AR95" s="79" t="b">
        <v>0</v>
      </c>
      <c r="AS95" s="79"/>
      <c r="AT95" s="79">
        <v>3</v>
      </c>
      <c r="AU95" s="79"/>
      <c r="AV95" s="79" t="b">
        <v>0</v>
      </c>
      <c r="AW95" s="79" t="s">
        <v>5649</v>
      </c>
      <c r="AX95" s="84" t="s">
        <v>5683</v>
      </c>
      <c r="AY95" s="79" t="s">
        <v>66</v>
      </c>
      <c r="AZ95" s="79" t="str">
        <f>REPLACE(INDEX(GroupVertices[Group],MATCH(Vertices[[#This Row],[Vertex]],GroupVertices[Vertex],0)),1,1,"")</f>
        <v>22</v>
      </c>
      <c r="BA95" s="2"/>
      <c r="BB95" s="3"/>
      <c r="BC95" s="3"/>
      <c r="BD95" s="3"/>
      <c r="BE95" s="3"/>
    </row>
    <row r="96" spans="1:57" ht="15">
      <c r="A96" s="65" t="s">
        <v>249</v>
      </c>
      <c r="B96" s="66"/>
      <c r="C96" s="66"/>
      <c r="D96" s="67">
        <v>1.6931818181818181</v>
      </c>
      <c r="E96" s="69">
        <v>50</v>
      </c>
      <c r="F96" s="104" t="s">
        <v>5368</v>
      </c>
      <c r="G96" s="66"/>
      <c r="H96" s="70"/>
      <c r="I96" s="71"/>
      <c r="J96" s="71"/>
      <c r="K96" s="70"/>
      <c r="L96" s="74"/>
      <c r="M96" s="75">
        <v>9843.7529296875</v>
      </c>
      <c r="N96" s="75">
        <v>5471.43896484375</v>
      </c>
      <c r="O96" s="76"/>
      <c r="P96" s="77"/>
      <c r="Q96" s="77"/>
      <c r="R96" s="89"/>
      <c r="S96" s="48">
        <v>2</v>
      </c>
      <c r="T96" s="48">
        <v>1</v>
      </c>
      <c r="U96" s="49">
        <v>0</v>
      </c>
      <c r="V96" s="49">
        <v>1</v>
      </c>
      <c r="W96" s="50"/>
      <c r="X96" s="50"/>
      <c r="Y96" s="50"/>
      <c r="Z96" s="49">
        <v>0</v>
      </c>
      <c r="AA96" s="72">
        <v>96</v>
      </c>
      <c r="AB96" s="72"/>
      <c r="AC96" s="73"/>
      <c r="AD96" s="79" t="s">
        <v>3270</v>
      </c>
      <c r="AE96" s="79">
        <v>4288</v>
      </c>
      <c r="AF96" s="79">
        <v>4070</v>
      </c>
      <c r="AG96" s="79">
        <v>10860</v>
      </c>
      <c r="AH96" s="79">
        <v>5585</v>
      </c>
      <c r="AI96" s="79"/>
      <c r="AJ96" s="79" t="s">
        <v>3816</v>
      </c>
      <c r="AK96" s="79" t="s">
        <v>4299</v>
      </c>
      <c r="AL96" s="84" t="s">
        <v>4595</v>
      </c>
      <c r="AM96" s="79"/>
      <c r="AN96" s="81">
        <v>39859.94888888889</v>
      </c>
      <c r="AO96" s="84" t="s">
        <v>4848</v>
      </c>
      <c r="AP96" s="79" t="b">
        <v>0</v>
      </c>
      <c r="AQ96" s="79" t="b">
        <v>0</v>
      </c>
      <c r="AR96" s="79" t="b">
        <v>1</v>
      </c>
      <c r="AS96" s="79"/>
      <c r="AT96" s="79">
        <v>109</v>
      </c>
      <c r="AU96" s="84" t="s">
        <v>5320</v>
      </c>
      <c r="AV96" s="79" t="b">
        <v>0</v>
      </c>
      <c r="AW96" s="79" t="s">
        <v>5649</v>
      </c>
      <c r="AX96" s="84" t="s">
        <v>5696</v>
      </c>
      <c r="AY96" s="79" t="s">
        <v>66</v>
      </c>
      <c r="AZ96" s="79" t="str">
        <f>REPLACE(INDEX(GroupVertices[Group],MATCH(Vertices[[#This Row],[Vertex]],GroupVertices[Vertex],0)),1,1,"")</f>
        <v>54</v>
      </c>
      <c r="BA96" s="2"/>
      <c r="BB96" s="3"/>
      <c r="BC96" s="3"/>
      <c r="BD96" s="3"/>
      <c r="BE96" s="3"/>
    </row>
    <row r="97" spans="1:57" ht="15">
      <c r="A97" s="65" t="s">
        <v>267</v>
      </c>
      <c r="B97" s="66"/>
      <c r="C97" s="66"/>
      <c r="D97" s="67">
        <v>1.6931818181818181</v>
      </c>
      <c r="E97" s="69">
        <v>50</v>
      </c>
      <c r="F97" s="104" t="s">
        <v>1293</v>
      </c>
      <c r="G97" s="66"/>
      <c r="H97" s="70"/>
      <c r="I97" s="71"/>
      <c r="J97" s="71"/>
      <c r="K97" s="70"/>
      <c r="L97" s="74"/>
      <c r="M97" s="75">
        <v>5174.1123046875</v>
      </c>
      <c r="N97" s="75">
        <v>4807.79248046875</v>
      </c>
      <c r="O97" s="76"/>
      <c r="P97" s="77"/>
      <c r="Q97" s="77"/>
      <c r="R97" s="89"/>
      <c r="S97" s="48">
        <v>2</v>
      </c>
      <c r="T97" s="48">
        <v>1</v>
      </c>
      <c r="U97" s="49">
        <v>0</v>
      </c>
      <c r="V97" s="49">
        <v>1</v>
      </c>
      <c r="W97" s="50"/>
      <c r="X97" s="50"/>
      <c r="Y97" s="50"/>
      <c r="Z97" s="49">
        <v>0</v>
      </c>
      <c r="AA97" s="72">
        <v>97</v>
      </c>
      <c r="AB97" s="72"/>
      <c r="AC97" s="73"/>
      <c r="AD97" s="79" t="s">
        <v>3290</v>
      </c>
      <c r="AE97" s="79">
        <v>634</v>
      </c>
      <c r="AF97" s="79">
        <v>311074</v>
      </c>
      <c r="AG97" s="79">
        <v>37692</v>
      </c>
      <c r="AH97" s="79">
        <v>214</v>
      </c>
      <c r="AI97" s="79"/>
      <c r="AJ97" s="79" t="s">
        <v>3831</v>
      </c>
      <c r="AK97" s="79" t="s">
        <v>4310</v>
      </c>
      <c r="AL97" s="84" t="s">
        <v>4602</v>
      </c>
      <c r="AM97" s="79"/>
      <c r="AN97" s="81">
        <v>39180.121782407405</v>
      </c>
      <c r="AO97" s="84" t="s">
        <v>4866</v>
      </c>
      <c r="AP97" s="79" t="b">
        <v>0</v>
      </c>
      <c r="AQ97" s="79" t="b">
        <v>0</v>
      </c>
      <c r="AR97" s="79" t="b">
        <v>1</v>
      </c>
      <c r="AS97" s="79"/>
      <c r="AT97" s="79">
        <v>7839</v>
      </c>
      <c r="AU97" s="84" t="s">
        <v>5320</v>
      </c>
      <c r="AV97" s="79" t="b">
        <v>1</v>
      </c>
      <c r="AW97" s="79" t="s">
        <v>5649</v>
      </c>
      <c r="AX97" s="84" t="s">
        <v>5716</v>
      </c>
      <c r="AY97" s="79" t="s">
        <v>66</v>
      </c>
      <c r="AZ97" s="79" t="str">
        <f>REPLACE(INDEX(GroupVertices[Group],MATCH(Vertices[[#This Row],[Vertex]],GroupVertices[Vertex],0)),1,1,"")</f>
        <v>52</v>
      </c>
      <c r="BA97" s="2"/>
      <c r="BB97" s="3"/>
      <c r="BC97" s="3"/>
      <c r="BD97" s="3"/>
      <c r="BE97" s="3"/>
    </row>
    <row r="98" spans="1:57" ht="15">
      <c r="A98" s="65" t="s">
        <v>321</v>
      </c>
      <c r="B98" s="66"/>
      <c r="C98" s="66"/>
      <c r="D98" s="67">
        <v>1.6931818181818181</v>
      </c>
      <c r="E98" s="69">
        <v>50</v>
      </c>
      <c r="F98" s="104" t="s">
        <v>1320</v>
      </c>
      <c r="G98" s="66"/>
      <c r="H98" s="70"/>
      <c r="I98" s="71"/>
      <c r="J98" s="71"/>
      <c r="K98" s="70"/>
      <c r="L98" s="74"/>
      <c r="M98" s="75">
        <v>5174.10888671875</v>
      </c>
      <c r="N98" s="75">
        <v>4144.1474609375</v>
      </c>
      <c r="O98" s="76"/>
      <c r="P98" s="77"/>
      <c r="Q98" s="77"/>
      <c r="R98" s="89"/>
      <c r="S98" s="48">
        <v>2</v>
      </c>
      <c r="T98" s="48">
        <v>1</v>
      </c>
      <c r="U98" s="49">
        <v>0</v>
      </c>
      <c r="V98" s="49">
        <v>1</v>
      </c>
      <c r="W98" s="50"/>
      <c r="X98" s="50"/>
      <c r="Y98" s="50"/>
      <c r="Z98" s="49">
        <v>0</v>
      </c>
      <c r="AA98" s="72">
        <v>98</v>
      </c>
      <c r="AB98" s="72"/>
      <c r="AC98" s="73"/>
      <c r="AD98" s="79" t="s">
        <v>3352</v>
      </c>
      <c r="AE98" s="79">
        <v>1822</v>
      </c>
      <c r="AF98" s="79">
        <v>3803</v>
      </c>
      <c r="AG98" s="79">
        <v>6214</v>
      </c>
      <c r="AH98" s="79">
        <v>17689</v>
      </c>
      <c r="AI98" s="79"/>
      <c r="AJ98" s="79" t="s">
        <v>3889</v>
      </c>
      <c r="AK98" s="79" t="s">
        <v>4344</v>
      </c>
      <c r="AL98" s="84" t="s">
        <v>4631</v>
      </c>
      <c r="AM98" s="79"/>
      <c r="AN98" s="81">
        <v>41381.856469907405</v>
      </c>
      <c r="AO98" s="84" t="s">
        <v>4926</v>
      </c>
      <c r="AP98" s="79" t="b">
        <v>0</v>
      </c>
      <c r="AQ98" s="79" t="b">
        <v>0</v>
      </c>
      <c r="AR98" s="79" t="b">
        <v>0</v>
      </c>
      <c r="AS98" s="79"/>
      <c r="AT98" s="79">
        <v>26</v>
      </c>
      <c r="AU98" s="84" t="s">
        <v>5320</v>
      </c>
      <c r="AV98" s="79" t="b">
        <v>0</v>
      </c>
      <c r="AW98" s="79" t="s">
        <v>5649</v>
      </c>
      <c r="AX98" s="84" t="s">
        <v>5779</v>
      </c>
      <c r="AY98" s="79" t="s">
        <v>66</v>
      </c>
      <c r="AZ98" s="79" t="str">
        <f>REPLACE(INDEX(GroupVertices[Group],MATCH(Vertices[[#This Row],[Vertex]],GroupVertices[Vertex],0)),1,1,"")</f>
        <v>50</v>
      </c>
      <c r="BA98" s="2"/>
      <c r="BB98" s="3"/>
      <c r="BC98" s="3"/>
      <c r="BD98" s="3"/>
      <c r="BE98" s="3"/>
    </row>
    <row r="99" spans="1:57" ht="15">
      <c r="A99" s="65" t="s">
        <v>467</v>
      </c>
      <c r="B99" s="66"/>
      <c r="C99" s="66"/>
      <c r="D99" s="67">
        <v>1.6931818181818181</v>
      </c>
      <c r="E99" s="69">
        <v>50</v>
      </c>
      <c r="F99" s="104" t="s">
        <v>5432</v>
      </c>
      <c r="G99" s="66"/>
      <c r="H99" s="70"/>
      <c r="I99" s="71"/>
      <c r="J99" s="71"/>
      <c r="K99" s="70"/>
      <c r="L99" s="74"/>
      <c r="M99" s="75">
        <v>8356.18359375</v>
      </c>
      <c r="N99" s="75">
        <v>5928.6259765625</v>
      </c>
      <c r="O99" s="76"/>
      <c r="P99" s="77"/>
      <c r="Q99" s="77"/>
      <c r="R99" s="89"/>
      <c r="S99" s="48">
        <v>2</v>
      </c>
      <c r="T99" s="48">
        <v>1</v>
      </c>
      <c r="U99" s="49">
        <v>0</v>
      </c>
      <c r="V99" s="49">
        <v>1</v>
      </c>
      <c r="W99" s="50"/>
      <c r="X99" s="50"/>
      <c r="Y99" s="50"/>
      <c r="Z99" s="49">
        <v>0</v>
      </c>
      <c r="AA99" s="72">
        <v>99</v>
      </c>
      <c r="AB99" s="72"/>
      <c r="AC99" s="73"/>
      <c r="AD99" s="79" t="s">
        <v>3375</v>
      </c>
      <c r="AE99" s="79">
        <v>550</v>
      </c>
      <c r="AF99" s="79">
        <v>178</v>
      </c>
      <c r="AG99" s="79">
        <v>7157</v>
      </c>
      <c r="AH99" s="79">
        <v>22507</v>
      </c>
      <c r="AI99" s="79"/>
      <c r="AJ99" s="79" t="s">
        <v>3907</v>
      </c>
      <c r="AK99" s="79"/>
      <c r="AL99" s="79"/>
      <c r="AM99" s="79"/>
      <c r="AN99" s="81">
        <v>42861.76012731482</v>
      </c>
      <c r="AO99" s="84" t="s">
        <v>4948</v>
      </c>
      <c r="AP99" s="79" t="b">
        <v>1</v>
      </c>
      <c r="AQ99" s="79" t="b">
        <v>0</v>
      </c>
      <c r="AR99" s="79" t="b">
        <v>0</v>
      </c>
      <c r="AS99" s="79"/>
      <c r="AT99" s="79">
        <v>0</v>
      </c>
      <c r="AU99" s="79"/>
      <c r="AV99" s="79" t="b">
        <v>0</v>
      </c>
      <c r="AW99" s="79" t="s">
        <v>5649</v>
      </c>
      <c r="AX99" s="84" t="s">
        <v>5802</v>
      </c>
      <c r="AY99" s="79" t="s">
        <v>66</v>
      </c>
      <c r="AZ99" s="79" t="str">
        <f>REPLACE(INDEX(GroupVertices[Group],MATCH(Vertices[[#This Row],[Vertex]],GroupVertices[Vertex],0)),1,1,"")</f>
        <v>49</v>
      </c>
      <c r="BA99" s="2"/>
      <c r="BB99" s="3"/>
      <c r="BC99" s="3"/>
      <c r="BD99" s="3"/>
      <c r="BE99" s="3"/>
    </row>
    <row r="100" spans="1:57" ht="15">
      <c r="A100" s="65" t="s">
        <v>361</v>
      </c>
      <c r="B100" s="66"/>
      <c r="C100" s="66"/>
      <c r="D100" s="67">
        <v>1.6931818181818181</v>
      </c>
      <c r="E100" s="69">
        <v>50</v>
      </c>
      <c r="F100" s="104" t="s">
        <v>1334</v>
      </c>
      <c r="G100" s="66"/>
      <c r="H100" s="70"/>
      <c r="I100" s="71"/>
      <c r="J100" s="71"/>
      <c r="K100" s="70"/>
      <c r="L100" s="74"/>
      <c r="M100" s="75">
        <v>6571.13134765625</v>
      </c>
      <c r="N100" s="75">
        <v>5471.435546875</v>
      </c>
      <c r="O100" s="76"/>
      <c r="P100" s="77"/>
      <c r="Q100" s="77"/>
      <c r="R100" s="89"/>
      <c r="S100" s="48">
        <v>2</v>
      </c>
      <c r="T100" s="48">
        <v>1</v>
      </c>
      <c r="U100" s="49">
        <v>0</v>
      </c>
      <c r="V100" s="49">
        <v>1</v>
      </c>
      <c r="W100" s="50"/>
      <c r="X100" s="50"/>
      <c r="Y100" s="50"/>
      <c r="Z100" s="49">
        <v>0</v>
      </c>
      <c r="AA100" s="72">
        <v>100</v>
      </c>
      <c r="AB100" s="72"/>
      <c r="AC100" s="73"/>
      <c r="AD100" s="79" t="s">
        <v>3395</v>
      </c>
      <c r="AE100" s="79">
        <v>447</v>
      </c>
      <c r="AF100" s="79">
        <v>538</v>
      </c>
      <c r="AG100" s="79">
        <v>778</v>
      </c>
      <c r="AH100" s="79">
        <v>1625</v>
      </c>
      <c r="AI100" s="79"/>
      <c r="AJ100" s="79" t="s">
        <v>3925</v>
      </c>
      <c r="AK100" s="79" t="s">
        <v>4374</v>
      </c>
      <c r="AL100" s="79"/>
      <c r="AM100" s="79"/>
      <c r="AN100" s="81">
        <v>42573.66961805556</v>
      </c>
      <c r="AO100" s="84" t="s">
        <v>4967</v>
      </c>
      <c r="AP100" s="79" t="b">
        <v>1</v>
      </c>
      <c r="AQ100" s="79" t="b">
        <v>0</v>
      </c>
      <c r="AR100" s="79" t="b">
        <v>0</v>
      </c>
      <c r="AS100" s="79"/>
      <c r="AT100" s="79">
        <v>6</v>
      </c>
      <c r="AU100" s="79"/>
      <c r="AV100" s="79" t="b">
        <v>0</v>
      </c>
      <c r="AW100" s="79" t="s">
        <v>5649</v>
      </c>
      <c r="AX100" s="84" t="s">
        <v>5822</v>
      </c>
      <c r="AY100" s="79" t="s">
        <v>66</v>
      </c>
      <c r="AZ100" s="79" t="str">
        <f>REPLACE(INDEX(GroupVertices[Group],MATCH(Vertices[[#This Row],[Vertex]],GroupVertices[Vertex],0)),1,1,"")</f>
        <v>48</v>
      </c>
      <c r="BA100" s="2"/>
      <c r="BB100" s="3"/>
      <c r="BC100" s="3"/>
      <c r="BD100" s="3"/>
      <c r="BE100" s="3"/>
    </row>
    <row r="101" spans="1:57" ht="15">
      <c r="A101" s="65" t="s">
        <v>388</v>
      </c>
      <c r="B101" s="66"/>
      <c r="C101" s="66"/>
      <c r="D101" s="67">
        <v>1.6931818181818181</v>
      </c>
      <c r="E101" s="69">
        <v>50</v>
      </c>
      <c r="F101" s="104" t="s">
        <v>1348</v>
      </c>
      <c r="G101" s="66"/>
      <c r="H101" s="70"/>
      <c r="I101" s="71"/>
      <c r="J101" s="71"/>
      <c r="K101" s="70"/>
      <c r="L101" s="74"/>
      <c r="M101" s="75">
        <v>6014.90771484375</v>
      </c>
      <c r="N101" s="75">
        <v>5471.43896484375</v>
      </c>
      <c r="O101" s="76"/>
      <c r="P101" s="77"/>
      <c r="Q101" s="77"/>
      <c r="R101" s="89"/>
      <c r="S101" s="48">
        <v>2</v>
      </c>
      <c r="T101" s="48">
        <v>1</v>
      </c>
      <c r="U101" s="49">
        <v>0</v>
      </c>
      <c r="V101" s="49">
        <v>1</v>
      </c>
      <c r="W101" s="50"/>
      <c r="X101" s="50"/>
      <c r="Y101" s="50"/>
      <c r="Z101" s="49">
        <v>0</v>
      </c>
      <c r="AA101" s="72">
        <v>101</v>
      </c>
      <c r="AB101" s="72"/>
      <c r="AC101" s="73"/>
      <c r="AD101" s="79" t="s">
        <v>3424</v>
      </c>
      <c r="AE101" s="79">
        <v>14254</v>
      </c>
      <c r="AF101" s="79">
        <v>499243</v>
      </c>
      <c r="AG101" s="79">
        <v>153881</v>
      </c>
      <c r="AH101" s="79">
        <v>4809</v>
      </c>
      <c r="AI101" s="79"/>
      <c r="AJ101" s="79" t="s">
        <v>3952</v>
      </c>
      <c r="AK101" s="79" t="s">
        <v>4390</v>
      </c>
      <c r="AL101" s="84" t="s">
        <v>4658</v>
      </c>
      <c r="AM101" s="79"/>
      <c r="AN101" s="81">
        <v>39476.11002314815</v>
      </c>
      <c r="AO101" s="84" t="s">
        <v>4991</v>
      </c>
      <c r="AP101" s="79" t="b">
        <v>0</v>
      </c>
      <c r="AQ101" s="79" t="b">
        <v>0</v>
      </c>
      <c r="AR101" s="79" t="b">
        <v>1</v>
      </c>
      <c r="AS101" s="79"/>
      <c r="AT101" s="79">
        <v>6257</v>
      </c>
      <c r="AU101" s="84" t="s">
        <v>5321</v>
      </c>
      <c r="AV101" s="79" t="b">
        <v>1</v>
      </c>
      <c r="AW101" s="79" t="s">
        <v>5649</v>
      </c>
      <c r="AX101" s="84" t="s">
        <v>5851</v>
      </c>
      <c r="AY101" s="79" t="s">
        <v>66</v>
      </c>
      <c r="AZ101" s="79" t="str">
        <f>REPLACE(INDEX(GroupVertices[Group],MATCH(Vertices[[#This Row],[Vertex]],GroupVertices[Vertex],0)),1,1,"")</f>
        <v>47</v>
      </c>
      <c r="BA101" s="2"/>
      <c r="BB101" s="3"/>
      <c r="BC101" s="3"/>
      <c r="BD101" s="3"/>
      <c r="BE101" s="3"/>
    </row>
    <row r="102" spans="1:57" ht="15">
      <c r="A102" s="65" t="s">
        <v>428</v>
      </c>
      <c r="B102" s="66"/>
      <c r="C102" s="66"/>
      <c r="D102" s="67">
        <v>1.6931818181818181</v>
      </c>
      <c r="E102" s="69">
        <v>50</v>
      </c>
      <c r="F102" s="104" t="s">
        <v>5478</v>
      </c>
      <c r="G102" s="66"/>
      <c r="H102" s="70"/>
      <c r="I102" s="71"/>
      <c r="J102" s="71"/>
      <c r="K102" s="70"/>
      <c r="L102" s="74"/>
      <c r="M102" s="75">
        <v>8200.955078125</v>
      </c>
      <c r="N102" s="75">
        <v>5471.44775390625</v>
      </c>
      <c r="O102" s="76"/>
      <c r="P102" s="77"/>
      <c r="Q102" s="77"/>
      <c r="R102" s="89"/>
      <c r="S102" s="48">
        <v>2</v>
      </c>
      <c r="T102" s="48">
        <v>1</v>
      </c>
      <c r="U102" s="49">
        <v>0</v>
      </c>
      <c r="V102" s="49">
        <v>1</v>
      </c>
      <c r="W102" s="50"/>
      <c r="X102" s="50"/>
      <c r="Y102" s="50"/>
      <c r="Z102" s="49">
        <v>0</v>
      </c>
      <c r="AA102" s="72">
        <v>102</v>
      </c>
      <c r="AB102" s="72"/>
      <c r="AC102" s="73"/>
      <c r="AD102" s="79" t="s">
        <v>3465</v>
      </c>
      <c r="AE102" s="79">
        <v>260</v>
      </c>
      <c r="AF102" s="79">
        <v>358</v>
      </c>
      <c r="AG102" s="79">
        <v>1192</v>
      </c>
      <c r="AH102" s="79">
        <v>2956</v>
      </c>
      <c r="AI102" s="79"/>
      <c r="AJ102" s="79" t="s">
        <v>3993</v>
      </c>
      <c r="AK102" s="79" t="s">
        <v>3664</v>
      </c>
      <c r="AL102" s="79"/>
      <c r="AM102" s="79"/>
      <c r="AN102" s="81">
        <v>43284.35306712963</v>
      </c>
      <c r="AO102" s="84" t="s">
        <v>5031</v>
      </c>
      <c r="AP102" s="79" t="b">
        <v>1</v>
      </c>
      <c r="AQ102" s="79" t="b">
        <v>0</v>
      </c>
      <c r="AR102" s="79" t="b">
        <v>0</v>
      </c>
      <c r="AS102" s="79"/>
      <c r="AT102" s="79">
        <v>7</v>
      </c>
      <c r="AU102" s="79"/>
      <c r="AV102" s="79" t="b">
        <v>0</v>
      </c>
      <c r="AW102" s="79" t="s">
        <v>5649</v>
      </c>
      <c r="AX102" s="84" t="s">
        <v>5895</v>
      </c>
      <c r="AY102" s="79" t="s">
        <v>66</v>
      </c>
      <c r="AZ102" s="79" t="str">
        <f>REPLACE(INDEX(GroupVertices[Group],MATCH(Vertices[[#This Row],[Vertex]],GroupVertices[Vertex],0)),1,1,"")</f>
        <v>45</v>
      </c>
      <c r="BA102" s="2"/>
      <c r="BB102" s="3"/>
      <c r="BC102" s="3"/>
      <c r="BD102" s="3"/>
      <c r="BE102" s="3"/>
    </row>
    <row r="103" spans="1:57" ht="15">
      <c r="A103" s="65" t="s">
        <v>431</v>
      </c>
      <c r="B103" s="66"/>
      <c r="C103" s="66"/>
      <c r="D103" s="67">
        <v>1.6931818181818181</v>
      </c>
      <c r="E103" s="69">
        <v>50</v>
      </c>
      <c r="F103" s="104" t="s">
        <v>5482</v>
      </c>
      <c r="G103" s="66"/>
      <c r="H103" s="70"/>
      <c r="I103" s="71"/>
      <c r="J103" s="71"/>
      <c r="K103" s="70"/>
      <c r="L103" s="74"/>
      <c r="M103" s="75">
        <v>7528.34912109375</v>
      </c>
      <c r="N103" s="75">
        <v>7289.533203125</v>
      </c>
      <c r="O103" s="76"/>
      <c r="P103" s="77"/>
      <c r="Q103" s="77"/>
      <c r="R103" s="89"/>
      <c r="S103" s="48">
        <v>2</v>
      </c>
      <c r="T103" s="48">
        <v>1</v>
      </c>
      <c r="U103" s="49">
        <v>0</v>
      </c>
      <c r="V103" s="49">
        <v>0.142857</v>
      </c>
      <c r="W103" s="50"/>
      <c r="X103" s="50"/>
      <c r="Y103" s="50"/>
      <c r="Z103" s="49">
        <v>0</v>
      </c>
      <c r="AA103" s="72">
        <v>103</v>
      </c>
      <c r="AB103" s="72"/>
      <c r="AC103" s="73"/>
      <c r="AD103" s="79" t="s">
        <v>3470</v>
      </c>
      <c r="AE103" s="79">
        <v>2257</v>
      </c>
      <c r="AF103" s="79">
        <v>1969</v>
      </c>
      <c r="AG103" s="79">
        <v>3345</v>
      </c>
      <c r="AH103" s="79">
        <v>2712</v>
      </c>
      <c r="AI103" s="79"/>
      <c r="AJ103" s="79" t="s">
        <v>3996</v>
      </c>
      <c r="AK103" s="79" t="s">
        <v>4419</v>
      </c>
      <c r="AL103" s="79"/>
      <c r="AM103" s="79"/>
      <c r="AN103" s="81">
        <v>43278.3468287037</v>
      </c>
      <c r="AO103" s="84" t="s">
        <v>5034</v>
      </c>
      <c r="AP103" s="79" t="b">
        <v>1</v>
      </c>
      <c r="AQ103" s="79" t="b">
        <v>0</v>
      </c>
      <c r="AR103" s="79" t="b">
        <v>1</v>
      </c>
      <c r="AS103" s="79"/>
      <c r="AT103" s="79">
        <v>0</v>
      </c>
      <c r="AU103" s="79"/>
      <c r="AV103" s="79" t="b">
        <v>0</v>
      </c>
      <c r="AW103" s="79" t="s">
        <v>5649</v>
      </c>
      <c r="AX103" s="84" t="s">
        <v>5900</v>
      </c>
      <c r="AY103" s="79" t="s">
        <v>66</v>
      </c>
      <c r="AZ103" s="79" t="str">
        <f>REPLACE(INDEX(GroupVertices[Group],MATCH(Vertices[[#This Row],[Vertex]],GroupVertices[Vertex],0)),1,1,"")</f>
        <v>14</v>
      </c>
      <c r="BA103" s="2"/>
      <c r="BB103" s="3"/>
      <c r="BC103" s="3"/>
      <c r="BD103" s="3"/>
      <c r="BE103" s="3"/>
    </row>
    <row r="104" spans="1:57" ht="15">
      <c r="A104" s="65" t="s">
        <v>442</v>
      </c>
      <c r="B104" s="66"/>
      <c r="C104" s="66"/>
      <c r="D104" s="67">
        <v>1.6931818181818181</v>
      </c>
      <c r="E104" s="69">
        <v>50</v>
      </c>
      <c r="F104" s="104" t="s">
        <v>5489</v>
      </c>
      <c r="G104" s="66"/>
      <c r="H104" s="70"/>
      <c r="I104" s="71"/>
      <c r="J104" s="71"/>
      <c r="K104" s="70"/>
      <c r="L104" s="74"/>
      <c r="M104" s="75">
        <v>7657.6728515625</v>
      </c>
      <c r="N104" s="75">
        <v>5471.44775390625</v>
      </c>
      <c r="O104" s="76"/>
      <c r="P104" s="77"/>
      <c r="Q104" s="77"/>
      <c r="R104" s="89"/>
      <c r="S104" s="48">
        <v>2</v>
      </c>
      <c r="T104" s="48">
        <v>1</v>
      </c>
      <c r="U104" s="49">
        <v>0</v>
      </c>
      <c r="V104" s="49">
        <v>1</v>
      </c>
      <c r="W104" s="50"/>
      <c r="X104" s="50"/>
      <c r="Y104" s="50"/>
      <c r="Z104" s="49">
        <v>0</v>
      </c>
      <c r="AA104" s="72">
        <v>104</v>
      </c>
      <c r="AB104" s="72"/>
      <c r="AC104" s="73"/>
      <c r="AD104" s="79" t="s">
        <v>3483</v>
      </c>
      <c r="AE104" s="79">
        <v>236</v>
      </c>
      <c r="AF104" s="79">
        <v>340</v>
      </c>
      <c r="AG104" s="79">
        <v>5693</v>
      </c>
      <c r="AH104" s="79">
        <v>17365</v>
      </c>
      <c r="AI104" s="79"/>
      <c r="AJ104" s="79" t="s">
        <v>4006</v>
      </c>
      <c r="AK104" s="79" t="s">
        <v>4311</v>
      </c>
      <c r="AL104" s="84" t="s">
        <v>4686</v>
      </c>
      <c r="AM104" s="79"/>
      <c r="AN104" s="81">
        <v>42436.09502314815</v>
      </c>
      <c r="AO104" s="84" t="s">
        <v>5047</v>
      </c>
      <c r="AP104" s="79" t="b">
        <v>0</v>
      </c>
      <c r="AQ104" s="79" t="b">
        <v>0</v>
      </c>
      <c r="AR104" s="79" t="b">
        <v>1</v>
      </c>
      <c r="AS104" s="79"/>
      <c r="AT104" s="79">
        <v>4</v>
      </c>
      <c r="AU104" s="84" t="s">
        <v>5320</v>
      </c>
      <c r="AV104" s="79" t="b">
        <v>0</v>
      </c>
      <c r="AW104" s="79" t="s">
        <v>5649</v>
      </c>
      <c r="AX104" s="84" t="s">
        <v>5913</v>
      </c>
      <c r="AY104" s="79" t="s">
        <v>66</v>
      </c>
      <c r="AZ104" s="79" t="str">
        <f>REPLACE(INDEX(GroupVertices[Group],MATCH(Vertices[[#This Row],[Vertex]],GroupVertices[Vertex],0)),1,1,"")</f>
        <v>44</v>
      </c>
      <c r="BA104" s="2"/>
      <c r="BB104" s="3"/>
      <c r="BC104" s="3"/>
      <c r="BD104" s="3"/>
      <c r="BE104" s="3"/>
    </row>
    <row r="105" spans="1:57" ht="15">
      <c r="A105" s="65" t="s">
        <v>456</v>
      </c>
      <c r="B105" s="66"/>
      <c r="C105" s="66"/>
      <c r="D105" s="67">
        <v>1.6931818181818181</v>
      </c>
      <c r="E105" s="69">
        <v>50</v>
      </c>
      <c r="F105" s="104" t="s">
        <v>5493</v>
      </c>
      <c r="G105" s="66"/>
      <c r="H105" s="70"/>
      <c r="I105" s="71"/>
      <c r="J105" s="71"/>
      <c r="K105" s="70"/>
      <c r="L105" s="74"/>
      <c r="M105" s="75">
        <v>5600.97265625</v>
      </c>
      <c r="N105" s="75">
        <v>3023.318115234375</v>
      </c>
      <c r="O105" s="76"/>
      <c r="P105" s="77"/>
      <c r="Q105" s="77"/>
      <c r="R105" s="89"/>
      <c r="S105" s="48">
        <v>2</v>
      </c>
      <c r="T105" s="48">
        <v>1</v>
      </c>
      <c r="U105" s="49">
        <v>0</v>
      </c>
      <c r="V105" s="49">
        <v>1</v>
      </c>
      <c r="W105" s="50"/>
      <c r="X105" s="50"/>
      <c r="Y105" s="50"/>
      <c r="Z105" s="49">
        <v>0</v>
      </c>
      <c r="AA105" s="72">
        <v>105</v>
      </c>
      <c r="AB105" s="72"/>
      <c r="AC105" s="73"/>
      <c r="AD105" s="79" t="s">
        <v>3496</v>
      </c>
      <c r="AE105" s="79">
        <v>671</v>
      </c>
      <c r="AF105" s="79">
        <v>13808</v>
      </c>
      <c r="AG105" s="79">
        <v>23500</v>
      </c>
      <c r="AH105" s="79">
        <v>2467</v>
      </c>
      <c r="AI105" s="79"/>
      <c r="AJ105" s="79" t="s">
        <v>4017</v>
      </c>
      <c r="AK105" s="79" t="s">
        <v>3183</v>
      </c>
      <c r="AL105" s="84" t="s">
        <v>4692</v>
      </c>
      <c r="AM105" s="79"/>
      <c r="AN105" s="81">
        <v>40001.802349537036</v>
      </c>
      <c r="AO105" s="84" t="s">
        <v>5058</v>
      </c>
      <c r="AP105" s="79" t="b">
        <v>0</v>
      </c>
      <c r="AQ105" s="79" t="b">
        <v>0</v>
      </c>
      <c r="AR105" s="79" t="b">
        <v>1</v>
      </c>
      <c r="AS105" s="79"/>
      <c r="AT105" s="79">
        <v>144</v>
      </c>
      <c r="AU105" s="84" t="s">
        <v>5320</v>
      </c>
      <c r="AV105" s="79" t="b">
        <v>0</v>
      </c>
      <c r="AW105" s="79" t="s">
        <v>5649</v>
      </c>
      <c r="AX105" s="84" t="s">
        <v>5926</v>
      </c>
      <c r="AY105" s="79" t="s">
        <v>66</v>
      </c>
      <c r="AZ105" s="79" t="str">
        <f>REPLACE(INDEX(GroupVertices[Group],MATCH(Vertices[[#This Row],[Vertex]],GroupVertices[Vertex],0)),1,1,"")</f>
        <v>43</v>
      </c>
      <c r="BA105" s="2"/>
      <c r="BB105" s="3"/>
      <c r="BC105" s="3"/>
      <c r="BD105" s="3"/>
      <c r="BE105" s="3"/>
    </row>
    <row r="106" spans="1:57" ht="15">
      <c r="A106" s="65" t="s">
        <v>492</v>
      </c>
      <c r="B106" s="66"/>
      <c r="C106" s="66"/>
      <c r="D106" s="67">
        <v>1.6931818181818181</v>
      </c>
      <c r="E106" s="69">
        <v>50</v>
      </c>
      <c r="F106" s="104" t="s">
        <v>5518</v>
      </c>
      <c r="G106" s="66"/>
      <c r="H106" s="70"/>
      <c r="I106" s="71"/>
      <c r="J106" s="71"/>
      <c r="K106" s="70"/>
      <c r="L106" s="74"/>
      <c r="M106" s="75">
        <v>7476.564453125</v>
      </c>
      <c r="N106" s="75">
        <v>9822.0263671875</v>
      </c>
      <c r="O106" s="76"/>
      <c r="P106" s="77"/>
      <c r="Q106" s="77"/>
      <c r="R106" s="89"/>
      <c r="S106" s="48">
        <v>2</v>
      </c>
      <c r="T106" s="48">
        <v>1</v>
      </c>
      <c r="U106" s="49">
        <v>0</v>
      </c>
      <c r="V106" s="49">
        <v>0.000746</v>
      </c>
      <c r="W106" s="50"/>
      <c r="X106" s="50"/>
      <c r="Y106" s="50"/>
      <c r="Z106" s="49">
        <v>0</v>
      </c>
      <c r="AA106" s="72">
        <v>106</v>
      </c>
      <c r="AB106" s="72"/>
      <c r="AC106" s="73"/>
      <c r="AD106" s="79" t="s">
        <v>3535</v>
      </c>
      <c r="AE106" s="79">
        <v>57</v>
      </c>
      <c r="AF106" s="79">
        <v>66</v>
      </c>
      <c r="AG106" s="79">
        <v>808</v>
      </c>
      <c r="AH106" s="79">
        <v>334</v>
      </c>
      <c r="AI106" s="79"/>
      <c r="AJ106" s="79" t="s">
        <v>4052</v>
      </c>
      <c r="AK106" s="79" t="s">
        <v>4452</v>
      </c>
      <c r="AL106" s="84" t="s">
        <v>4702</v>
      </c>
      <c r="AM106" s="79"/>
      <c r="AN106" s="81">
        <v>41266.53454861111</v>
      </c>
      <c r="AO106" s="84" t="s">
        <v>5095</v>
      </c>
      <c r="AP106" s="79" t="b">
        <v>0</v>
      </c>
      <c r="AQ106" s="79" t="b">
        <v>0</v>
      </c>
      <c r="AR106" s="79" t="b">
        <v>0</v>
      </c>
      <c r="AS106" s="79"/>
      <c r="AT106" s="79">
        <v>0</v>
      </c>
      <c r="AU106" s="84" t="s">
        <v>5326</v>
      </c>
      <c r="AV106" s="79" t="b">
        <v>0</v>
      </c>
      <c r="AW106" s="79" t="s">
        <v>5649</v>
      </c>
      <c r="AX106" s="84" t="s">
        <v>5965</v>
      </c>
      <c r="AY106" s="79" t="s">
        <v>66</v>
      </c>
      <c r="AZ106" s="79" t="str">
        <f>REPLACE(INDEX(GroupVertices[Group],MATCH(Vertices[[#This Row],[Vertex]],GroupVertices[Vertex],0)),1,1,"")</f>
        <v>5</v>
      </c>
      <c r="BA106" s="2"/>
      <c r="BB106" s="3"/>
      <c r="BC106" s="3"/>
      <c r="BD106" s="3"/>
      <c r="BE106" s="3"/>
    </row>
    <row r="107" spans="1:57" ht="15">
      <c r="A107" s="65" t="s">
        <v>508</v>
      </c>
      <c r="B107" s="66"/>
      <c r="C107" s="66"/>
      <c r="D107" s="67">
        <v>1.6931818181818181</v>
      </c>
      <c r="E107" s="69">
        <v>50</v>
      </c>
      <c r="F107" s="104" t="s">
        <v>5527</v>
      </c>
      <c r="G107" s="66"/>
      <c r="H107" s="70"/>
      <c r="I107" s="71"/>
      <c r="J107" s="71"/>
      <c r="K107" s="70"/>
      <c r="L107" s="74"/>
      <c r="M107" s="75">
        <v>5600.97265625</v>
      </c>
      <c r="N107" s="75">
        <v>589.942138671875</v>
      </c>
      <c r="O107" s="76"/>
      <c r="P107" s="77"/>
      <c r="Q107" s="77"/>
      <c r="R107" s="89"/>
      <c r="S107" s="48">
        <v>2</v>
      </c>
      <c r="T107" s="48">
        <v>1</v>
      </c>
      <c r="U107" s="49">
        <v>0</v>
      </c>
      <c r="V107" s="49">
        <v>1</v>
      </c>
      <c r="W107" s="50"/>
      <c r="X107" s="50"/>
      <c r="Y107" s="50"/>
      <c r="Z107" s="49">
        <v>0</v>
      </c>
      <c r="AA107" s="72">
        <v>107</v>
      </c>
      <c r="AB107" s="72"/>
      <c r="AC107" s="73"/>
      <c r="AD107" s="79" t="s">
        <v>3552</v>
      </c>
      <c r="AE107" s="79">
        <v>67</v>
      </c>
      <c r="AF107" s="79">
        <v>5</v>
      </c>
      <c r="AG107" s="79">
        <v>44</v>
      </c>
      <c r="AH107" s="79">
        <v>49</v>
      </c>
      <c r="AI107" s="79"/>
      <c r="AJ107" s="79" t="s">
        <v>4069</v>
      </c>
      <c r="AK107" s="79"/>
      <c r="AL107" s="84" t="s">
        <v>4711</v>
      </c>
      <c r="AM107" s="79"/>
      <c r="AN107" s="81">
        <v>43649.93902777778</v>
      </c>
      <c r="AO107" s="84" t="s">
        <v>5110</v>
      </c>
      <c r="AP107" s="79" t="b">
        <v>1</v>
      </c>
      <c r="AQ107" s="79" t="b">
        <v>0</v>
      </c>
      <c r="AR107" s="79" t="b">
        <v>0</v>
      </c>
      <c r="AS107" s="79"/>
      <c r="AT107" s="79">
        <v>0</v>
      </c>
      <c r="AU107" s="79"/>
      <c r="AV107" s="79" t="b">
        <v>0</v>
      </c>
      <c r="AW107" s="79" t="s">
        <v>5649</v>
      </c>
      <c r="AX107" s="84" t="s">
        <v>5982</v>
      </c>
      <c r="AY107" s="79" t="s">
        <v>66</v>
      </c>
      <c r="AZ107" s="79" t="str">
        <f>REPLACE(INDEX(GroupVertices[Group],MATCH(Vertices[[#This Row],[Vertex]],GroupVertices[Vertex],0)),1,1,"")</f>
        <v>40</v>
      </c>
      <c r="BA107" s="2"/>
      <c r="BB107" s="3"/>
      <c r="BC107" s="3"/>
      <c r="BD107" s="3"/>
      <c r="BE107" s="3"/>
    </row>
    <row r="108" spans="1:57" ht="15">
      <c r="A108" s="65" t="s">
        <v>555</v>
      </c>
      <c r="B108" s="66"/>
      <c r="C108" s="66"/>
      <c r="D108" s="67">
        <v>1.6931818181818181</v>
      </c>
      <c r="E108" s="69">
        <v>50</v>
      </c>
      <c r="F108" s="104" t="s">
        <v>5554</v>
      </c>
      <c r="G108" s="66"/>
      <c r="H108" s="70"/>
      <c r="I108" s="71"/>
      <c r="J108" s="71"/>
      <c r="K108" s="70"/>
      <c r="L108" s="74"/>
      <c r="M108" s="75">
        <v>5600.97265625</v>
      </c>
      <c r="N108" s="75">
        <v>1401.0667724609375</v>
      </c>
      <c r="O108" s="76"/>
      <c r="P108" s="77"/>
      <c r="Q108" s="77"/>
      <c r="R108" s="89"/>
      <c r="S108" s="48">
        <v>2</v>
      </c>
      <c r="T108" s="48">
        <v>1</v>
      </c>
      <c r="U108" s="49">
        <v>0</v>
      </c>
      <c r="V108" s="49">
        <v>1</v>
      </c>
      <c r="W108" s="50"/>
      <c r="X108" s="50"/>
      <c r="Y108" s="50"/>
      <c r="Z108" s="49">
        <v>0</v>
      </c>
      <c r="AA108" s="72">
        <v>108</v>
      </c>
      <c r="AB108" s="72"/>
      <c r="AC108" s="73"/>
      <c r="AD108" s="79" t="s">
        <v>3599</v>
      </c>
      <c r="AE108" s="79">
        <v>69</v>
      </c>
      <c r="AF108" s="79">
        <v>25</v>
      </c>
      <c r="AG108" s="79">
        <v>175</v>
      </c>
      <c r="AH108" s="79">
        <v>352</v>
      </c>
      <c r="AI108" s="79"/>
      <c r="AJ108" s="79" t="s">
        <v>4113</v>
      </c>
      <c r="AK108" s="79"/>
      <c r="AL108" s="79"/>
      <c r="AM108" s="79"/>
      <c r="AN108" s="81">
        <v>42569.74849537037</v>
      </c>
      <c r="AO108" s="84" t="s">
        <v>5156</v>
      </c>
      <c r="AP108" s="79" t="b">
        <v>1</v>
      </c>
      <c r="AQ108" s="79" t="b">
        <v>0</v>
      </c>
      <c r="AR108" s="79" t="b">
        <v>0</v>
      </c>
      <c r="AS108" s="79"/>
      <c r="AT108" s="79">
        <v>0</v>
      </c>
      <c r="AU108" s="79"/>
      <c r="AV108" s="79" t="b">
        <v>0</v>
      </c>
      <c r="AW108" s="79" t="s">
        <v>5649</v>
      </c>
      <c r="AX108" s="84" t="s">
        <v>6030</v>
      </c>
      <c r="AY108" s="79" t="s">
        <v>66</v>
      </c>
      <c r="AZ108" s="79" t="str">
        <f>REPLACE(INDEX(GroupVertices[Group],MATCH(Vertices[[#This Row],[Vertex]],GroupVertices[Vertex],0)),1,1,"")</f>
        <v>39</v>
      </c>
      <c r="BA108" s="2"/>
      <c r="BB108" s="3"/>
      <c r="BC108" s="3"/>
      <c r="BD108" s="3"/>
      <c r="BE108" s="3"/>
    </row>
    <row r="109" spans="1:57" ht="15">
      <c r="A109" s="65" t="s">
        <v>615</v>
      </c>
      <c r="B109" s="66"/>
      <c r="C109" s="66"/>
      <c r="D109" s="67">
        <v>1.6931818181818181</v>
      </c>
      <c r="E109" s="69">
        <v>50</v>
      </c>
      <c r="F109" s="104" t="s">
        <v>5585</v>
      </c>
      <c r="G109" s="66"/>
      <c r="H109" s="70"/>
      <c r="I109" s="71"/>
      <c r="J109" s="71"/>
      <c r="K109" s="70"/>
      <c r="L109" s="74"/>
      <c r="M109" s="75">
        <v>5600.97265625</v>
      </c>
      <c r="N109" s="75">
        <v>4660.31689453125</v>
      </c>
      <c r="O109" s="76"/>
      <c r="P109" s="77"/>
      <c r="Q109" s="77"/>
      <c r="R109" s="89"/>
      <c r="S109" s="48">
        <v>2</v>
      </c>
      <c r="T109" s="48">
        <v>1</v>
      </c>
      <c r="U109" s="49">
        <v>0</v>
      </c>
      <c r="V109" s="49">
        <v>1</v>
      </c>
      <c r="W109" s="50"/>
      <c r="X109" s="50"/>
      <c r="Y109" s="50"/>
      <c r="Z109" s="49">
        <v>0</v>
      </c>
      <c r="AA109" s="72">
        <v>109</v>
      </c>
      <c r="AB109" s="72"/>
      <c r="AC109" s="73"/>
      <c r="AD109" s="79" t="s">
        <v>3659</v>
      </c>
      <c r="AE109" s="79">
        <v>1000</v>
      </c>
      <c r="AF109" s="79">
        <v>16262</v>
      </c>
      <c r="AG109" s="79">
        <v>20383</v>
      </c>
      <c r="AH109" s="79">
        <v>18599</v>
      </c>
      <c r="AI109" s="79"/>
      <c r="AJ109" s="79" t="s">
        <v>4163</v>
      </c>
      <c r="AK109" s="79" t="s">
        <v>4278</v>
      </c>
      <c r="AL109" s="84" t="s">
        <v>4752</v>
      </c>
      <c r="AM109" s="79"/>
      <c r="AN109" s="81">
        <v>39827.08361111111</v>
      </c>
      <c r="AO109" s="84" t="s">
        <v>5209</v>
      </c>
      <c r="AP109" s="79" t="b">
        <v>0</v>
      </c>
      <c r="AQ109" s="79" t="b">
        <v>0</v>
      </c>
      <c r="AR109" s="79" t="b">
        <v>1</v>
      </c>
      <c r="AS109" s="79"/>
      <c r="AT109" s="79">
        <v>150</v>
      </c>
      <c r="AU109" s="84" t="s">
        <v>5319</v>
      </c>
      <c r="AV109" s="79" t="b">
        <v>0</v>
      </c>
      <c r="AW109" s="79" t="s">
        <v>5649</v>
      </c>
      <c r="AX109" s="84" t="s">
        <v>6090</v>
      </c>
      <c r="AY109" s="79" t="s">
        <v>66</v>
      </c>
      <c r="AZ109" s="79" t="str">
        <f>REPLACE(INDEX(GroupVertices[Group],MATCH(Vertices[[#This Row],[Vertex]],GroupVertices[Vertex],0)),1,1,"")</f>
        <v>38</v>
      </c>
      <c r="BA109" s="2"/>
      <c r="BB109" s="3"/>
      <c r="BC109" s="3"/>
      <c r="BD109" s="3"/>
      <c r="BE109" s="3"/>
    </row>
    <row r="110" spans="1:57" ht="15">
      <c r="A110" s="65" t="s">
        <v>646</v>
      </c>
      <c r="B110" s="66"/>
      <c r="C110" s="66"/>
      <c r="D110" s="67">
        <v>1.6931818181818181</v>
      </c>
      <c r="E110" s="69">
        <v>50</v>
      </c>
      <c r="F110" s="104" t="s">
        <v>5599</v>
      </c>
      <c r="G110" s="66"/>
      <c r="H110" s="70"/>
      <c r="I110" s="71"/>
      <c r="J110" s="71"/>
      <c r="K110" s="70"/>
      <c r="L110" s="74"/>
      <c r="M110" s="75">
        <v>5174.11376953125</v>
      </c>
      <c r="N110" s="75">
        <v>2167.943603515625</v>
      </c>
      <c r="O110" s="76"/>
      <c r="P110" s="77"/>
      <c r="Q110" s="77"/>
      <c r="R110" s="89"/>
      <c r="S110" s="48">
        <v>2</v>
      </c>
      <c r="T110" s="48">
        <v>1</v>
      </c>
      <c r="U110" s="49">
        <v>0</v>
      </c>
      <c r="V110" s="49">
        <v>1</v>
      </c>
      <c r="W110" s="50"/>
      <c r="X110" s="50"/>
      <c r="Y110" s="50"/>
      <c r="Z110" s="49">
        <v>0</v>
      </c>
      <c r="AA110" s="72">
        <v>110</v>
      </c>
      <c r="AB110" s="72"/>
      <c r="AC110" s="73"/>
      <c r="AD110" s="79" t="s">
        <v>3690</v>
      </c>
      <c r="AE110" s="79">
        <v>1915</v>
      </c>
      <c r="AF110" s="79">
        <v>5503</v>
      </c>
      <c r="AG110" s="79">
        <v>5420</v>
      </c>
      <c r="AH110" s="79">
        <v>3037</v>
      </c>
      <c r="AI110" s="79"/>
      <c r="AJ110" s="79" t="s">
        <v>4190</v>
      </c>
      <c r="AK110" s="79" t="s">
        <v>4300</v>
      </c>
      <c r="AL110" s="84" t="s">
        <v>4767</v>
      </c>
      <c r="AM110" s="79"/>
      <c r="AN110" s="81">
        <v>40152.58018518519</v>
      </c>
      <c r="AO110" s="84" t="s">
        <v>5237</v>
      </c>
      <c r="AP110" s="79" t="b">
        <v>0</v>
      </c>
      <c r="AQ110" s="79" t="b">
        <v>0</v>
      </c>
      <c r="AR110" s="79" t="b">
        <v>1</v>
      </c>
      <c r="AS110" s="79"/>
      <c r="AT110" s="79">
        <v>56</v>
      </c>
      <c r="AU110" s="84" t="s">
        <v>5331</v>
      </c>
      <c r="AV110" s="79" t="b">
        <v>1</v>
      </c>
      <c r="AW110" s="79" t="s">
        <v>5649</v>
      </c>
      <c r="AX110" s="84" t="s">
        <v>6121</v>
      </c>
      <c r="AY110" s="79" t="s">
        <v>66</v>
      </c>
      <c r="AZ110" s="79" t="str">
        <f>REPLACE(INDEX(GroupVertices[Group],MATCH(Vertices[[#This Row],[Vertex]],GroupVertices[Vertex],0)),1,1,"")</f>
        <v>37</v>
      </c>
      <c r="BA110" s="2"/>
      <c r="BB110" s="3"/>
      <c r="BC110" s="3"/>
      <c r="BD110" s="3"/>
      <c r="BE110" s="3"/>
    </row>
    <row r="111" spans="1:57" ht="15">
      <c r="A111" s="65" t="s">
        <v>651</v>
      </c>
      <c r="B111" s="66"/>
      <c r="C111" s="66"/>
      <c r="D111" s="67">
        <v>1.6931818181818181</v>
      </c>
      <c r="E111" s="69">
        <v>50</v>
      </c>
      <c r="F111" s="104" t="s">
        <v>5600</v>
      </c>
      <c r="G111" s="66"/>
      <c r="H111" s="70"/>
      <c r="I111" s="71"/>
      <c r="J111" s="71"/>
      <c r="K111" s="70"/>
      <c r="L111" s="74"/>
      <c r="M111" s="75">
        <v>5174.10546875</v>
      </c>
      <c r="N111" s="75">
        <v>2816.855224609375</v>
      </c>
      <c r="O111" s="76"/>
      <c r="P111" s="77"/>
      <c r="Q111" s="77"/>
      <c r="R111" s="89"/>
      <c r="S111" s="48">
        <v>2</v>
      </c>
      <c r="T111" s="48">
        <v>1</v>
      </c>
      <c r="U111" s="49">
        <v>0</v>
      </c>
      <c r="V111" s="49">
        <v>1</v>
      </c>
      <c r="W111" s="50"/>
      <c r="X111" s="50"/>
      <c r="Y111" s="50"/>
      <c r="Z111" s="49">
        <v>0</v>
      </c>
      <c r="AA111" s="72">
        <v>111</v>
      </c>
      <c r="AB111" s="72"/>
      <c r="AC111" s="73"/>
      <c r="AD111" s="79" t="s">
        <v>3695</v>
      </c>
      <c r="AE111" s="79">
        <v>4195</v>
      </c>
      <c r="AF111" s="79">
        <v>3202</v>
      </c>
      <c r="AG111" s="79">
        <v>57141</v>
      </c>
      <c r="AH111" s="79">
        <v>52755</v>
      </c>
      <c r="AI111" s="79"/>
      <c r="AJ111" s="79" t="s">
        <v>4195</v>
      </c>
      <c r="AK111" s="79" t="s">
        <v>4537</v>
      </c>
      <c r="AL111" s="84" t="s">
        <v>4771</v>
      </c>
      <c r="AM111" s="79"/>
      <c r="AN111" s="81">
        <v>41936.164826388886</v>
      </c>
      <c r="AO111" s="84" t="s">
        <v>5242</v>
      </c>
      <c r="AP111" s="79" t="b">
        <v>0</v>
      </c>
      <c r="AQ111" s="79" t="b">
        <v>0</v>
      </c>
      <c r="AR111" s="79" t="b">
        <v>1</v>
      </c>
      <c r="AS111" s="79"/>
      <c r="AT111" s="79">
        <v>42</v>
      </c>
      <c r="AU111" s="84" t="s">
        <v>5323</v>
      </c>
      <c r="AV111" s="79" t="b">
        <v>0</v>
      </c>
      <c r="AW111" s="79" t="s">
        <v>5649</v>
      </c>
      <c r="AX111" s="84" t="s">
        <v>6126</v>
      </c>
      <c r="AY111" s="79" t="s">
        <v>66</v>
      </c>
      <c r="AZ111" s="79" t="str">
        <f>REPLACE(INDEX(GroupVertices[Group],MATCH(Vertices[[#This Row],[Vertex]],GroupVertices[Vertex],0)),1,1,"")</f>
        <v>36</v>
      </c>
      <c r="BA111" s="2"/>
      <c r="BB111" s="3"/>
      <c r="BC111" s="3"/>
      <c r="BD111" s="3"/>
      <c r="BE111" s="3"/>
    </row>
    <row r="112" spans="1:57" ht="15">
      <c r="A112" s="65" t="s">
        <v>675</v>
      </c>
      <c r="B112" s="66"/>
      <c r="C112" s="66"/>
      <c r="D112" s="67">
        <v>1.6931818181818181</v>
      </c>
      <c r="E112" s="69">
        <v>50</v>
      </c>
      <c r="F112" s="104" t="s">
        <v>5622</v>
      </c>
      <c r="G112" s="66"/>
      <c r="H112" s="70"/>
      <c r="I112" s="71"/>
      <c r="J112" s="71"/>
      <c r="K112" s="70"/>
      <c r="L112" s="74"/>
      <c r="M112" s="75">
        <v>5174.1123046875</v>
      </c>
      <c r="N112" s="75">
        <v>1504.2958984375</v>
      </c>
      <c r="O112" s="76"/>
      <c r="P112" s="77"/>
      <c r="Q112" s="77"/>
      <c r="R112" s="89"/>
      <c r="S112" s="48">
        <v>2</v>
      </c>
      <c r="T112" s="48">
        <v>1</v>
      </c>
      <c r="U112" s="49">
        <v>0</v>
      </c>
      <c r="V112" s="49">
        <v>1</v>
      </c>
      <c r="W112" s="50"/>
      <c r="X112" s="50"/>
      <c r="Y112" s="50"/>
      <c r="Z112" s="49">
        <v>0</v>
      </c>
      <c r="AA112" s="72">
        <v>112</v>
      </c>
      <c r="AB112" s="72"/>
      <c r="AC112" s="73"/>
      <c r="AD112" s="79" t="s">
        <v>3730</v>
      </c>
      <c r="AE112" s="79">
        <v>854</v>
      </c>
      <c r="AF112" s="79">
        <v>885</v>
      </c>
      <c r="AG112" s="79">
        <v>2725</v>
      </c>
      <c r="AH112" s="79">
        <v>4550</v>
      </c>
      <c r="AI112" s="79"/>
      <c r="AJ112" s="79" t="s">
        <v>4227</v>
      </c>
      <c r="AK112" s="79" t="s">
        <v>4552</v>
      </c>
      <c r="AL112" s="84" t="s">
        <v>4787</v>
      </c>
      <c r="AM112" s="79"/>
      <c r="AN112" s="81">
        <v>40641.858194444445</v>
      </c>
      <c r="AO112" s="84" t="s">
        <v>5275</v>
      </c>
      <c r="AP112" s="79" t="b">
        <v>0</v>
      </c>
      <c r="AQ112" s="79" t="b">
        <v>0</v>
      </c>
      <c r="AR112" s="79" t="b">
        <v>1</v>
      </c>
      <c r="AS112" s="79"/>
      <c r="AT112" s="79">
        <v>13</v>
      </c>
      <c r="AU112" s="84" t="s">
        <v>5329</v>
      </c>
      <c r="AV112" s="79" t="b">
        <v>1</v>
      </c>
      <c r="AW112" s="79" t="s">
        <v>5649</v>
      </c>
      <c r="AX112" s="84" t="s">
        <v>6161</v>
      </c>
      <c r="AY112" s="79" t="s">
        <v>66</v>
      </c>
      <c r="AZ112" s="79" t="str">
        <f>REPLACE(INDEX(GroupVertices[Group],MATCH(Vertices[[#This Row],[Vertex]],GroupVertices[Vertex],0)),1,1,"")</f>
        <v>35</v>
      </c>
      <c r="BA112" s="2"/>
      <c r="BB112" s="3"/>
      <c r="BC112" s="3"/>
      <c r="BD112" s="3"/>
      <c r="BE112" s="3"/>
    </row>
    <row r="113" spans="1:57" ht="15">
      <c r="A113" s="65" t="s">
        <v>681</v>
      </c>
      <c r="B113" s="66"/>
      <c r="C113" s="66"/>
      <c r="D113" s="67">
        <v>1.6931818181818181</v>
      </c>
      <c r="E113" s="69">
        <v>50</v>
      </c>
      <c r="F113" s="104" t="s">
        <v>5626</v>
      </c>
      <c r="G113" s="66"/>
      <c r="H113" s="70"/>
      <c r="I113" s="71"/>
      <c r="J113" s="71"/>
      <c r="K113" s="70"/>
      <c r="L113" s="74"/>
      <c r="M113" s="75">
        <v>1268.056884765625</v>
      </c>
      <c r="N113" s="75">
        <v>182.69740295410156</v>
      </c>
      <c r="O113" s="76"/>
      <c r="P113" s="77"/>
      <c r="Q113" s="77"/>
      <c r="R113" s="89"/>
      <c r="S113" s="48">
        <v>2</v>
      </c>
      <c r="T113" s="48">
        <v>1</v>
      </c>
      <c r="U113" s="49">
        <v>0</v>
      </c>
      <c r="V113" s="49">
        <v>0.000815</v>
      </c>
      <c r="W113" s="50"/>
      <c r="X113" s="50"/>
      <c r="Y113" s="50"/>
      <c r="Z113" s="49">
        <v>0</v>
      </c>
      <c r="AA113" s="72">
        <v>113</v>
      </c>
      <c r="AB113" s="72"/>
      <c r="AC113" s="73"/>
      <c r="AD113" s="79" t="s">
        <v>3736</v>
      </c>
      <c r="AE113" s="79">
        <v>35</v>
      </c>
      <c r="AF113" s="79">
        <v>757</v>
      </c>
      <c r="AG113" s="79">
        <v>446</v>
      </c>
      <c r="AH113" s="79">
        <v>2656</v>
      </c>
      <c r="AI113" s="79"/>
      <c r="AJ113" s="79" t="s">
        <v>4233</v>
      </c>
      <c r="AK113" s="79" t="s">
        <v>4271</v>
      </c>
      <c r="AL113" s="84" t="s">
        <v>4790</v>
      </c>
      <c r="AM113" s="79"/>
      <c r="AN113" s="81">
        <v>42501.99421296296</v>
      </c>
      <c r="AO113" s="84" t="s">
        <v>5281</v>
      </c>
      <c r="AP113" s="79" t="b">
        <v>0</v>
      </c>
      <c r="AQ113" s="79" t="b">
        <v>0</v>
      </c>
      <c r="AR113" s="79" t="b">
        <v>1</v>
      </c>
      <c r="AS113" s="79"/>
      <c r="AT113" s="79">
        <v>4</v>
      </c>
      <c r="AU113" s="84" t="s">
        <v>5320</v>
      </c>
      <c r="AV113" s="79" t="b">
        <v>0</v>
      </c>
      <c r="AW113" s="79" t="s">
        <v>5649</v>
      </c>
      <c r="AX113" s="84" t="s">
        <v>6167</v>
      </c>
      <c r="AY113" s="79" t="s">
        <v>66</v>
      </c>
      <c r="AZ113" s="79" t="str">
        <f>REPLACE(INDEX(GroupVertices[Group],MATCH(Vertices[[#This Row],[Vertex]],GroupVertices[Vertex],0)),1,1,"")</f>
        <v>3</v>
      </c>
      <c r="BA113" s="2"/>
      <c r="BB113" s="3"/>
      <c r="BC113" s="3"/>
      <c r="BD113" s="3"/>
      <c r="BE113" s="3"/>
    </row>
    <row r="114" spans="1:57" ht="15">
      <c r="A114" s="65" t="s">
        <v>713</v>
      </c>
      <c r="B114" s="66"/>
      <c r="C114" s="66"/>
      <c r="D114" s="67">
        <v>1.6931818181818181</v>
      </c>
      <c r="E114" s="69">
        <v>50</v>
      </c>
      <c r="F114" s="104" t="s">
        <v>5643</v>
      </c>
      <c r="G114" s="66"/>
      <c r="H114" s="70"/>
      <c r="I114" s="71"/>
      <c r="J114" s="71"/>
      <c r="K114" s="70"/>
      <c r="L114" s="74"/>
      <c r="M114" s="75">
        <v>3143.28125</v>
      </c>
      <c r="N114" s="75">
        <v>9023.01171875</v>
      </c>
      <c r="O114" s="76"/>
      <c r="P114" s="77"/>
      <c r="Q114" s="77"/>
      <c r="R114" s="89"/>
      <c r="S114" s="48">
        <v>2</v>
      </c>
      <c r="T114" s="48">
        <v>1</v>
      </c>
      <c r="U114" s="49">
        <v>0</v>
      </c>
      <c r="V114" s="49">
        <v>0.001095</v>
      </c>
      <c r="W114" s="50"/>
      <c r="X114" s="50"/>
      <c r="Y114" s="50"/>
      <c r="Z114" s="49">
        <v>0</v>
      </c>
      <c r="AA114" s="72">
        <v>114</v>
      </c>
      <c r="AB114" s="72"/>
      <c r="AC114" s="73"/>
      <c r="AD114" s="79" t="s">
        <v>3763</v>
      </c>
      <c r="AE114" s="79">
        <v>4763</v>
      </c>
      <c r="AF114" s="79">
        <v>1564</v>
      </c>
      <c r="AG114" s="79">
        <v>3487</v>
      </c>
      <c r="AH114" s="79">
        <v>7520</v>
      </c>
      <c r="AI114" s="79"/>
      <c r="AJ114" s="79" t="s">
        <v>4258</v>
      </c>
      <c r="AK114" s="79" t="s">
        <v>4569</v>
      </c>
      <c r="AL114" s="84" t="s">
        <v>4800</v>
      </c>
      <c r="AM114" s="79"/>
      <c r="AN114" s="81">
        <v>43089.690729166665</v>
      </c>
      <c r="AO114" s="84" t="s">
        <v>5306</v>
      </c>
      <c r="AP114" s="79" t="b">
        <v>1</v>
      </c>
      <c r="AQ114" s="79" t="b">
        <v>0</v>
      </c>
      <c r="AR114" s="79" t="b">
        <v>0</v>
      </c>
      <c r="AS114" s="79"/>
      <c r="AT114" s="79">
        <v>4</v>
      </c>
      <c r="AU114" s="79"/>
      <c r="AV114" s="79" t="b">
        <v>0</v>
      </c>
      <c r="AW114" s="79" t="s">
        <v>5649</v>
      </c>
      <c r="AX114" s="84" t="s">
        <v>6194</v>
      </c>
      <c r="AY114" s="79" t="s">
        <v>66</v>
      </c>
      <c r="AZ114" s="79" t="str">
        <f>REPLACE(INDEX(GroupVertices[Group],MATCH(Vertices[[#This Row],[Vertex]],GroupVertices[Vertex],0)),1,1,"")</f>
        <v>4</v>
      </c>
      <c r="BA114" s="2"/>
      <c r="BB114" s="3"/>
      <c r="BC114" s="3"/>
      <c r="BD114" s="3"/>
      <c r="BE114" s="3"/>
    </row>
    <row r="115" spans="1:57" ht="15">
      <c r="A115" s="65" t="s">
        <v>715</v>
      </c>
      <c r="B115" s="66"/>
      <c r="C115" s="66"/>
      <c r="D115" s="67">
        <v>1.6931818181818181</v>
      </c>
      <c r="E115" s="69">
        <v>50</v>
      </c>
      <c r="F115" s="104" t="s">
        <v>5644</v>
      </c>
      <c r="G115" s="66"/>
      <c r="H115" s="70"/>
      <c r="I115" s="71"/>
      <c r="J115" s="71"/>
      <c r="K115" s="70"/>
      <c r="L115" s="74"/>
      <c r="M115" s="75">
        <v>3350.596435546875</v>
      </c>
      <c r="N115" s="75">
        <v>8358.783203125</v>
      </c>
      <c r="O115" s="76"/>
      <c r="P115" s="77"/>
      <c r="Q115" s="77"/>
      <c r="R115" s="89"/>
      <c r="S115" s="48">
        <v>2</v>
      </c>
      <c r="T115" s="48">
        <v>1</v>
      </c>
      <c r="U115" s="49">
        <v>0</v>
      </c>
      <c r="V115" s="49">
        <v>0.001095</v>
      </c>
      <c r="W115" s="50"/>
      <c r="X115" s="50"/>
      <c r="Y115" s="50"/>
      <c r="Z115" s="49">
        <v>0</v>
      </c>
      <c r="AA115" s="72">
        <v>115</v>
      </c>
      <c r="AB115" s="72"/>
      <c r="AC115" s="73"/>
      <c r="AD115" s="79" t="s">
        <v>3764</v>
      </c>
      <c r="AE115" s="79">
        <v>940</v>
      </c>
      <c r="AF115" s="79">
        <v>2208</v>
      </c>
      <c r="AG115" s="79">
        <v>32062</v>
      </c>
      <c r="AH115" s="79">
        <v>17346</v>
      </c>
      <c r="AI115" s="79"/>
      <c r="AJ115" s="79" t="s">
        <v>4259</v>
      </c>
      <c r="AK115" s="79" t="s">
        <v>4570</v>
      </c>
      <c r="AL115" s="84" t="s">
        <v>4801</v>
      </c>
      <c r="AM115" s="79"/>
      <c r="AN115" s="81">
        <v>40346.034050925926</v>
      </c>
      <c r="AO115" s="84" t="s">
        <v>5307</v>
      </c>
      <c r="AP115" s="79" t="b">
        <v>0</v>
      </c>
      <c r="AQ115" s="79" t="b">
        <v>0</v>
      </c>
      <c r="AR115" s="79" t="b">
        <v>0</v>
      </c>
      <c r="AS115" s="79"/>
      <c r="AT115" s="79">
        <v>17</v>
      </c>
      <c r="AU115" s="84" t="s">
        <v>5321</v>
      </c>
      <c r="AV115" s="79" t="b">
        <v>0</v>
      </c>
      <c r="AW115" s="79" t="s">
        <v>5649</v>
      </c>
      <c r="AX115" s="84" t="s">
        <v>6195</v>
      </c>
      <c r="AY115" s="79" t="s">
        <v>66</v>
      </c>
      <c r="AZ115" s="79" t="str">
        <f>REPLACE(INDEX(GroupVertices[Group],MATCH(Vertices[[#This Row],[Vertex]],GroupVertices[Vertex],0)),1,1,"")</f>
        <v>4</v>
      </c>
      <c r="BA115" s="2"/>
      <c r="BB115" s="3"/>
      <c r="BC115" s="3"/>
      <c r="BD115" s="3"/>
      <c r="BE115" s="3"/>
    </row>
    <row r="116" spans="1:57" ht="15">
      <c r="A116" s="65" t="s">
        <v>718</v>
      </c>
      <c r="B116" s="66"/>
      <c r="C116" s="66"/>
      <c r="D116" s="67">
        <v>1.6931818181818181</v>
      </c>
      <c r="E116" s="69">
        <v>50</v>
      </c>
      <c r="F116" s="104" t="s">
        <v>1505</v>
      </c>
      <c r="G116" s="66"/>
      <c r="H116" s="70"/>
      <c r="I116" s="71"/>
      <c r="J116" s="71"/>
      <c r="K116" s="70"/>
      <c r="L116" s="74"/>
      <c r="M116" s="75">
        <v>5174.10888671875</v>
      </c>
      <c r="N116" s="75">
        <v>177.0049591064453</v>
      </c>
      <c r="O116" s="76"/>
      <c r="P116" s="77"/>
      <c r="Q116" s="77"/>
      <c r="R116" s="89"/>
      <c r="S116" s="48">
        <v>2</v>
      </c>
      <c r="T116" s="48">
        <v>1</v>
      </c>
      <c r="U116" s="49">
        <v>0</v>
      </c>
      <c r="V116" s="49">
        <v>1</v>
      </c>
      <c r="W116" s="50"/>
      <c r="X116" s="50"/>
      <c r="Y116" s="50"/>
      <c r="Z116" s="49">
        <v>0</v>
      </c>
      <c r="AA116" s="72">
        <v>116</v>
      </c>
      <c r="AB116" s="72"/>
      <c r="AC116" s="73"/>
      <c r="AD116" s="79" t="s">
        <v>3767</v>
      </c>
      <c r="AE116" s="79">
        <v>31518</v>
      </c>
      <c r="AF116" s="79">
        <v>36407</v>
      </c>
      <c r="AG116" s="79">
        <v>47952</v>
      </c>
      <c r="AH116" s="79">
        <v>29528</v>
      </c>
      <c r="AI116" s="79"/>
      <c r="AJ116" s="79" t="s">
        <v>4262</v>
      </c>
      <c r="AK116" s="79" t="s">
        <v>4572</v>
      </c>
      <c r="AL116" s="79"/>
      <c r="AM116" s="79"/>
      <c r="AN116" s="81">
        <v>41359.06302083333</v>
      </c>
      <c r="AO116" s="84" t="s">
        <v>5310</v>
      </c>
      <c r="AP116" s="79" t="b">
        <v>0</v>
      </c>
      <c r="AQ116" s="79" t="b">
        <v>0</v>
      </c>
      <c r="AR116" s="79" t="b">
        <v>1</v>
      </c>
      <c r="AS116" s="79"/>
      <c r="AT116" s="79">
        <v>56</v>
      </c>
      <c r="AU116" s="84" t="s">
        <v>5320</v>
      </c>
      <c r="AV116" s="79" t="b">
        <v>0</v>
      </c>
      <c r="AW116" s="79" t="s">
        <v>5649</v>
      </c>
      <c r="AX116" s="84" t="s">
        <v>6198</v>
      </c>
      <c r="AY116" s="79" t="s">
        <v>66</v>
      </c>
      <c r="AZ116" s="79" t="str">
        <f>REPLACE(INDEX(GroupVertices[Group],MATCH(Vertices[[#This Row],[Vertex]],GroupVertices[Vertex],0)),1,1,"")</f>
        <v>34</v>
      </c>
      <c r="BA116" s="2"/>
      <c r="BB116" s="3"/>
      <c r="BC116" s="3"/>
      <c r="BD116" s="3"/>
      <c r="BE116" s="3"/>
    </row>
    <row r="117" spans="1:57" ht="15">
      <c r="A117" s="65" t="s">
        <v>216</v>
      </c>
      <c r="B117" s="66"/>
      <c r="C117" s="66"/>
      <c r="D117" s="67">
        <v>1.5965909090909092</v>
      </c>
      <c r="E117" s="69">
        <v>50</v>
      </c>
      <c r="F117" s="104" t="s">
        <v>5337</v>
      </c>
      <c r="G117" s="66"/>
      <c r="H117" s="70"/>
      <c r="I117" s="71"/>
      <c r="J117" s="71"/>
      <c r="K117" s="70"/>
      <c r="L117" s="74"/>
      <c r="M117" s="75">
        <v>6280.09619140625</v>
      </c>
      <c r="N117" s="75">
        <v>3804.92919921875</v>
      </c>
      <c r="O117" s="76"/>
      <c r="P117" s="77"/>
      <c r="Q117" s="77"/>
      <c r="R117" s="48"/>
      <c r="S117" s="48">
        <v>1</v>
      </c>
      <c r="T117" s="48">
        <v>1</v>
      </c>
      <c r="U117" s="49">
        <v>0</v>
      </c>
      <c r="V117" s="49">
        <v>0</v>
      </c>
      <c r="W117" s="49"/>
      <c r="X117" s="50"/>
      <c r="Y117" s="49"/>
      <c r="Z117" s="49" t="s">
        <v>6210</v>
      </c>
      <c r="AA117" s="72">
        <v>117</v>
      </c>
      <c r="AB117" s="72"/>
      <c r="AC117" s="73"/>
      <c r="AD117" s="79" t="s">
        <v>3225</v>
      </c>
      <c r="AE117" s="79">
        <v>378</v>
      </c>
      <c r="AF117" s="79">
        <v>75</v>
      </c>
      <c r="AG117" s="79">
        <v>1217</v>
      </c>
      <c r="AH117" s="79">
        <v>5875</v>
      </c>
      <c r="AI117" s="79"/>
      <c r="AJ117" s="79" t="s">
        <v>3775</v>
      </c>
      <c r="AK117" s="79" t="s">
        <v>3160</v>
      </c>
      <c r="AL117" s="79"/>
      <c r="AM117" s="79"/>
      <c r="AN117" s="81">
        <v>40525.89434027778</v>
      </c>
      <c r="AO117" s="84" t="s">
        <v>4804</v>
      </c>
      <c r="AP117" s="79" t="b">
        <v>0</v>
      </c>
      <c r="AQ117" s="79" t="b">
        <v>0</v>
      </c>
      <c r="AR117" s="79" t="b">
        <v>0</v>
      </c>
      <c r="AS117" s="79"/>
      <c r="AT117" s="79">
        <v>2</v>
      </c>
      <c r="AU117" s="84" t="s">
        <v>5318</v>
      </c>
      <c r="AV117" s="79" t="b">
        <v>0</v>
      </c>
      <c r="AW117" s="79" t="s">
        <v>5649</v>
      </c>
      <c r="AX117" s="84" t="s">
        <v>5650</v>
      </c>
      <c r="AY117" s="79" t="s">
        <v>66</v>
      </c>
      <c r="AZ117" s="79" t="str">
        <f>REPLACE(INDEX(GroupVertices[Group],MATCH(Vertices[[#This Row],[Vertex]],GroupVertices[Vertex],0)),1,1,"")</f>
        <v>184</v>
      </c>
      <c r="BA117" s="2"/>
      <c r="BB117" s="3"/>
      <c r="BC117" s="3"/>
      <c r="BD117" s="3"/>
      <c r="BE117" s="3"/>
    </row>
    <row r="118" spans="1:57" ht="15">
      <c r="A118" s="65" t="s">
        <v>218</v>
      </c>
      <c r="B118" s="66"/>
      <c r="C118" s="66"/>
      <c r="D118" s="67">
        <v>1.5965909090909092</v>
      </c>
      <c r="E118" s="69">
        <v>50</v>
      </c>
      <c r="F118" s="104" t="s">
        <v>1269</v>
      </c>
      <c r="G118" s="66"/>
      <c r="H118" s="70"/>
      <c r="I118" s="71"/>
      <c r="J118" s="71"/>
      <c r="K118" s="70"/>
      <c r="L118" s="74"/>
      <c r="M118" s="75">
        <v>3143.27880859375</v>
      </c>
      <c r="N118" s="75">
        <v>882.3198852539062</v>
      </c>
      <c r="O118" s="76"/>
      <c r="P118" s="77"/>
      <c r="Q118" s="77"/>
      <c r="R118" s="89"/>
      <c r="S118" s="48">
        <v>1</v>
      </c>
      <c r="T118" s="48">
        <v>1</v>
      </c>
      <c r="U118" s="49">
        <v>0</v>
      </c>
      <c r="V118" s="49">
        <v>0.111111</v>
      </c>
      <c r="W118" s="50"/>
      <c r="X118" s="50"/>
      <c r="Y118" s="50"/>
      <c r="Z118" s="49">
        <v>0</v>
      </c>
      <c r="AA118" s="72">
        <v>118</v>
      </c>
      <c r="AB118" s="72"/>
      <c r="AC118" s="73"/>
      <c r="AD118" s="79" t="s">
        <v>3228</v>
      </c>
      <c r="AE118" s="79">
        <v>15</v>
      </c>
      <c r="AF118" s="79">
        <v>67327</v>
      </c>
      <c r="AG118" s="79">
        <v>124443</v>
      </c>
      <c r="AH118" s="79">
        <v>32451</v>
      </c>
      <c r="AI118" s="79"/>
      <c r="AJ118" s="79" t="s">
        <v>3778</v>
      </c>
      <c r="AK118" s="79"/>
      <c r="AL118" s="84" t="s">
        <v>4578</v>
      </c>
      <c r="AM118" s="79"/>
      <c r="AN118" s="81">
        <v>42139.615694444445</v>
      </c>
      <c r="AO118" s="84" t="s">
        <v>4807</v>
      </c>
      <c r="AP118" s="79" t="b">
        <v>0</v>
      </c>
      <c r="AQ118" s="79" t="b">
        <v>0</v>
      </c>
      <c r="AR118" s="79" t="b">
        <v>0</v>
      </c>
      <c r="AS118" s="79"/>
      <c r="AT118" s="79">
        <v>152</v>
      </c>
      <c r="AU118" s="84" t="s">
        <v>5321</v>
      </c>
      <c r="AV118" s="79" t="b">
        <v>1</v>
      </c>
      <c r="AW118" s="79" t="s">
        <v>5649</v>
      </c>
      <c r="AX118" s="84" t="s">
        <v>5653</v>
      </c>
      <c r="AY118" s="79" t="s">
        <v>66</v>
      </c>
      <c r="AZ118" s="79" t="str">
        <f>REPLACE(INDEX(GroupVertices[Group],MATCH(Vertices[[#This Row],[Vertex]],GroupVertices[Vertex],0)),1,1,"")</f>
        <v>12</v>
      </c>
      <c r="BA118" s="2"/>
      <c r="BB118" s="3"/>
      <c r="BC118" s="3"/>
      <c r="BD118" s="3"/>
      <c r="BE118" s="3"/>
    </row>
    <row r="119" spans="1:57" ht="15">
      <c r="A119" s="65" t="s">
        <v>226</v>
      </c>
      <c r="B119" s="66"/>
      <c r="C119" s="66"/>
      <c r="D119" s="67">
        <v>1.5965909090909092</v>
      </c>
      <c r="E119" s="69">
        <v>50</v>
      </c>
      <c r="F119" s="104" t="s">
        <v>1272</v>
      </c>
      <c r="G119" s="66"/>
      <c r="H119" s="70"/>
      <c r="I119" s="71"/>
      <c r="J119" s="71"/>
      <c r="K119" s="70"/>
      <c r="L119" s="74"/>
      <c r="M119" s="75">
        <v>6280.09619140625</v>
      </c>
      <c r="N119" s="75">
        <v>3369.869384765625</v>
      </c>
      <c r="O119" s="76"/>
      <c r="P119" s="77"/>
      <c r="Q119" s="77"/>
      <c r="R119" s="89"/>
      <c r="S119" s="48">
        <v>1</v>
      </c>
      <c r="T119" s="48">
        <v>1</v>
      </c>
      <c r="U119" s="49">
        <v>0</v>
      </c>
      <c r="V119" s="49">
        <v>0</v>
      </c>
      <c r="W119" s="50"/>
      <c r="X119" s="50"/>
      <c r="Y119" s="50"/>
      <c r="Z119" s="49" t="s">
        <v>6210</v>
      </c>
      <c r="AA119" s="72">
        <v>119</v>
      </c>
      <c r="AB119" s="72"/>
      <c r="AC119" s="73"/>
      <c r="AD119" s="79" t="s">
        <v>3242</v>
      </c>
      <c r="AE119" s="79">
        <v>2800</v>
      </c>
      <c r="AF119" s="79">
        <v>1893</v>
      </c>
      <c r="AG119" s="79">
        <v>10619</v>
      </c>
      <c r="AH119" s="79">
        <v>6001</v>
      </c>
      <c r="AI119" s="79"/>
      <c r="AJ119" s="79" t="s">
        <v>3789</v>
      </c>
      <c r="AK119" s="79" t="s">
        <v>4278</v>
      </c>
      <c r="AL119" s="84" t="s">
        <v>4582</v>
      </c>
      <c r="AM119" s="79"/>
      <c r="AN119" s="81">
        <v>39871.864432870374</v>
      </c>
      <c r="AO119" s="84" t="s">
        <v>4820</v>
      </c>
      <c r="AP119" s="79" t="b">
        <v>0</v>
      </c>
      <c r="AQ119" s="79" t="b">
        <v>0</v>
      </c>
      <c r="AR119" s="79" t="b">
        <v>1</v>
      </c>
      <c r="AS119" s="79"/>
      <c r="AT119" s="79">
        <v>35</v>
      </c>
      <c r="AU119" s="84" t="s">
        <v>5323</v>
      </c>
      <c r="AV119" s="79" t="b">
        <v>0</v>
      </c>
      <c r="AW119" s="79" t="s">
        <v>5649</v>
      </c>
      <c r="AX119" s="84" t="s">
        <v>5667</v>
      </c>
      <c r="AY119" s="79" t="s">
        <v>66</v>
      </c>
      <c r="AZ119" s="79" t="str">
        <f>REPLACE(INDEX(GroupVertices[Group],MATCH(Vertices[[#This Row],[Vertex]],GroupVertices[Vertex],0)),1,1,"")</f>
        <v>183</v>
      </c>
      <c r="BA119" s="2"/>
      <c r="BB119" s="3"/>
      <c r="BC119" s="3"/>
      <c r="BD119" s="3"/>
      <c r="BE119" s="3"/>
    </row>
    <row r="120" spans="1:57" ht="15">
      <c r="A120" s="65" t="s">
        <v>229</v>
      </c>
      <c r="B120" s="66"/>
      <c r="C120" s="66"/>
      <c r="D120" s="67">
        <v>1.5965909090909092</v>
      </c>
      <c r="E120" s="69">
        <v>50</v>
      </c>
      <c r="F120" s="104" t="s">
        <v>1275</v>
      </c>
      <c r="G120" s="66"/>
      <c r="H120" s="70"/>
      <c r="I120" s="71"/>
      <c r="J120" s="71"/>
      <c r="K120" s="70"/>
      <c r="L120" s="74"/>
      <c r="M120" s="75">
        <v>9345.7666015625</v>
      </c>
      <c r="N120" s="75">
        <v>4254.73681640625</v>
      </c>
      <c r="O120" s="76"/>
      <c r="P120" s="77"/>
      <c r="Q120" s="77"/>
      <c r="R120" s="89"/>
      <c r="S120" s="48">
        <v>1</v>
      </c>
      <c r="T120" s="48">
        <v>1</v>
      </c>
      <c r="U120" s="49">
        <v>0</v>
      </c>
      <c r="V120" s="49">
        <v>0</v>
      </c>
      <c r="W120" s="50"/>
      <c r="X120" s="50"/>
      <c r="Y120" s="50"/>
      <c r="Z120" s="49" t="s">
        <v>6210</v>
      </c>
      <c r="AA120" s="72">
        <v>120</v>
      </c>
      <c r="AB120" s="72"/>
      <c r="AC120" s="73"/>
      <c r="AD120" s="79" t="s">
        <v>3247</v>
      </c>
      <c r="AE120" s="79">
        <v>864</v>
      </c>
      <c r="AF120" s="79">
        <v>482</v>
      </c>
      <c r="AG120" s="79">
        <v>95323</v>
      </c>
      <c r="AH120" s="79">
        <v>23746</v>
      </c>
      <c r="AI120" s="79"/>
      <c r="AJ120" s="79" t="s">
        <v>3794</v>
      </c>
      <c r="AK120" s="79" t="s">
        <v>4282</v>
      </c>
      <c r="AL120" s="84" t="s">
        <v>4586</v>
      </c>
      <c r="AM120" s="79"/>
      <c r="AN120" s="81">
        <v>39773.91984953704</v>
      </c>
      <c r="AO120" s="84" t="s">
        <v>4825</v>
      </c>
      <c r="AP120" s="79" t="b">
        <v>0</v>
      </c>
      <c r="AQ120" s="79" t="b">
        <v>0</v>
      </c>
      <c r="AR120" s="79" t="b">
        <v>1</v>
      </c>
      <c r="AS120" s="79"/>
      <c r="AT120" s="79">
        <v>9</v>
      </c>
      <c r="AU120" s="84" t="s">
        <v>5321</v>
      </c>
      <c r="AV120" s="79" t="b">
        <v>0</v>
      </c>
      <c r="AW120" s="79" t="s">
        <v>5649</v>
      </c>
      <c r="AX120" s="84" t="s">
        <v>5673</v>
      </c>
      <c r="AY120" s="79" t="s">
        <v>66</v>
      </c>
      <c r="AZ120" s="79" t="str">
        <f>REPLACE(INDEX(GroupVertices[Group],MATCH(Vertices[[#This Row],[Vertex]],GroupVertices[Vertex],0)),1,1,"")</f>
        <v>182</v>
      </c>
      <c r="BA120" s="2"/>
      <c r="BB120" s="3"/>
      <c r="BC120" s="3"/>
      <c r="BD120" s="3"/>
      <c r="BE120" s="3"/>
    </row>
    <row r="121" spans="1:57" ht="15">
      <c r="A121" s="65" t="s">
        <v>230</v>
      </c>
      <c r="B121" s="66"/>
      <c r="C121" s="66"/>
      <c r="D121" s="67">
        <v>1.5965909090909092</v>
      </c>
      <c r="E121" s="69">
        <v>50</v>
      </c>
      <c r="F121" s="104" t="s">
        <v>1276</v>
      </c>
      <c r="G121" s="66"/>
      <c r="H121" s="70"/>
      <c r="I121" s="71"/>
      <c r="J121" s="71"/>
      <c r="K121" s="70"/>
      <c r="L121" s="74"/>
      <c r="M121" s="75">
        <v>9727.3583984375</v>
      </c>
      <c r="N121" s="75">
        <v>4254.73681640625</v>
      </c>
      <c r="O121" s="76"/>
      <c r="P121" s="77"/>
      <c r="Q121" s="77"/>
      <c r="R121" s="89"/>
      <c r="S121" s="48">
        <v>1</v>
      </c>
      <c r="T121" s="48">
        <v>1</v>
      </c>
      <c r="U121" s="49">
        <v>0</v>
      </c>
      <c r="V121" s="49">
        <v>0</v>
      </c>
      <c r="W121" s="50"/>
      <c r="X121" s="50"/>
      <c r="Y121" s="50"/>
      <c r="Z121" s="49" t="s">
        <v>6210</v>
      </c>
      <c r="AA121" s="72">
        <v>121</v>
      </c>
      <c r="AB121" s="72"/>
      <c r="AC121" s="73"/>
      <c r="AD121" s="79" t="s">
        <v>3248</v>
      </c>
      <c r="AE121" s="79">
        <v>8</v>
      </c>
      <c r="AF121" s="79">
        <v>386</v>
      </c>
      <c r="AG121" s="79">
        <v>13037</v>
      </c>
      <c r="AH121" s="79">
        <v>26</v>
      </c>
      <c r="AI121" s="79"/>
      <c r="AJ121" s="79" t="s">
        <v>3795</v>
      </c>
      <c r="AK121" s="79" t="s">
        <v>4283</v>
      </c>
      <c r="AL121" s="79"/>
      <c r="AM121" s="79"/>
      <c r="AN121" s="81">
        <v>40042.574467592596</v>
      </c>
      <c r="AO121" s="84" t="s">
        <v>4826</v>
      </c>
      <c r="AP121" s="79" t="b">
        <v>0</v>
      </c>
      <c r="AQ121" s="79" t="b">
        <v>0</v>
      </c>
      <c r="AR121" s="79" t="b">
        <v>0</v>
      </c>
      <c r="AS121" s="79"/>
      <c r="AT121" s="79">
        <v>7</v>
      </c>
      <c r="AU121" s="84" t="s">
        <v>5322</v>
      </c>
      <c r="AV121" s="79" t="b">
        <v>0</v>
      </c>
      <c r="AW121" s="79" t="s">
        <v>5649</v>
      </c>
      <c r="AX121" s="84" t="s">
        <v>5674</v>
      </c>
      <c r="AY121" s="79" t="s">
        <v>66</v>
      </c>
      <c r="AZ121" s="79" t="str">
        <f>REPLACE(INDEX(GroupVertices[Group],MATCH(Vertices[[#This Row],[Vertex]],GroupVertices[Vertex],0)),1,1,"")</f>
        <v>181</v>
      </c>
      <c r="BA121" s="2"/>
      <c r="BB121" s="3"/>
      <c r="BC121" s="3"/>
      <c r="BD121" s="3"/>
      <c r="BE121" s="3"/>
    </row>
    <row r="122" spans="1:57" ht="15">
      <c r="A122" s="65" t="s">
        <v>234</v>
      </c>
      <c r="B122" s="66"/>
      <c r="C122" s="66"/>
      <c r="D122" s="67">
        <v>1.5965909090909092</v>
      </c>
      <c r="E122" s="69">
        <v>50</v>
      </c>
      <c r="F122" s="104" t="s">
        <v>1278</v>
      </c>
      <c r="G122" s="66"/>
      <c r="H122" s="70"/>
      <c r="I122" s="71"/>
      <c r="J122" s="71"/>
      <c r="K122" s="70"/>
      <c r="L122" s="74"/>
      <c r="M122" s="75">
        <v>6280.09619140625</v>
      </c>
      <c r="N122" s="75">
        <v>2057.31640625</v>
      </c>
      <c r="O122" s="76"/>
      <c r="P122" s="77"/>
      <c r="Q122" s="77"/>
      <c r="R122" s="89"/>
      <c r="S122" s="48">
        <v>1</v>
      </c>
      <c r="T122" s="48">
        <v>1</v>
      </c>
      <c r="U122" s="49">
        <v>0</v>
      </c>
      <c r="V122" s="49">
        <v>0</v>
      </c>
      <c r="W122" s="50"/>
      <c r="X122" s="50"/>
      <c r="Y122" s="50"/>
      <c r="Z122" s="49" t="s">
        <v>6210</v>
      </c>
      <c r="AA122" s="72">
        <v>122</v>
      </c>
      <c r="AB122" s="72"/>
      <c r="AC122" s="73"/>
      <c r="AD122" s="79" t="s">
        <v>3252</v>
      </c>
      <c r="AE122" s="79">
        <v>1758</v>
      </c>
      <c r="AF122" s="79">
        <v>1257</v>
      </c>
      <c r="AG122" s="79">
        <v>19457</v>
      </c>
      <c r="AH122" s="79">
        <v>9454</v>
      </c>
      <c r="AI122" s="79"/>
      <c r="AJ122" s="79" t="s">
        <v>3799</v>
      </c>
      <c r="AK122" s="79" t="s">
        <v>4286</v>
      </c>
      <c r="AL122" s="79"/>
      <c r="AM122" s="79"/>
      <c r="AN122" s="81">
        <v>40883.910104166665</v>
      </c>
      <c r="AO122" s="84" t="s">
        <v>4830</v>
      </c>
      <c r="AP122" s="79" t="b">
        <v>0</v>
      </c>
      <c r="AQ122" s="79" t="b">
        <v>0</v>
      </c>
      <c r="AR122" s="79" t="b">
        <v>1</v>
      </c>
      <c r="AS122" s="79"/>
      <c r="AT122" s="79">
        <v>3</v>
      </c>
      <c r="AU122" s="84" t="s">
        <v>5324</v>
      </c>
      <c r="AV122" s="79" t="b">
        <v>0</v>
      </c>
      <c r="AW122" s="79" t="s">
        <v>5649</v>
      </c>
      <c r="AX122" s="84" t="s">
        <v>5678</v>
      </c>
      <c r="AY122" s="79" t="s">
        <v>66</v>
      </c>
      <c r="AZ122" s="79" t="str">
        <f>REPLACE(INDEX(GroupVertices[Group],MATCH(Vertices[[#This Row],[Vertex]],GroupVertices[Vertex],0)),1,1,"")</f>
        <v>180</v>
      </c>
      <c r="BA122" s="2"/>
      <c r="BB122" s="3"/>
      <c r="BC122" s="3"/>
      <c r="BD122" s="3"/>
      <c r="BE122" s="3"/>
    </row>
    <row r="123" spans="1:57" ht="15">
      <c r="A123" s="65" t="s">
        <v>235</v>
      </c>
      <c r="B123" s="66"/>
      <c r="C123" s="66"/>
      <c r="D123" s="67">
        <v>1.5965909090909092</v>
      </c>
      <c r="E123" s="69">
        <v>50</v>
      </c>
      <c r="F123" s="104" t="s">
        <v>1279</v>
      </c>
      <c r="G123" s="66"/>
      <c r="H123" s="70"/>
      <c r="I123" s="71"/>
      <c r="J123" s="71"/>
      <c r="K123" s="70"/>
      <c r="L123" s="74"/>
      <c r="M123" s="75">
        <v>6280.09619140625</v>
      </c>
      <c r="N123" s="75">
        <v>1622.256591796875</v>
      </c>
      <c r="O123" s="76"/>
      <c r="P123" s="77"/>
      <c r="Q123" s="77"/>
      <c r="R123" s="89"/>
      <c r="S123" s="48">
        <v>1</v>
      </c>
      <c r="T123" s="48">
        <v>1</v>
      </c>
      <c r="U123" s="49">
        <v>0</v>
      </c>
      <c r="V123" s="49">
        <v>0</v>
      </c>
      <c r="W123" s="50"/>
      <c r="X123" s="50"/>
      <c r="Y123" s="50"/>
      <c r="Z123" s="49" t="s">
        <v>6210</v>
      </c>
      <c r="AA123" s="72">
        <v>123</v>
      </c>
      <c r="AB123" s="72"/>
      <c r="AC123" s="73"/>
      <c r="AD123" s="79" t="s">
        <v>3253</v>
      </c>
      <c r="AE123" s="79">
        <v>56</v>
      </c>
      <c r="AF123" s="79">
        <v>65</v>
      </c>
      <c r="AG123" s="79">
        <v>784</v>
      </c>
      <c r="AH123" s="79">
        <v>362</v>
      </c>
      <c r="AI123" s="79"/>
      <c r="AJ123" s="79" t="s">
        <v>3800</v>
      </c>
      <c r="AK123" s="79" t="s">
        <v>4287</v>
      </c>
      <c r="AL123" s="79"/>
      <c r="AM123" s="79"/>
      <c r="AN123" s="81">
        <v>42978.032013888886</v>
      </c>
      <c r="AO123" s="84" t="s">
        <v>4831</v>
      </c>
      <c r="AP123" s="79" t="b">
        <v>1</v>
      </c>
      <c r="AQ123" s="79" t="b">
        <v>0</v>
      </c>
      <c r="AR123" s="79" t="b">
        <v>1</v>
      </c>
      <c r="AS123" s="79"/>
      <c r="AT123" s="79">
        <v>0</v>
      </c>
      <c r="AU123" s="79"/>
      <c r="AV123" s="79" t="b">
        <v>0</v>
      </c>
      <c r="AW123" s="79" t="s">
        <v>5649</v>
      </c>
      <c r="AX123" s="84" t="s">
        <v>5679</v>
      </c>
      <c r="AY123" s="79" t="s">
        <v>66</v>
      </c>
      <c r="AZ123" s="79" t="str">
        <f>REPLACE(INDEX(GroupVertices[Group],MATCH(Vertices[[#This Row],[Vertex]],GroupVertices[Vertex],0)),1,1,"")</f>
        <v>179</v>
      </c>
      <c r="BA123" s="2"/>
      <c r="BB123" s="3"/>
      <c r="BC123" s="3"/>
      <c r="BD123" s="3"/>
      <c r="BE123" s="3"/>
    </row>
    <row r="124" spans="1:57" ht="15">
      <c r="A124" s="65" t="s">
        <v>236</v>
      </c>
      <c r="B124" s="66"/>
      <c r="C124" s="66"/>
      <c r="D124" s="67">
        <v>1.5965909090909092</v>
      </c>
      <c r="E124" s="69">
        <v>50</v>
      </c>
      <c r="F124" s="104" t="s">
        <v>5356</v>
      </c>
      <c r="G124" s="66"/>
      <c r="H124" s="70"/>
      <c r="I124" s="71"/>
      <c r="J124" s="71"/>
      <c r="K124" s="70"/>
      <c r="L124" s="74"/>
      <c r="M124" s="75">
        <v>6280.09619140625</v>
      </c>
      <c r="N124" s="75">
        <v>2934.809814453125</v>
      </c>
      <c r="O124" s="76"/>
      <c r="P124" s="77"/>
      <c r="Q124" s="77"/>
      <c r="R124" s="89"/>
      <c r="S124" s="48">
        <v>1</v>
      </c>
      <c r="T124" s="48">
        <v>1</v>
      </c>
      <c r="U124" s="49">
        <v>0</v>
      </c>
      <c r="V124" s="49">
        <v>0</v>
      </c>
      <c r="W124" s="50"/>
      <c r="X124" s="50"/>
      <c r="Y124" s="50"/>
      <c r="Z124" s="49" t="s">
        <v>6210</v>
      </c>
      <c r="AA124" s="72">
        <v>124</v>
      </c>
      <c r="AB124" s="72"/>
      <c r="AC124" s="73"/>
      <c r="AD124" s="79" t="s">
        <v>3254</v>
      </c>
      <c r="AE124" s="79">
        <v>16</v>
      </c>
      <c r="AF124" s="79">
        <v>2359</v>
      </c>
      <c r="AG124" s="79">
        <v>14992</v>
      </c>
      <c r="AH124" s="79">
        <v>2227</v>
      </c>
      <c r="AI124" s="79"/>
      <c r="AJ124" s="79" t="s">
        <v>3801</v>
      </c>
      <c r="AK124" s="79" t="s">
        <v>4285</v>
      </c>
      <c r="AL124" s="84" t="s">
        <v>4588</v>
      </c>
      <c r="AM124" s="79"/>
      <c r="AN124" s="81">
        <v>42583.663981481484</v>
      </c>
      <c r="AO124" s="84" t="s">
        <v>4832</v>
      </c>
      <c r="AP124" s="79" t="b">
        <v>0</v>
      </c>
      <c r="AQ124" s="79" t="b">
        <v>0</v>
      </c>
      <c r="AR124" s="79" t="b">
        <v>1</v>
      </c>
      <c r="AS124" s="79"/>
      <c r="AT124" s="79">
        <v>26</v>
      </c>
      <c r="AU124" s="84" t="s">
        <v>5320</v>
      </c>
      <c r="AV124" s="79" t="b">
        <v>0</v>
      </c>
      <c r="AW124" s="79" t="s">
        <v>5649</v>
      </c>
      <c r="AX124" s="84" t="s">
        <v>5680</v>
      </c>
      <c r="AY124" s="79" t="s">
        <v>66</v>
      </c>
      <c r="AZ124" s="79" t="str">
        <f>REPLACE(INDEX(GroupVertices[Group],MATCH(Vertices[[#This Row],[Vertex]],GroupVertices[Vertex],0)),1,1,"")</f>
        <v>178</v>
      </c>
      <c r="BA124" s="2"/>
      <c r="BB124" s="3"/>
      <c r="BC124" s="3"/>
      <c r="BD124" s="3"/>
      <c r="BE124" s="3"/>
    </row>
    <row r="125" spans="1:57" ht="15">
      <c r="A125" s="65" t="s">
        <v>240</v>
      </c>
      <c r="B125" s="66"/>
      <c r="C125" s="66"/>
      <c r="D125" s="67">
        <v>1.5965909090909092</v>
      </c>
      <c r="E125" s="69">
        <v>50</v>
      </c>
      <c r="F125" s="104" t="s">
        <v>5361</v>
      </c>
      <c r="G125" s="66"/>
      <c r="H125" s="70"/>
      <c r="I125" s="71"/>
      <c r="J125" s="71"/>
      <c r="K125" s="70"/>
      <c r="L125" s="74"/>
      <c r="M125" s="75">
        <v>6280.09619140625</v>
      </c>
      <c r="N125" s="75">
        <v>2492.376220703125</v>
      </c>
      <c r="O125" s="76"/>
      <c r="P125" s="77"/>
      <c r="Q125" s="77"/>
      <c r="R125" s="89"/>
      <c r="S125" s="48">
        <v>1</v>
      </c>
      <c r="T125" s="48">
        <v>1</v>
      </c>
      <c r="U125" s="49">
        <v>0</v>
      </c>
      <c r="V125" s="49">
        <v>0</v>
      </c>
      <c r="W125" s="50"/>
      <c r="X125" s="50"/>
      <c r="Y125" s="50"/>
      <c r="Z125" s="49" t="s">
        <v>6210</v>
      </c>
      <c r="AA125" s="72">
        <v>125</v>
      </c>
      <c r="AB125" s="72"/>
      <c r="AC125" s="73"/>
      <c r="AD125" s="79" t="s">
        <v>3260</v>
      </c>
      <c r="AE125" s="79">
        <v>980</v>
      </c>
      <c r="AF125" s="79">
        <v>4722</v>
      </c>
      <c r="AG125" s="79">
        <v>7314</v>
      </c>
      <c r="AH125" s="79">
        <v>620</v>
      </c>
      <c r="AI125" s="79"/>
      <c r="AJ125" s="79" t="s">
        <v>3806</v>
      </c>
      <c r="AK125" s="79" t="s">
        <v>4291</v>
      </c>
      <c r="AL125" s="84" t="s">
        <v>4590</v>
      </c>
      <c r="AM125" s="79"/>
      <c r="AN125" s="81">
        <v>40493.254791666666</v>
      </c>
      <c r="AO125" s="84" t="s">
        <v>4838</v>
      </c>
      <c r="AP125" s="79" t="b">
        <v>0</v>
      </c>
      <c r="AQ125" s="79" t="b">
        <v>0</v>
      </c>
      <c r="AR125" s="79" t="b">
        <v>1</v>
      </c>
      <c r="AS125" s="79"/>
      <c r="AT125" s="79">
        <v>263</v>
      </c>
      <c r="AU125" s="84" t="s">
        <v>5320</v>
      </c>
      <c r="AV125" s="79" t="b">
        <v>0</v>
      </c>
      <c r="AW125" s="79" t="s">
        <v>5649</v>
      </c>
      <c r="AX125" s="84" t="s">
        <v>5686</v>
      </c>
      <c r="AY125" s="79" t="s">
        <v>66</v>
      </c>
      <c r="AZ125" s="79" t="str">
        <f>REPLACE(INDEX(GroupVertices[Group],MATCH(Vertices[[#This Row],[Vertex]],GroupVertices[Vertex],0)),1,1,"")</f>
        <v>177</v>
      </c>
      <c r="BA125" s="2"/>
      <c r="BB125" s="3"/>
      <c r="BC125" s="3"/>
      <c r="BD125" s="3"/>
      <c r="BE125" s="3"/>
    </row>
    <row r="126" spans="1:57" ht="15">
      <c r="A126" s="65" t="s">
        <v>243</v>
      </c>
      <c r="B126" s="66"/>
      <c r="C126" s="66"/>
      <c r="D126" s="67">
        <v>1.5965909090909092</v>
      </c>
      <c r="E126" s="69">
        <v>50</v>
      </c>
      <c r="F126" s="104" t="s">
        <v>1281</v>
      </c>
      <c r="G126" s="66"/>
      <c r="H126" s="70"/>
      <c r="I126" s="71"/>
      <c r="J126" s="71"/>
      <c r="K126" s="70"/>
      <c r="L126" s="74"/>
      <c r="M126" s="75">
        <v>7036.8125</v>
      </c>
      <c r="N126" s="75">
        <v>4254.73681640625</v>
      </c>
      <c r="O126" s="76"/>
      <c r="P126" s="77"/>
      <c r="Q126" s="77"/>
      <c r="R126" s="89"/>
      <c r="S126" s="48">
        <v>1</v>
      </c>
      <c r="T126" s="48">
        <v>1</v>
      </c>
      <c r="U126" s="49">
        <v>0</v>
      </c>
      <c r="V126" s="49">
        <v>0</v>
      </c>
      <c r="W126" s="50"/>
      <c r="X126" s="50"/>
      <c r="Y126" s="50"/>
      <c r="Z126" s="49" t="s">
        <v>6210</v>
      </c>
      <c r="AA126" s="72">
        <v>126</v>
      </c>
      <c r="AB126" s="72"/>
      <c r="AC126" s="73"/>
      <c r="AD126" s="79" t="s">
        <v>3264</v>
      </c>
      <c r="AE126" s="79">
        <v>169</v>
      </c>
      <c r="AF126" s="79">
        <v>324</v>
      </c>
      <c r="AG126" s="79">
        <v>3035</v>
      </c>
      <c r="AH126" s="79">
        <v>4791</v>
      </c>
      <c r="AI126" s="79"/>
      <c r="AJ126" s="79" t="s">
        <v>3810</v>
      </c>
      <c r="AK126" s="79" t="s">
        <v>4294</v>
      </c>
      <c r="AL126" s="84" t="s">
        <v>4593</v>
      </c>
      <c r="AM126" s="79"/>
      <c r="AN126" s="81">
        <v>42004.13611111111</v>
      </c>
      <c r="AO126" s="84" t="s">
        <v>4842</v>
      </c>
      <c r="AP126" s="79" t="b">
        <v>0</v>
      </c>
      <c r="AQ126" s="79" t="b">
        <v>0</v>
      </c>
      <c r="AR126" s="79" t="b">
        <v>0</v>
      </c>
      <c r="AS126" s="79"/>
      <c r="AT126" s="79">
        <v>8</v>
      </c>
      <c r="AU126" s="84" t="s">
        <v>5320</v>
      </c>
      <c r="AV126" s="79" t="b">
        <v>0</v>
      </c>
      <c r="AW126" s="79" t="s">
        <v>5649</v>
      </c>
      <c r="AX126" s="84" t="s">
        <v>5690</v>
      </c>
      <c r="AY126" s="79" t="s">
        <v>66</v>
      </c>
      <c r="AZ126" s="79" t="str">
        <f>REPLACE(INDEX(GroupVertices[Group],MATCH(Vertices[[#This Row],[Vertex]],GroupVertices[Vertex],0)),1,1,"")</f>
        <v>176</v>
      </c>
      <c r="BA126" s="2"/>
      <c r="BB126" s="3"/>
      <c r="BC126" s="3"/>
      <c r="BD126" s="3"/>
      <c r="BE126" s="3"/>
    </row>
    <row r="127" spans="1:57" ht="15">
      <c r="A127" s="65" t="s">
        <v>251</v>
      </c>
      <c r="B127" s="66"/>
      <c r="C127" s="66"/>
      <c r="D127" s="67">
        <v>1.5965909090909092</v>
      </c>
      <c r="E127" s="69">
        <v>50</v>
      </c>
      <c r="F127" s="104" t="s">
        <v>1284</v>
      </c>
      <c r="G127" s="66"/>
      <c r="H127" s="70"/>
      <c r="I127" s="71"/>
      <c r="J127" s="71"/>
      <c r="K127" s="70"/>
      <c r="L127" s="74"/>
      <c r="M127" s="75">
        <v>7424.8720703125</v>
      </c>
      <c r="N127" s="75">
        <v>4254.73681640625</v>
      </c>
      <c r="O127" s="76"/>
      <c r="P127" s="77"/>
      <c r="Q127" s="77"/>
      <c r="R127" s="89"/>
      <c r="S127" s="48">
        <v>1</v>
      </c>
      <c r="T127" s="48">
        <v>1</v>
      </c>
      <c r="U127" s="49">
        <v>0</v>
      </c>
      <c r="V127" s="49">
        <v>0</v>
      </c>
      <c r="W127" s="50"/>
      <c r="X127" s="50"/>
      <c r="Y127" s="50"/>
      <c r="Z127" s="49" t="s">
        <v>6210</v>
      </c>
      <c r="AA127" s="72">
        <v>127</v>
      </c>
      <c r="AB127" s="72"/>
      <c r="AC127" s="73"/>
      <c r="AD127" s="79" t="s">
        <v>3272</v>
      </c>
      <c r="AE127" s="79">
        <v>5</v>
      </c>
      <c r="AF127" s="79">
        <v>0</v>
      </c>
      <c r="AG127" s="79">
        <v>34</v>
      </c>
      <c r="AH127" s="79">
        <v>0</v>
      </c>
      <c r="AI127" s="79"/>
      <c r="AJ127" s="79" t="s">
        <v>3818</v>
      </c>
      <c r="AK127" s="79" t="s">
        <v>4277</v>
      </c>
      <c r="AL127" s="79"/>
      <c r="AM127" s="79"/>
      <c r="AN127" s="81">
        <v>43635.09164351852</v>
      </c>
      <c r="AO127" s="79"/>
      <c r="AP127" s="79" t="b">
        <v>1</v>
      </c>
      <c r="AQ127" s="79" t="b">
        <v>0</v>
      </c>
      <c r="AR127" s="79" t="b">
        <v>0</v>
      </c>
      <c r="AS127" s="79"/>
      <c r="AT127" s="79">
        <v>0</v>
      </c>
      <c r="AU127" s="79"/>
      <c r="AV127" s="79" t="b">
        <v>0</v>
      </c>
      <c r="AW127" s="79" t="s">
        <v>5649</v>
      </c>
      <c r="AX127" s="84" t="s">
        <v>5698</v>
      </c>
      <c r="AY127" s="79" t="s">
        <v>66</v>
      </c>
      <c r="AZ127" s="79" t="str">
        <f>REPLACE(INDEX(GroupVertices[Group],MATCH(Vertices[[#This Row],[Vertex]],GroupVertices[Vertex],0)),1,1,"")</f>
        <v>175</v>
      </c>
      <c r="BA127" s="2"/>
      <c r="BB127" s="3"/>
      <c r="BC127" s="3"/>
      <c r="BD127" s="3"/>
      <c r="BE127" s="3"/>
    </row>
    <row r="128" spans="1:57" ht="15">
      <c r="A128" s="65" t="s">
        <v>259</v>
      </c>
      <c r="B128" s="66"/>
      <c r="C128" s="66"/>
      <c r="D128" s="67">
        <v>1.5965909090909092</v>
      </c>
      <c r="E128" s="69">
        <v>50</v>
      </c>
      <c r="F128" s="104" t="s">
        <v>5374</v>
      </c>
      <c r="G128" s="66"/>
      <c r="H128" s="70"/>
      <c r="I128" s="71"/>
      <c r="J128" s="71"/>
      <c r="K128" s="70"/>
      <c r="L128" s="74"/>
      <c r="M128" s="75">
        <v>6273.62890625</v>
      </c>
      <c r="N128" s="75">
        <v>4254.73681640625</v>
      </c>
      <c r="O128" s="76"/>
      <c r="P128" s="77"/>
      <c r="Q128" s="77"/>
      <c r="R128" s="89"/>
      <c r="S128" s="48">
        <v>1</v>
      </c>
      <c r="T128" s="48">
        <v>1</v>
      </c>
      <c r="U128" s="49">
        <v>0</v>
      </c>
      <c r="V128" s="49">
        <v>0</v>
      </c>
      <c r="W128" s="50"/>
      <c r="X128" s="50"/>
      <c r="Y128" s="50"/>
      <c r="Z128" s="49" t="s">
        <v>6210</v>
      </c>
      <c r="AA128" s="72">
        <v>128</v>
      </c>
      <c r="AB128" s="72"/>
      <c r="AC128" s="73"/>
      <c r="AD128" s="79" t="s">
        <v>3281</v>
      </c>
      <c r="AE128" s="79">
        <v>819</v>
      </c>
      <c r="AF128" s="79">
        <v>148</v>
      </c>
      <c r="AG128" s="79">
        <v>6236</v>
      </c>
      <c r="AH128" s="79">
        <v>3502</v>
      </c>
      <c r="AI128" s="79"/>
      <c r="AJ128" s="79" t="s">
        <v>3823</v>
      </c>
      <c r="AK128" s="79"/>
      <c r="AL128" s="79"/>
      <c r="AM128" s="79"/>
      <c r="AN128" s="81">
        <v>40585.83826388889</v>
      </c>
      <c r="AO128" s="84" t="s">
        <v>4857</v>
      </c>
      <c r="AP128" s="79" t="b">
        <v>1</v>
      </c>
      <c r="AQ128" s="79" t="b">
        <v>0</v>
      </c>
      <c r="AR128" s="79" t="b">
        <v>1</v>
      </c>
      <c r="AS128" s="79"/>
      <c r="AT128" s="79">
        <v>13</v>
      </c>
      <c r="AU128" s="84" t="s">
        <v>5320</v>
      </c>
      <c r="AV128" s="79" t="b">
        <v>0</v>
      </c>
      <c r="AW128" s="79" t="s">
        <v>5649</v>
      </c>
      <c r="AX128" s="84" t="s">
        <v>5707</v>
      </c>
      <c r="AY128" s="79" t="s">
        <v>66</v>
      </c>
      <c r="AZ128" s="79" t="str">
        <f>REPLACE(INDEX(GroupVertices[Group],MATCH(Vertices[[#This Row],[Vertex]],GroupVertices[Vertex],0)),1,1,"")</f>
        <v>174</v>
      </c>
      <c r="BA128" s="2"/>
      <c r="BB128" s="3"/>
      <c r="BC128" s="3"/>
      <c r="BD128" s="3"/>
      <c r="BE128" s="3"/>
    </row>
    <row r="129" spans="1:57" ht="15">
      <c r="A129" s="65" t="s">
        <v>260</v>
      </c>
      <c r="B129" s="66"/>
      <c r="C129" s="66"/>
      <c r="D129" s="67">
        <v>1.5965909090909092</v>
      </c>
      <c r="E129" s="69">
        <v>50</v>
      </c>
      <c r="F129" s="104" t="s">
        <v>5375</v>
      </c>
      <c r="G129" s="66"/>
      <c r="H129" s="70"/>
      <c r="I129" s="71"/>
      <c r="J129" s="71"/>
      <c r="K129" s="70"/>
      <c r="L129" s="74"/>
      <c r="M129" s="75">
        <v>6655.220703125</v>
      </c>
      <c r="N129" s="75">
        <v>4254.73681640625</v>
      </c>
      <c r="O129" s="76"/>
      <c r="P129" s="77"/>
      <c r="Q129" s="77"/>
      <c r="R129" s="89"/>
      <c r="S129" s="48">
        <v>1</v>
      </c>
      <c r="T129" s="48">
        <v>1</v>
      </c>
      <c r="U129" s="49">
        <v>0</v>
      </c>
      <c r="V129" s="49">
        <v>0</v>
      </c>
      <c r="W129" s="50"/>
      <c r="X129" s="50"/>
      <c r="Y129" s="50"/>
      <c r="Z129" s="49" t="s">
        <v>6210</v>
      </c>
      <c r="AA129" s="72">
        <v>129</v>
      </c>
      <c r="AB129" s="72"/>
      <c r="AC129" s="73"/>
      <c r="AD129" s="79" t="s">
        <v>3282</v>
      </c>
      <c r="AE129" s="79">
        <v>474</v>
      </c>
      <c r="AF129" s="79">
        <v>43</v>
      </c>
      <c r="AG129" s="79">
        <v>951</v>
      </c>
      <c r="AH129" s="79">
        <v>1551</v>
      </c>
      <c r="AI129" s="79"/>
      <c r="AJ129" s="79" t="s">
        <v>3824</v>
      </c>
      <c r="AK129" s="79" t="s">
        <v>3153</v>
      </c>
      <c r="AL129" s="79"/>
      <c r="AM129" s="79"/>
      <c r="AN129" s="81">
        <v>41957.954780092594</v>
      </c>
      <c r="AO129" s="84" t="s">
        <v>4858</v>
      </c>
      <c r="AP129" s="79" t="b">
        <v>1</v>
      </c>
      <c r="AQ129" s="79" t="b">
        <v>0</v>
      </c>
      <c r="AR129" s="79" t="b">
        <v>1</v>
      </c>
      <c r="AS129" s="79"/>
      <c r="AT129" s="79">
        <v>0</v>
      </c>
      <c r="AU129" s="84" t="s">
        <v>5320</v>
      </c>
      <c r="AV129" s="79" t="b">
        <v>0</v>
      </c>
      <c r="AW129" s="79" t="s">
        <v>5649</v>
      </c>
      <c r="AX129" s="84" t="s">
        <v>5708</v>
      </c>
      <c r="AY129" s="79" t="s">
        <v>66</v>
      </c>
      <c r="AZ129" s="79" t="str">
        <f>REPLACE(INDEX(GroupVertices[Group],MATCH(Vertices[[#This Row],[Vertex]],GroupVertices[Vertex],0)),1,1,"")</f>
        <v>173</v>
      </c>
      <c r="BA129" s="2"/>
      <c r="BB129" s="3"/>
      <c r="BC129" s="3"/>
      <c r="BD129" s="3"/>
      <c r="BE129" s="3"/>
    </row>
    <row r="130" spans="1:57" ht="15">
      <c r="A130" s="65" t="s">
        <v>264</v>
      </c>
      <c r="B130" s="66"/>
      <c r="C130" s="66"/>
      <c r="D130" s="67">
        <v>1.5965909090909092</v>
      </c>
      <c r="E130" s="69">
        <v>50</v>
      </c>
      <c r="F130" s="104" t="s">
        <v>5377</v>
      </c>
      <c r="G130" s="66"/>
      <c r="H130" s="70"/>
      <c r="I130" s="71"/>
      <c r="J130" s="71"/>
      <c r="K130" s="70"/>
      <c r="L130" s="74"/>
      <c r="M130" s="75">
        <v>1711.84716796875</v>
      </c>
      <c r="N130" s="75">
        <v>3305.898681640625</v>
      </c>
      <c r="O130" s="76"/>
      <c r="P130" s="77"/>
      <c r="Q130" s="77"/>
      <c r="R130" s="89"/>
      <c r="S130" s="48">
        <v>1</v>
      </c>
      <c r="T130" s="48">
        <v>1</v>
      </c>
      <c r="U130" s="49">
        <v>0</v>
      </c>
      <c r="V130" s="49">
        <v>0.000787</v>
      </c>
      <c r="W130" s="50"/>
      <c r="X130" s="50"/>
      <c r="Y130" s="50"/>
      <c r="Z130" s="49">
        <v>0</v>
      </c>
      <c r="AA130" s="72">
        <v>130</v>
      </c>
      <c r="AB130" s="72"/>
      <c r="AC130" s="73"/>
      <c r="AD130" s="79" t="s">
        <v>3287</v>
      </c>
      <c r="AE130" s="79">
        <v>4569</v>
      </c>
      <c r="AF130" s="79">
        <v>41106</v>
      </c>
      <c r="AG130" s="79">
        <v>94855</v>
      </c>
      <c r="AH130" s="79">
        <v>15431</v>
      </c>
      <c r="AI130" s="79"/>
      <c r="AJ130" s="79" t="s">
        <v>3829</v>
      </c>
      <c r="AK130" s="79" t="s">
        <v>4309</v>
      </c>
      <c r="AL130" s="84" t="s">
        <v>4601</v>
      </c>
      <c r="AM130" s="79"/>
      <c r="AN130" s="81">
        <v>41096.93170138889</v>
      </c>
      <c r="AO130" s="84" t="s">
        <v>4863</v>
      </c>
      <c r="AP130" s="79" t="b">
        <v>0</v>
      </c>
      <c r="AQ130" s="79" t="b">
        <v>0</v>
      </c>
      <c r="AR130" s="79" t="b">
        <v>1</v>
      </c>
      <c r="AS130" s="79"/>
      <c r="AT130" s="79">
        <v>772</v>
      </c>
      <c r="AU130" s="84" t="s">
        <v>5320</v>
      </c>
      <c r="AV130" s="79" t="b">
        <v>0</v>
      </c>
      <c r="AW130" s="79" t="s">
        <v>5649</v>
      </c>
      <c r="AX130" s="84" t="s">
        <v>5713</v>
      </c>
      <c r="AY130" s="79" t="s">
        <v>66</v>
      </c>
      <c r="AZ130" s="79" t="str">
        <f>REPLACE(INDEX(GroupVertices[Group],MATCH(Vertices[[#This Row],[Vertex]],GroupVertices[Vertex],0)),1,1,"")</f>
        <v>2</v>
      </c>
      <c r="BA130" s="2"/>
      <c r="BB130" s="3"/>
      <c r="BC130" s="3"/>
      <c r="BD130" s="3"/>
      <c r="BE130" s="3"/>
    </row>
    <row r="131" spans="1:57" ht="15">
      <c r="A131" s="65" t="s">
        <v>266</v>
      </c>
      <c r="B131" s="66"/>
      <c r="C131" s="66"/>
      <c r="D131" s="67">
        <v>1.5965909090909092</v>
      </c>
      <c r="E131" s="69">
        <v>50</v>
      </c>
      <c r="F131" s="104" t="s">
        <v>1292</v>
      </c>
      <c r="G131" s="66"/>
      <c r="H131" s="70"/>
      <c r="I131" s="71"/>
      <c r="J131" s="71"/>
      <c r="K131" s="70"/>
      <c r="L131" s="74"/>
      <c r="M131" s="75">
        <v>8576.115234375</v>
      </c>
      <c r="N131" s="75">
        <v>4254.73681640625</v>
      </c>
      <c r="O131" s="76"/>
      <c r="P131" s="77"/>
      <c r="Q131" s="77"/>
      <c r="R131" s="89"/>
      <c r="S131" s="48">
        <v>1</v>
      </c>
      <c r="T131" s="48">
        <v>1</v>
      </c>
      <c r="U131" s="49">
        <v>0</v>
      </c>
      <c r="V131" s="49">
        <v>0</v>
      </c>
      <c r="W131" s="50"/>
      <c r="X131" s="50"/>
      <c r="Y131" s="50"/>
      <c r="Z131" s="49" t="s">
        <v>6210</v>
      </c>
      <c r="AA131" s="72">
        <v>131</v>
      </c>
      <c r="AB131" s="72"/>
      <c r="AC131" s="73"/>
      <c r="AD131" s="79" t="s">
        <v>3289</v>
      </c>
      <c r="AE131" s="79">
        <v>661</v>
      </c>
      <c r="AF131" s="79">
        <v>230</v>
      </c>
      <c r="AG131" s="79">
        <v>1320</v>
      </c>
      <c r="AH131" s="79">
        <v>2002</v>
      </c>
      <c r="AI131" s="79"/>
      <c r="AJ131" s="79" t="s">
        <v>3830</v>
      </c>
      <c r="AK131" s="79"/>
      <c r="AL131" s="79"/>
      <c r="AM131" s="79"/>
      <c r="AN131" s="81">
        <v>41953.17177083333</v>
      </c>
      <c r="AO131" s="84" t="s">
        <v>4865</v>
      </c>
      <c r="AP131" s="79" t="b">
        <v>1</v>
      </c>
      <c r="AQ131" s="79" t="b">
        <v>0</v>
      </c>
      <c r="AR131" s="79" t="b">
        <v>1</v>
      </c>
      <c r="AS131" s="79"/>
      <c r="AT131" s="79">
        <v>6</v>
      </c>
      <c r="AU131" s="84" t="s">
        <v>5320</v>
      </c>
      <c r="AV131" s="79" t="b">
        <v>0</v>
      </c>
      <c r="AW131" s="79" t="s">
        <v>5649</v>
      </c>
      <c r="AX131" s="84" t="s">
        <v>5715</v>
      </c>
      <c r="AY131" s="79" t="s">
        <v>66</v>
      </c>
      <c r="AZ131" s="79" t="str">
        <f>REPLACE(INDEX(GroupVertices[Group],MATCH(Vertices[[#This Row],[Vertex]],GroupVertices[Vertex],0)),1,1,"")</f>
        <v>172</v>
      </c>
      <c r="BA131" s="2"/>
      <c r="BB131" s="3"/>
      <c r="BC131" s="3"/>
      <c r="BD131" s="3"/>
      <c r="BE131" s="3"/>
    </row>
    <row r="132" spans="1:57" ht="15">
      <c r="A132" s="65" t="s">
        <v>270</v>
      </c>
      <c r="B132" s="66"/>
      <c r="C132" s="66"/>
      <c r="D132" s="67">
        <v>1.5965909090909092</v>
      </c>
      <c r="E132" s="69">
        <v>50</v>
      </c>
      <c r="F132" s="104" t="s">
        <v>1296</v>
      </c>
      <c r="G132" s="66"/>
      <c r="H132" s="70"/>
      <c r="I132" s="71"/>
      <c r="J132" s="71"/>
      <c r="K132" s="70"/>
      <c r="L132" s="74"/>
      <c r="M132" s="75">
        <v>8964.1748046875</v>
      </c>
      <c r="N132" s="75">
        <v>4254.73681640625</v>
      </c>
      <c r="O132" s="76"/>
      <c r="P132" s="77"/>
      <c r="Q132" s="77"/>
      <c r="R132" s="89"/>
      <c r="S132" s="48">
        <v>1</v>
      </c>
      <c r="T132" s="48">
        <v>1</v>
      </c>
      <c r="U132" s="49">
        <v>0</v>
      </c>
      <c r="V132" s="49">
        <v>0</v>
      </c>
      <c r="W132" s="50"/>
      <c r="X132" s="50"/>
      <c r="Y132" s="50"/>
      <c r="Z132" s="49" t="s">
        <v>6210</v>
      </c>
      <c r="AA132" s="72">
        <v>132</v>
      </c>
      <c r="AB132" s="72"/>
      <c r="AC132" s="73"/>
      <c r="AD132" s="79" t="s">
        <v>3293</v>
      </c>
      <c r="AE132" s="79">
        <v>376</v>
      </c>
      <c r="AF132" s="79">
        <v>248</v>
      </c>
      <c r="AG132" s="79">
        <v>1939</v>
      </c>
      <c r="AH132" s="79">
        <v>245</v>
      </c>
      <c r="AI132" s="79"/>
      <c r="AJ132" s="79" t="s">
        <v>3834</v>
      </c>
      <c r="AK132" s="79"/>
      <c r="AL132" s="79"/>
      <c r="AM132" s="79"/>
      <c r="AN132" s="81">
        <v>40342.956087962964</v>
      </c>
      <c r="AO132" s="79"/>
      <c r="AP132" s="79" t="b">
        <v>0</v>
      </c>
      <c r="AQ132" s="79" t="b">
        <v>0</v>
      </c>
      <c r="AR132" s="79" t="b">
        <v>1</v>
      </c>
      <c r="AS132" s="79"/>
      <c r="AT132" s="79">
        <v>14</v>
      </c>
      <c r="AU132" s="84" t="s">
        <v>5328</v>
      </c>
      <c r="AV132" s="79" t="b">
        <v>0</v>
      </c>
      <c r="AW132" s="79" t="s">
        <v>5649</v>
      </c>
      <c r="AX132" s="84" t="s">
        <v>5719</v>
      </c>
      <c r="AY132" s="79" t="s">
        <v>66</v>
      </c>
      <c r="AZ132" s="79" t="str">
        <f>REPLACE(INDEX(GroupVertices[Group],MATCH(Vertices[[#This Row],[Vertex]],GroupVertices[Vertex],0)),1,1,"")</f>
        <v>171</v>
      </c>
      <c r="BA132" s="2"/>
      <c r="BB132" s="3"/>
      <c r="BC132" s="3"/>
      <c r="BD132" s="3"/>
      <c r="BE132" s="3"/>
    </row>
    <row r="133" spans="1:57" ht="15">
      <c r="A133" s="65" t="s">
        <v>272</v>
      </c>
      <c r="B133" s="66"/>
      <c r="C133" s="66"/>
      <c r="D133" s="67">
        <v>1.5965909090909092</v>
      </c>
      <c r="E133" s="69">
        <v>50</v>
      </c>
      <c r="F133" s="104" t="s">
        <v>5379</v>
      </c>
      <c r="G133" s="66"/>
      <c r="H133" s="70"/>
      <c r="I133" s="71"/>
      <c r="J133" s="71"/>
      <c r="K133" s="70"/>
      <c r="L133" s="74"/>
      <c r="M133" s="75">
        <v>7806.4638671875</v>
      </c>
      <c r="N133" s="75">
        <v>4254.73681640625</v>
      </c>
      <c r="O133" s="76"/>
      <c r="P133" s="77"/>
      <c r="Q133" s="77"/>
      <c r="R133" s="89"/>
      <c r="S133" s="48">
        <v>1</v>
      </c>
      <c r="T133" s="48">
        <v>1</v>
      </c>
      <c r="U133" s="49">
        <v>0</v>
      </c>
      <c r="V133" s="49">
        <v>0</v>
      </c>
      <c r="W133" s="50"/>
      <c r="X133" s="50"/>
      <c r="Y133" s="50"/>
      <c r="Z133" s="49" t="s">
        <v>6210</v>
      </c>
      <c r="AA133" s="72">
        <v>133</v>
      </c>
      <c r="AB133" s="72"/>
      <c r="AC133" s="73"/>
      <c r="AD133" s="79" t="s">
        <v>3295</v>
      </c>
      <c r="AE133" s="79">
        <v>1634</v>
      </c>
      <c r="AF133" s="79">
        <v>412</v>
      </c>
      <c r="AG133" s="79">
        <v>6473</v>
      </c>
      <c r="AH133" s="79">
        <v>13157</v>
      </c>
      <c r="AI133" s="79"/>
      <c r="AJ133" s="79" t="s">
        <v>3836</v>
      </c>
      <c r="AK133" s="79" t="s">
        <v>4314</v>
      </c>
      <c r="AL133" s="84" t="s">
        <v>4605</v>
      </c>
      <c r="AM133" s="79"/>
      <c r="AN133" s="81">
        <v>43164.5459375</v>
      </c>
      <c r="AO133" s="84" t="s">
        <v>4870</v>
      </c>
      <c r="AP133" s="79" t="b">
        <v>1</v>
      </c>
      <c r="AQ133" s="79" t="b">
        <v>0</v>
      </c>
      <c r="AR133" s="79" t="b">
        <v>0</v>
      </c>
      <c r="AS133" s="79"/>
      <c r="AT133" s="79">
        <v>0</v>
      </c>
      <c r="AU133" s="79"/>
      <c r="AV133" s="79" t="b">
        <v>0</v>
      </c>
      <c r="AW133" s="79" t="s">
        <v>5649</v>
      </c>
      <c r="AX133" s="84" t="s">
        <v>5721</v>
      </c>
      <c r="AY133" s="79" t="s">
        <v>66</v>
      </c>
      <c r="AZ133" s="79" t="str">
        <f>REPLACE(INDEX(GroupVertices[Group],MATCH(Vertices[[#This Row],[Vertex]],GroupVertices[Vertex],0)),1,1,"")</f>
        <v>170</v>
      </c>
      <c r="BA133" s="2"/>
      <c r="BB133" s="3"/>
      <c r="BC133" s="3"/>
      <c r="BD133" s="3"/>
      <c r="BE133" s="3"/>
    </row>
    <row r="134" spans="1:57" ht="15">
      <c r="A134" s="65" t="s">
        <v>278</v>
      </c>
      <c r="B134" s="66"/>
      <c r="C134" s="66"/>
      <c r="D134" s="67">
        <v>1.5965909090909092</v>
      </c>
      <c r="E134" s="69">
        <v>50</v>
      </c>
      <c r="F134" s="104" t="s">
        <v>1300</v>
      </c>
      <c r="G134" s="66"/>
      <c r="H134" s="70"/>
      <c r="I134" s="71"/>
      <c r="J134" s="71"/>
      <c r="K134" s="70"/>
      <c r="L134" s="74"/>
      <c r="M134" s="75">
        <v>8188.0556640625</v>
      </c>
      <c r="N134" s="75">
        <v>4254.73681640625</v>
      </c>
      <c r="O134" s="76"/>
      <c r="P134" s="77"/>
      <c r="Q134" s="77"/>
      <c r="R134" s="89"/>
      <c r="S134" s="48">
        <v>1</v>
      </c>
      <c r="T134" s="48">
        <v>1</v>
      </c>
      <c r="U134" s="49">
        <v>0</v>
      </c>
      <c r="V134" s="49">
        <v>0</v>
      </c>
      <c r="W134" s="50"/>
      <c r="X134" s="50"/>
      <c r="Y134" s="50"/>
      <c r="Z134" s="49" t="s">
        <v>6210</v>
      </c>
      <c r="AA134" s="72">
        <v>134</v>
      </c>
      <c r="AB134" s="72"/>
      <c r="AC134" s="73"/>
      <c r="AD134" s="79" t="s">
        <v>3301</v>
      </c>
      <c r="AE134" s="79">
        <v>2563</v>
      </c>
      <c r="AF134" s="79">
        <v>929</v>
      </c>
      <c r="AG134" s="79">
        <v>3385</v>
      </c>
      <c r="AH134" s="79">
        <v>20315</v>
      </c>
      <c r="AI134" s="79"/>
      <c r="AJ134" s="79" t="s">
        <v>3841</v>
      </c>
      <c r="AK134" s="79"/>
      <c r="AL134" s="84" t="s">
        <v>4607</v>
      </c>
      <c r="AM134" s="79"/>
      <c r="AN134" s="81">
        <v>39934.682858796295</v>
      </c>
      <c r="AO134" s="84" t="s">
        <v>4876</v>
      </c>
      <c r="AP134" s="79" t="b">
        <v>0</v>
      </c>
      <c r="AQ134" s="79" t="b">
        <v>0</v>
      </c>
      <c r="AR134" s="79" t="b">
        <v>0</v>
      </c>
      <c r="AS134" s="79"/>
      <c r="AT134" s="79">
        <v>39</v>
      </c>
      <c r="AU134" s="84" t="s">
        <v>5320</v>
      </c>
      <c r="AV134" s="79" t="b">
        <v>0</v>
      </c>
      <c r="AW134" s="79" t="s">
        <v>5649</v>
      </c>
      <c r="AX134" s="84" t="s">
        <v>5727</v>
      </c>
      <c r="AY134" s="79" t="s">
        <v>66</v>
      </c>
      <c r="AZ134" s="79" t="str">
        <f>REPLACE(INDEX(GroupVertices[Group],MATCH(Vertices[[#This Row],[Vertex]],GroupVertices[Vertex],0)),1,1,"")</f>
        <v>169</v>
      </c>
      <c r="BA134" s="2"/>
      <c r="BB134" s="3"/>
      <c r="BC134" s="3"/>
      <c r="BD134" s="3"/>
      <c r="BE134" s="3"/>
    </row>
    <row r="135" spans="1:57" ht="15">
      <c r="A135" s="65" t="s">
        <v>279</v>
      </c>
      <c r="B135" s="66"/>
      <c r="C135" s="66"/>
      <c r="D135" s="67">
        <v>1.5965909090909092</v>
      </c>
      <c r="E135" s="69">
        <v>50</v>
      </c>
      <c r="F135" s="104" t="s">
        <v>1301</v>
      </c>
      <c r="G135" s="66"/>
      <c r="H135" s="70"/>
      <c r="I135" s="71"/>
      <c r="J135" s="71"/>
      <c r="K135" s="70"/>
      <c r="L135" s="74"/>
      <c r="M135" s="75">
        <v>9345.7666015625</v>
      </c>
      <c r="N135" s="75">
        <v>3797.555419921875</v>
      </c>
      <c r="O135" s="76"/>
      <c r="P135" s="77"/>
      <c r="Q135" s="77"/>
      <c r="R135" s="89"/>
      <c r="S135" s="48">
        <v>1</v>
      </c>
      <c r="T135" s="48">
        <v>1</v>
      </c>
      <c r="U135" s="49">
        <v>0</v>
      </c>
      <c r="V135" s="49">
        <v>0</v>
      </c>
      <c r="W135" s="50"/>
      <c r="X135" s="50"/>
      <c r="Y135" s="50"/>
      <c r="Z135" s="49" t="s">
        <v>6210</v>
      </c>
      <c r="AA135" s="72">
        <v>135</v>
      </c>
      <c r="AB135" s="72"/>
      <c r="AC135" s="73"/>
      <c r="AD135" s="79" t="s">
        <v>279</v>
      </c>
      <c r="AE135" s="79">
        <v>587</v>
      </c>
      <c r="AF135" s="79">
        <v>1208</v>
      </c>
      <c r="AG135" s="79">
        <v>12460</v>
      </c>
      <c r="AH135" s="79">
        <v>10660</v>
      </c>
      <c r="AI135" s="79"/>
      <c r="AJ135" s="79">
        <v>21</v>
      </c>
      <c r="AK135" s="79" t="s">
        <v>4311</v>
      </c>
      <c r="AL135" s="79"/>
      <c r="AM135" s="79"/>
      <c r="AN135" s="81">
        <v>42957.14202546296</v>
      </c>
      <c r="AO135" s="84" t="s">
        <v>4877</v>
      </c>
      <c r="AP135" s="79" t="b">
        <v>0</v>
      </c>
      <c r="AQ135" s="79" t="b">
        <v>0</v>
      </c>
      <c r="AR135" s="79" t="b">
        <v>0</v>
      </c>
      <c r="AS135" s="79"/>
      <c r="AT135" s="79">
        <v>1</v>
      </c>
      <c r="AU135" s="84" t="s">
        <v>5320</v>
      </c>
      <c r="AV135" s="79" t="b">
        <v>0</v>
      </c>
      <c r="AW135" s="79" t="s">
        <v>5649</v>
      </c>
      <c r="AX135" s="84" t="s">
        <v>5728</v>
      </c>
      <c r="AY135" s="79" t="s">
        <v>66</v>
      </c>
      <c r="AZ135" s="79" t="str">
        <f>REPLACE(INDEX(GroupVertices[Group],MATCH(Vertices[[#This Row],[Vertex]],GroupVertices[Vertex],0)),1,1,"")</f>
        <v>168</v>
      </c>
      <c r="BA135" s="2"/>
      <c r="BB135" s="3"/>
      <c r="BC135" s="3"/>
      <c r="BD135" s="3"/>
      <c r="BE135" s="3"/>
    </row>
    <row r="136" spans="1:57" ht="15">
      <c r="A136" s="65" t="s">
        <v>280</v>
      </c>
      <c r="B136" s="66"/>
      <c r="C136" s="66"/>
      <c r="D136" s="67">
        <v>1.5965909090909092</v>
      </c>
      <c r="E136" s="69">
        <v>50</v>
      </c>
      <c r="F136" s="104" t="s">
        <v>5382</v>
      </c>
      <c r="G136" s="66"/>
      <c r="H136" s="70"/>
      <c r="I136" s="71"/>
      <c r="J136" s="71"/>
      <c r="K136" s="70"/>
      <c r="L136" s="74"/>
      <c r="M136" s="75">
        <v>4656.70703125</v>
      </c>
      <c r="N136" s="75">
        <v>4263.62109375</v>
      </c>
      <c r="O136" s="76"/>
      <c r="P136" s="77"/>
      <c r="Q136" s="77"/>
      <c r="R136" s="89"/>
      <c r="S136" s="48">
        <v>1</v>
      </c>
      <c r="T136" s="48">
        <v>1</v>
      </c>
      <c r="U136" s="49">
        <v>0</v>
      </c>
      <c r="V136" s="49">
        <v>0.5</v>
      </c>
      <c r="W136" s="50"/>
      <c r="X136" s="50"/>
      <c r="Y136" s="50"/>
      <c r="Z136" s="49">
        <v>0</v>
      </c>
      <c r="AA136" s="72">
        <v>136</v>
      </c>
      <c r="AB136" s="72"/>
      <c r="AC136" s="73"/>
      <c r="AD136" s="79" t="s">
        <v>3302</v>
      </c>
      <c r="AE136" s="79">
        <v>460</v>
      </c>
      <c r="AF136" s="79">
        <v>19094</v>
      </c>
      <c r="AG136" s="79">
        <v>6068</v>
      </c>
      <c r="AH136" s="79">
        <v>2919</v>
      </c>
      <c r="AI136" s="79"/>
      <c r="AJ136" s="79" t="s">
        <v>3842</v>
      </c>
      <c r="AK136" s="79" t="s">
        <v>4316</v>
      </c>
      <c r="AL136" s="84" t="s">
        <v>4608</v>
      </c>
      <c r="AM136" s="79"/>
      <c r="AN136" s="81">
        <v>40166.34657407407</v>
      </c>
      <c r="AO136" s="84" t="s">
        <v>4878</v>
      </c>
      <c r="AP136" s="79" t="b">
        <v>0</v>
      </c>
      <c r="AQ136" s="79" t="b">
        <v>0</v>
      </c>
      <c r="AR136" s="79" t="b">
        <v>1</v>
      </c>
      <c r="AS136" s="79"/>
      <c r="AT136" s="79">
        <v>89</v>
      </c>
      <c r="AU136" s="84" t="s">
        <v>5320</v>
      </c>
      <c r="AV136" s="79" t="b">
        <v>0</v>
      </c>
      <c r="AW136" s="79" t="s">
        <v>5649</v>
      </c>
      <c r="AX136" s="84" t="s">
        <v>5729</v>
      </c>
      <c r="AY136" s="79" t="s">
        <v>66</v>
      </c>
      <c r="AZ136" s="79" t="str">
        <f>REPLACE(INDEX(GroupVertices[Group],MATCH(Vertices[[#This Row],[Vertex]],GroupVertices[Vertex],0)),1,1,"")</f>
        <v>32</v>
      </c>
      <c r="BA136" s="2"/>
      <c r="BB136" s="3"/>
      <c r="BC136" s="3"/>
      <c r="BD136" s="3"/>
      <c r="BE136" s="3"/>
    </row>
    <row r="137" spans="1:57" ht="15">
      <c r="A137" s="65" t="s">
        <v>284</v>
      </c>
      <c r="B137" s="66"/>
      <c r="C137" s="66"/>
      <c r="D137" s="67">
        <v>1.5965909090909092</v>
      </c>
      <c r="E137" s="69">
        <v>50</v>
      </c>
      <c r="F137" s="104" t="s">
        <v>5388</v>
      </c>
      <c r="G137" s="66"/>
      <c r="H137" s="70"/>
      <c r="I137" s="71"/>
      <c r="J137" s="71"/>
      <c r="K137" s="70"/>
      <c r="L137" s="74"/>
      <c r="M137" s="75">
        <v>9727.3583984375</v>
      </c>
      <c r="N137" s="75">
        <v>3797.555419921875</v>
      </c>
      <c r="O137" s="76"/>
      <c r="P137" s="77"/>
      <c r="Q137" s="77"/>
      <c r="R137" s="89"/>
      <c r="S137" s="48">
        <v>1</v>
      </c>
      <c r="T137" s="48">
        <v>1</v>
      </c>
      <c r="U137" s="49">
        <v>0</v>
      </c>
      <c r="V137" s="49">
        <v>0</v>
      </c>
      <c r="W137" s="50"/>
      <c r="X137" s="50"/>
      <c r="Y137" s="50"/>
      <c r="Z137" s="49" t="s">
        <v>6210</v>
      </c>
      <c r="AA137" s="72">
        <v>137</v>
      </c>
      <c r="AB137" s="72"/>
      <c r="AC137" s="73"/>
      <c r="AD137" s="79" t="s">
        <v>3308</v>
      </c>
      <c r="AE137" s="79">
        <v>143</v>
      </c>
      <c r="AF137" s="79">
        <v>268</v>
      </c>
      <c r="AG137" s="79">
        <v>2281</v>
      </c>
      <c r="AH137" s="79">
        <v>5124</v>
      </c>
      <c r="AI137" s="79"/>
      <c r="AJ137" s="79" t="s">
        <v>3847</v>
      </c>
      <c r="AK137" s="79" t="s">
        <v>4320</v>
      </c>
      <c r="AL137" s="79"/>
      <c r="AM137" s="79"/>
      <c r="AN137" s="81">
        <v>41563.73725694444</v>
      </c>
      <c r="AO137" s="84" t="s">
        <v>4884</v>
      </c>
      <c r="AP137" s="79" t="b">
        <v>0</v>
      </c>
      <c r="AQ137" s="79" t="b">
        <v>0</v>
      </c>
      <c r="AR137" s="79" t="b">
        <v>1</v>
      </c>
      <c r="AS137" s="79"/>
      <c r="AT137" s="79">
        <v>3</v>
      </c>
      <c r="AU137" s="84" t="s">
        <v>5320</v>
      </c>
      <c r="AV137" s="79" t="b">
        <v>0</v>
      </c>
      <c r="AW137" s="79" t="s">
        <v>5649</v>
      </c>
      <c r="AX137" s="84" t="s">
        <v>5735</v>
      </c>
      <c r="AY137" s="79" t="s">
        <v>66</v>
      </c>
      <c r="AZ137" s="79" t="str">
        <f>REPLACE(INDEX(GroupVertices[Group],MATCH(Vertices[[#This Row],[Vertex]],GroupVertices[Vertex],0)),1,1,"")</f>
        <v>167</v>
      </c>
      <c r="BA137" s="2"/>
      <c r="BB137" s="3"/>
      <c r="BC137" s="3"/>
      <c r="BD137" s="3"/>
      <c r="BE137" s="3"/>
    </row>
    <row r="138" spans="1:57" ht="15">
      <c r="A138" s="65" t="s">
        <v>285</v>
      </c>
      <c r="B138" s="66"/>
      <c r="C138" s="66"/>
      <c r="D138" s="67">
        <v>1.5965909090909092</v>
      </c>
      <c r="E138" s="69">
        <v>50</v>
      </c>
      <c r="F138" s="104" t="s">
        <v>5389</v>
      </c>
      <c r="G138" s="66"/>
      <c r="H138" s="70"/>
      <c r="I138" s="71"/>
      <c r="J138" s="71"/>
      <c r="K138" s="70"/>
      <c r="L138" s="74"/>
      <c r="M138" s="75">
        <v>8582.5830078125</v>
      </c>
      <c r="N138" s="75">
        <v>3797.555419921875</v>
      </c>
      <c r="O138" s="76"/>
      <c r="P138" s="77"/>
      <c r="Q138" s="77"/>
      <c r="R138" s="89"/>
      <c r="S138" s="48">
        <v>1</v>
      </c>
      <c r="T138" s="48">
        <v>1</v>
      </c>
      <c r="U138" s="49">
        <v>0</v>
      </c>
      <c r="V138" s="49">
        <v>0</v>
      </c>
      <c r="W138" s="50"/>
      <c r="X138" s="50"/>
      <c r="Y138" s="50"/>
      <c r="Z138" s="49" t="s">
        <v>6210</v>
      </c>
      <c r="AA138" s="72">
        <v>138</v>
      </c>
      <c r="AB138" s="72"/>
      <c r="AC138" s="73"/>
      <c r="AD138" s="79" t="s">
        <v>3309</v>
      </c>
      <c r="AE138" s="79">
        <v>104</v>
      </c>
      <c r="AF138" s="79">
        <v>10</v>
      </c>
      <c r="AG138" s="79">
        <v>176</v>
      </c>
      <c r="AH138" s="79">
        <v>310</v>
      </c>
      <c r="AI138" s="79"/>
      <c r="AJ138" s="79" t="s">
        <v>3848</v>
      </c>
      <c r="AK138" s="79" t="s">
        <v>4278</v>
      </c>
      <c r="AL138" s="79"/>
      <c r="AM138" s="79"/>
      <c r="AN138" s="81">
        <v>43024.953668981485</v>
      </c>
      <c r="AO138" s="84" t="s">
        <v>4885</v>
      </c>
      <c r="AP138" s="79" t="b">
        <v>0</v>
      </c>
      <c r="AQ138" s="79" t="b">
        <v>0</v>
      </c>
      <c r="AR138" s="79" t="b">
        <v>0</v>
      </c>
      <c r="AS138" s="79"/>
      <c r="AT138" s="79">
        <v>0</v>
      </c>
      <c r="AU138" s="84" t="s">
        <v>5320</v>
      </c>
      <c r="AV138" s="79" t="b">
        <v>0</v>
      </c>
      <c r="AW138" s="79" t="s">
        <v>5649</v>
      </c>
      <c r="AX138" s="84" t="s">
        <v>5736</v>
      </c>
      <c r="AY138" s="79" t="s">
        <v>66</v>
      </c>
      <c r="AZ138" s="79" t="str">
        <f>REPLACE(INDEX(GroupVertices[Group],MATCH(Vertices[[#This Row],[Vertex]],GroupVertices[Vertex],0)),1,1,"")</f>
        <v>166</v>
      </c>
      <c r="BA138" s="2"/>
      <c r="BB138" s="3"/>
      <c r="BC138" s="3"/>
      <c r="BD138" s="3"/>
      <c r="BE138" s="3"/>
    </row>
    <row r="139" spans="1:57" ht="15">
      <c r="A139" s="65" t="s">
        <v>295</v>
      </c>
      <c r="B139" s="66"/>
      <c r="C139" s="66"/>
      <c r="D139" s="67">
        <v>1.5965909090909092</v>
      </c>
      <c r="E139" s="69">
        <v>50</v>
      </c>
      <c r="F139" s="104" t="s">
        <v>1308</v>
      </c>
      <c r="G139" s="66"/>
      <c r="H139" s="70"/>
      <c r="I139" s="71"/>
      <c r="J139" s="71"/>
      <c r="K139" s="70"/>
      <c r="L139" s="74"/>
      <c r="M139" s="75">
        <v>8964.1748046875</v>
      </c>
      <c r="N139" s="75">
        <v>3797.555419921875</v>
      </c>
      <c r="O139" s="76"/>
      <c r="P139" s="77"/>
      <c r="Q139" s="77"/>
      <c r="R139" s="89"/>
      <c r="S139" s="48">
        <v>1</v>
      </c>
      <c r="T139" s="48">
        <v>1</v>
      </c>
      <c r="U139" s="49">
        <v>0</v>
      </c>
      <c r="V139" s="49">
        <v>0</v>
      </c>
      <c r="W139" s="50"/>
      <c r="X139" s="50"/>
      <c r="Y139" s="50"/>
      <c r="Z139" s="49" t="s">
        <v>6210</v>
      </c>
      <c r="AA139" s="72">
        <v>139</v>
      </c>
      <c r="AB139" s="72"/>
      <c r="AC139" s="73"/>
      <c r="AD139" s="79" t="s">
        <v>3324</v>
      </c>
      <c r="AE139" s="79">
        <v>934</v>
      </c>
      <c r="AF139" s="79">
        <v>191</v>
      </c>
      <c r="AG139" s="79">
        <v>113</v>
      </c>
      <c r="AH139" s="79">
        <v>255</v>
      </c>
      <c r="AI139" s="79"/>
      <c r="AJ139" s="79" t="s">
        <v>3863</v>
      </c>
      <c r="AK139" s="79" t="s">
        <v>4328</v>
      </c>
      <c r="AL139" s="84" t="s">
        <v>4618</v>
      </c>
      <c r="AM139" s="79"/>
      <c r="AN139" s="81">
        <v>39962.64009259259</v>
      </c>
      <c r="AO139" s="84" t="s">
        <v>4899</v>
      </c>
      <c r="AP139" s="79" t="b">
        <v>0</v>
      </c>
      <c r="AQ139" s="79" t="b">
        <v>0</v>
      </c>
      <c r="AR139" s="79" t="b">
        <v>1</v>
      </c>
      <c r="AS139" s="79"/>
      <c r="AT139" s="79">
        <v>2</v>
      </c>
      <c r="AU139" s="84" t="s">
        <v>5320</v>
      </c>
      <c r="AV139" s="79" t="b">
        <v>0</v>
      </c>
      <c r="AW139" s="79" t="s">
        <v>5649</v>
      </c>
      <c r="AX139" s="84" t="s">
        <v>5751</v>
      </c>
      <c r="AY139" s="79" t="s">
        <v>66</v>
      </c>
      <c r="AZ139" s="79" t="str">
        <f>REPLACE(INDEX(GroupVertices[Group],MATCH(Vertices[[#This Row],[Vertex]],GroupVertices[Vertex],0)),1,1,"")</f>
        <v>165</v>
      </c>
      <c r="BA139" s="2"/>
      <c r="BB139" s="3"/>
      <c r="BC139" s="3"/>
      <c r="BD139" s="3"/>
      <c r="BE139" s="3"/>
    </row>
    <row r="140" spans="1:57" ht="15">
      <c r="A140" s="65" t="s">
        <v>296</v>
      </c>
      <c r="B140" s="66"/>
      <c r="C140" s="66"/>
      <c r="D140" s="67">
        <v>1.5965909090909092</v>
      </c>
      <c r="E140" s="69">
        <v>50</v>
      </c>
      <c r="F140" s="104" t="s">
        <v>5398</v>
      </c>
      <c r="G140" s="66"/>
      <c r="H140" s="70"/>
      <c r="I140" s="71"/>
      <c r="J140" s="71"/>
      <c r="K140" s="70"/>
      <c r="L140" s="74"/>
      <c r="M140" s="75">
        <v>6681.09130859375</v>
      </c>
      <c r="N140" s="75">
        <v>2485.002197265625</v>
      </c>
      <c r="O140" s="76"/>
      <c r="P140" s="77"/>
      <c r="Q140" s="77"/>
      <c r="R140" s="89"/>
      <c r="S140" s="48">
        <v>1</v>
      </c>
      <c r="T140" s="48">
        <v>1</v>
      </c>
      <c r="U140" s="49">
        <v>0</v>
      </c>
      <c r="V140" s="49">
        <v>0</v>
      </c>
      <c r="W140" s="50"/>
      <c r="X140" s="50"/>
      <c r="Y140" s="50"/>
      <c r="Z140" s="49" t="s">
        <v>6210</v>
      </c>
      <c r="AA140" s="72">
        <v>140</v>
      </c>
      <c r="AB140" s="72"/>
      <c r="AC140" s="73"/>
      <c r="AD140" s="79" t="s">
        <v>3325</v>
      </c>
      <c r="AE140" s="79">
        <v>1064</v>
      </c>
      <c r="AF140" s="79">
        <v>399</v>
      </c>
      <c r="AG140" s="79">
        <v>11088</v>
      </c>
      <c r="AH140" s="79">
        <v>4119</v>
      </c>
      <c r="AI140" s="79"/>
      <c r="AJ140" s="79" t="s">
        <v>3864</v>
      </c>
      <c r="AK140" s="79" t="s">
        <v>3183</v>
      </c>
      <c r="AL140" s="84" t="s">
        <v>4619</v>
      </c>
      <c r="AM140" s="79"/>
      <c r="AN140" s="81">
        <v>39928.531122685185</v>
      </c>
      <c r="AO140" s="84" t="s">
        <v>4900</v>
      </c>
      <c r="AP140" s="79" t="b">
        <v>0</v>
      </c>
      <c r="AQ140" s="79" t="b">
        <v>0</v>
      </c>
      <c r="AR140" s="79" t="b">
        <v>1</v>
      </c>
      <c r="AS140" s="79"/>
      <c r="AT140" s="79">
        <v>32</v>
      </c>
      <c r="AU140" s="84" t="s">
        <v>5320</v>
      </c>
      <c r="AV140" s="79" t="b">
        <v>0</v>
      </c>
      <c r="AW140" s="79" t="s">
        <v>5649</v>
      </c>
      <c r="AX140" s="84" t="s">
        <v>5752</v>
      </c>
      <c r="AY140" s="79" t="s">
        <v>66</v>
      </c>
      <c r="AZ140" s="79" t="str">
        <f>REPLACE(INDEX(GroupVertices[Group],MATCH(Vertices[[#This Row],[Vertex]],GroupVertices[Vertex],0)),1,1,"")</f>
        <v>164</v>
      </c>
      <c r="BA140" s="2"/>
      <c r="BB140" s="3"/>
      <c r="BC140" s="3"/>
      <c r="BD140" s="3"/>
      <c r="BE140" s="3"/>
    </row>
    <row r="141" spans="1:57" ht="15">
      <c r="A141" s="65" t="s">
        <v>297</v>
      </c>
      <c r="B141" s="66"/>
      <c r="C141" s="66"/>
      <c r="D141" s="67">
        <v>1.5965909090909092</v>
      </c>
      <c r="E141" s="69">
        <v>50</v>
      </c>
      <c r="F141" s="104" t="s">
        <v>1309</v>
      </c>
      <c r="G141" s="66"/>
      <c r="H141" s="70"/>
      <c r="I141" s="71"/>
      <c r="J141" s="71"/>
      <c r="K141" s="70"/>
      <c r="L141" s="74"/>
      <c r="M141" s="75">
        <v>6681.09130859375</v>
      </c>
      <c r="N141" s="75">
        <v>2049.9423828125</v>
      </c>
      <c r="O141" s="76"/>
      <c r="P141" s="77"/>
      <c r="Q141" s="77"/>
      <c r="R141" s="89"/>
      <c r="S141" s="48">
        <v>1</v>
      </c>
      <c r="T141" s="48">
        <v>1</v>
      </c>
      <c r="U141" s="49">
        <v>0</v>
      </c>
      <c r="V141" s="49">
        <v>0</v>
      </c>
      <c r="W141" s="50"/>
      <c r="X141" s="50"/>
      <c r="Y141" s="50"/>
      <c r="Z141" s="49" t="s">
        <v>6210</v>
      </c>
      <c r="AA141" s="72">
        <v>141</v>
      </c>
      <c r="AB141" s="72"/>
      <c r="AC141" s="73"/>
      <c r="AD141" s="79" t="s">
        <v>3326</v>
      </c>
      <c r="AE141" s="79">
        <v>413</v>
      </c>
      <c r="AF141" s="79">
        <v>77</v>
      </c>
      <c r="AG141" s="79">
        <v>816</v>
      </c>
      <c r="AH141" s="79">
        <v>3012</v>
      </c>
      <c r="AI141" s="79"/>
      <c r="AJ141" s="79" t="s">
        <v>3865</v>
      </c>
      <c r="AK141" s="79" t="s">
        <v>4312</v>
      </c>
      <c r="AL141" s="84" t="s">
        <v>4620</v>
      </c>
      <c r="AM141" s="79"/>
      <c r="AN141" s="81">
        <v>42767.167037037034</v>
      </c>
      <c r="AO141" s="84" t="s">
        <v>4901</v>
      </c>
      <c r="AP141" s="79" t="b">
        <v>0</v>
      </c>
      <c r="AQ141" s="79" t="b">
        <v>0</v>
      </c>
      <c r="AR141" s="79" t="b">
        <v>1</v>
      </c>
      <c r="AS141" s="79"/>
      <c r="AT141" s="79">
        <v>0</v>
      </c>
      <c r="AU141" s="84" t="s">
        <v>5320</v>
      </c>
      <c r="AV141" s="79" t="b">
        <v>0</v>
      </c>
      <c r="AW141" s="79" t="s">
        <v>5649</v>
      </c>
      <c r="AX141" s="84" t="s">
        <v>5753</v>
      </c>
      <c r="AY141" s="79" t="s">
        <v>66</v>
      </c>
      <c r="AZ141" s="79" t="str">
        <f>REPLACE(INDEX(GroupVertices[Group],MATCH(Vertices[[#This Row],[Vertex]],GroupVertices[Vertex],0)),1,1,"")</f>
        <v>163</v>
      </c>
      <c r="BA141" s="2"/>
      <c r="BB141" s="3"/>
      <c r="BC141" s="3"/>
      <c r="BD141" s="3"/>
      <c r="BE141" s="3"/>
    </row>
    <row r="142" spans="1:57" ht="15">
      <c r="A142" s="65" t="s">
        <v>299</v>
      </c>
      <c r="B142" s="66"/>
      <c r="C142" s="66"/>
      <c r="D142" s="67">
        <v>1.5965909090909092</v>
      </c>
      <c r="E142" s="69">
        <v>50</v>
      </c>
      <c r="F142" s="104" t="s">
        <v>5399</v>
      </c>
      <c r="G142" s="66"/>
      <c r="H142" s="70"/>
      <c r="I142" s="71"/>
      <c r="J142" s="71"/>
      <c r="K142" s="70"/>
      <c r="L142" s="74"/>
      <c r="M142" s="75">
        <v>6681.09130859375</v>
      </c>
      <c r="N142" s="75">
        <v>3355.12158203125</v>
      </c>
      <c r="O142" s="76"/>
      <c r="P142" s="77"/>
      <c r="Q142" s="77"/>
      <c r="R142" s="89"/>
      <c r="S142" s="48">
        <v>1</v>
      </c>
      <c r="T142" s="48">
        <v>1</v>
      </c>
      <c r="U142" s="49">
        <v>0</v>
      </c>
      <c r="V142" s="49">
        <v>0</v>
      </c>
      <c r="W142" s="50"/>
      <c r="X142" s="50"/>
      <c r="Y142" s="50"/>
      <c r="Z142" s="49" t="s">
        <v>6210</v>
      </c>
      <c r="AA142" s="72">
        <v>142</v>
      </c>
      <c r="AB142" s="72"/>
      <c r="AC142" s="73"/>
      <c r="AD142" s="79" t="s">
        <v>3328</v>
      </c>
      <c r="AE142" s="79">
        <v>119</v>
      </c>
      <c r="AF142" s="79">
        <v>36</v>
      </c>
      <c r="AG142" s="79">
        <v>152</v>
      </c>
      <c r="AH142" s="79">
        <v>540</v>
      </c>
      <c r="AI142" s="79"/>
      <c r="AJ142" s="79" t="s">
        <v>3866</v>
      </c>
      <c r="AK142" s="79" t="s">
        <v>4330</v>
      </c>
      <c r="AL142" s="79"/>
      <c r="AM142" s="79"/>
      <c r="AN142" s="81">
        <v>43302.85444444444</v>
      </c>
      <c r="AO142" s="79"/>
      <c r="AP142" s="79" t="b">
        <v>1</v>
      </c>
      <c r="AQ142" s="79" t="b">
        <v>0</v>
      </c>
      <c r="AR142" s="79" t="b">
        <v>0</v>
      </c>
      <c r="AS142" s="79"/>
      <c r="AT142" s="79">
        <v>3</v>
      </c>
      <c r="AU142" s="79"/>
      <c r="AV142" s="79" t="b">
        <v>0</v>
      </c>
      <c r="AW142" s="79" t="s">
        <v>5649</v>
      </c>
      <c r="AX142" s="84" t="s">
        <v>5755</v>
      </c>
      <c r="AY142" s="79" t="s">
        <v>66</v>
      </c>
      <c r="AZ142" s="79" t="str">
        <f>REPLACE(INDEX(GroupVertices[Group],MATCH(Vertices[[#This Row],[Vertex]],GroupVertices[Vertex],0)),1,1,"")</f>
        <v>162</v>
      </c>
      <c r="BA142" s="2"/>
      <c r="BB142" s="3"/>
      <c r="BC142" s="3"/>
      <c r="BD142" s="3"/>
      <c r="BE142" s="3"/>
    </row>
    <row r="143" spans="1:57" ht="15">
      <c r="A143" s="65" t="s">
        <v>308</v>
      </c>
      <c r="B143" s="66"/>
      <c r="C143" s="66"/>
      <c r="D143" s="67">
        <v>1.5965909090909092</v>
      </c>
      <c r="E143" s="69">
        <v>50</v>
      </c>
      <c r="F143" s="104" t="s">
        <v>5406</v>
      </c>
      <c r="G143" s="66"/>
      <c r="H143" s="70"/>
      <c r="I143" s="71"/>
      <c r="J143" s="71"/>
      <c r="K143" s="70"/>
      <c r="L143" s="74"/>
      <c r="M143" s="75">
        <v>6681.09130859375</v>
      </c>
      <c r="N143" s="75">
        <v>2920.06201171875</v>
      </c>
      <c r="O143" s="76"/>
      <c r="P143" s="77"/>
      <c r="Q143" s="77"/>
      <c r="R143" s="89"/>
      <c r="S143" s="48">
        <v>1</v>
      </c>
      <c r="T143" s="48">
        <v>1</v>
      </c>
      <c r="U143" s="49">
        <v>0</v>
      </c>
      <c r="V143" s="49">
        <v>0</v>
      </c>
      <c r="W143" s="50"/>
      <c r="X143" s="50"/>
      <c r="Y143" s="50"/>
      <c r="Z143" s="49" t="s">
        <v>6210</v>
      </c>
      <c r="AA143" s="72">
        <v>143</v>
      </c>
      <c r="AB143" s="72"/>
      <c r="AC143" s="73"/>
      <c r="AD143" s="79" t="s">
        <v>3336</v>
      </c>
      <c r="AE143" s="79">
        <v>946</v>
      </c>
      <c r="AF143" s="79">
        <v>92</v>
      </c>
      <c r="AG143" s="79">
        <v>1379</v>
      </c>
      <c r="AH143" s="79">
        <v>6676</v>
      </c>
      <c r="AI143" s="79"/>
      <c r="AJ143" s="79" t="s">
        <v>3874</v>
      </c>
      <c r="AK143" s="79" t="s">
        <v>4333</v>
      </c>
      <c r="AL143" s="79"/>
      <c r="AM143" s="79"/>
      <c r="AN143" s="81">
        <v>43102.68319444444</v>
      </c>
      <c r="AO143" s="84" t="s">
        <v>4910</v>
      </c>
      <c r="AP143" s="79" t="b">
        <v>1</v>
      </c>
      <c r="AQ143" s="79" t="b">
        <v>0</v>
      </c>
      <c r="AR143" s="79" t="b">
        <v>0</v>
      </c>
      <c r="AS143" s="79"/>
      <c r="AT143" s="79">
        <v>0</v>
      </c>
      <c r="AU143" s="79"/>
      <c r="AV143" s="79" t="b">
        <v>0</v>
      </c>
      <c r="AW143" s="79" t="s">
        <v>5649</v>
      </c>
      <c r="AX143" s="84" t="s">
        <v>5763</v>
      </c>
      <c r="AY143" s="79" t="s">
        <v>66</v>
      </c>
      <c r="AZ143" s="79" t="str">
        <f>REPLACE(INDEX(GroupVertices[Group],MATCH(Vertices[[#This Row],[Vertex]],GroupVertices[Vertex],0)),1,1,"")</f>
        <v>161</v>
      </c>
      <c r="BA143" s="2"/>
      <c r="BB143" s="3"/>
      <c r="BC143" s="3"/>
      <c r="BD143" s="3"/>
      <c r="BE143" s="3"/>
    </row>
    <row r="144" spans="1:57" ht="15">
      <c r="A144" s="65" t="s">
        <v>309</v>
      </c>
      <c r="B144" s="66"/>
      <c r="C144" s="66"/>
      <c r="D144" s="67">
        <v>1.5965909090909092</v>
      </c>
      <c r="E144" s="69">
        <v>50</v>
      </c>
      <c r="F144" s="104" t="s">
        <v>5407</v>
      </c>
      <c r="G144" s="66"/>
      <c r="H144" s="70"/>
      <c r="I144" s="71"/>
      <c r="J144" s="71"/>
      <c r="K144" s="70"/>
      <c r="L144" s="74"/>
      <c r="M144" s="75">
        <v>6280.09619140625</v>
      </c>
      <c r="N144" s="75">
        <v>309.70355224609375</v>
      </c>
      <c r="O144" s="76"/>
      <c r="P144" s="77"/>
      <c r="Q144" s="77"/>
      <c r="R144" s="89"/>
      <c r="S144" s="48">
        <v>1</v>
      </c>
      <c r="T144" s="48">
        <v>1</v>
      </c>
      <c r="U144" s="49">
        <v>0</v>
      </c>
      <c r="V144" s="49">
        <v>0</v>
      </c>
      <c r="W144" s="50"/>
      <c r="X144" s="50"/>
      <c r="Y144" s="50"/>
      <c r="Z144" s="49" t="s">
        <v>6210</v>
      </c>
      <c r="AA144" s="72">
        <v>144</v>
      </c>
      <c r="AB144" s="72"/>
      <c r="AC144" s="73"/>
      <c r="AD144" s="79" t="s">
        <v>3337</v>
      </c>
      <c r="AE144" s="79">
        <v>196</v>
      </c>
      <c r="AF144" s="79">
        <v>119</v>
      </c>
      <c r="AG144" s="79">
        <v>6202</v>
      </c>
      <c r="AH144" s="79">
        <v>2545</v>
      </c>
      <c r="AI144" s="79"/>
      <c r="AJ144" s="79" t="s">
        <v>3875</v>
      </c>
      <c r="AK144" s="79" t="s">
        <v>4334</v>
      </c>
      <c r="AL144" s="84" t="s">
        <v>4624</v>
      </c>
      <c r="AM144" s="79"/>
      <c r="AN144" s="81">
        <v>42987.84459490741</v>
      </c>
      <c r="AO144" s="84" t="s">
        <v>4911</v>
      </c>
      <c r="AP144" s="79" t="b">
        <v>0</v>
      </c>
      <c r="AQ144" s="79" t="b">
        <v>0</v>
      </c>
      <c r="AR144" s="79" t="b">
        <v>0</v>
      </c>
      <c r="AS144" s="79"/>
      <c r="AT144" s="79">
        <v>5</v>
      </c>
      <c r="AU144" s="84" t="s">
        <v>5320</v>
      </c>
      <c r="AV144" s="79" t="b">
        <v>0</v>
      </c>
      <c r="AW144" s="79" t="s">
        <v>5649</v>
      </c>
      <c r="AX144" s="84" t="s">
        <v>5764</v>
      </c>
      <c r="AY144" s="79" t="s">
        <v>66</v>
      </c>
      <c r="AZ144" s="79" t="str">
        <f>REPLACE(INDEX(GroupVertices[Group],MATCH(Vertices[[#This Row],[Vertex]],GroupVertices[Vertex],0)),1,1,"")</f>
        <v>160</v>
      </c>
      <c r="BA144" s="2"/>
      <c r="BB144" s="3"/>
      <c r="BC144" s="3"/>
      <c r="BD144" s="3"/>
      <c r="BE144" s="3"/>
    </row>
    <row r="145" spans="1:57" ht="15">
      <c r="A145" s="65" t="s">
        <v>320</v>
      </c>
      <c r="B145" s="66"/>
      <c r="C145" s="66"/>
      <c r="D145" s="67">
        <v>1.5965909090909092</v>
      </c>
      <c r="E145" s="69">
        <v>50</v>
      </c>
      <c r="F145" s="104" t="s">
        <v>1319</v>
      </c>
      <c r="G145" s="66"/>
      <c r="H145" s="70"/>
      <c r="I145" s="71"/>
      <c r="J145" s="71"/>
      <c r="K145" s="70"/>
      <c r="L145" s="74"/>
      <c r="M145" s="75">
        <v>6668.15576171875</v>
      </c>
      <c r="N145" s="75">
        <v>3797.555419921875</v>
      </c>
      <c r="O145" s="76"/>
      <c r="P145" s="77"/>
      <c r="Q145" s="77"/>
      <c r="R145" s="89"/>
      <c r="S145" s="48">
        <v>1</v>
      </c>
      <c r="T145" s="48">
        <v>1</v>
      </c>
      <c r="U145" s="49">
        <v>0</v>
      </c>
      <c r="V145" s="49">
        <v>0</v>
      </c>
      <c r="W145" s="50"/>
      <c r="X145" s="50"/>
      <c r="Y145" s="50"/>
      <c r="Z145" s="49" t="s">
        <v>6210</v>
      </c>
      <c r="AA145" s="72">
        <v>145</v>
      </c>
      <c r="AB145" s="72"/>
      <c r="AC145" s="73"/>
      <c r="AD145" s="79" t="s">
        <v>3351</v>
      </c>
      <c r="AE145" s="79">
        <v>45242</v>
      </c>
      <c r="AF145" s="79">
        <v>52300</v>
      </c>
      <c r="AG145" s="79">
        <v>326029</v>
      </c>
      <c r="AH145" s="79">
        <v>431227</v>
      </c>
      <c r="AI145" s="79"/>
      <c r="AJ145" s="79" t="s">
        <v>3888</v>
      </c>
      <c r="AK145" s="79" t="s">
        <v>3148</v>
      </c>
      <c r="AL145" s="84" t="s">
        <v>4630</v>
      </c>
      <c r="AM145" s="79"/>
      <c r="AN145" s="81">
        <v>41289.59201388889</v>
      </c>
      <c r="AO145" s="84" t="s">
        <v>4925</v>
      </c>
      <c r="AP145" s="79" t="b">
        <v>0</v>
      </c>
      <c r="AQ145" s="79" t="b">
        <v>0</v>
      </c>
      <c r="AR145" s="79" t="b">
        <v>1</v>
      </c>
      <c r="AS145" s="79"/>
      <c r="AT145" s="79">
        <v>1031</v>
      </c>
      <c r="AU145" s="84" t="s">
        <v>5320</v>
      </c>
      <c r="AV145" s="79" t="b">
        <v>0</v>
      </c>
      <c r="AW145" s="79" t="s">
        <v>5649</v>
      </c>
      <c r="AX145" s="84" t="s">
        <v>5778</v>
      </c>
      <c r="AY145" s="79" t="s">
        <v>66</v>
      </c>
      <c r="AZ145" s="79" t="str">
        <f>REPLACE(INDEX(GroupVertices[Group],MATCH(Vertices[[#This Row],[Vertex]],GroupVertices[Vertex],0)),1,1,"")</f>
        <v>159</v>
      </c>
      <c r="BA145" s="2"/>
      <c r="BB145" s="3"/>
      <c r="BC145" s="3"/>
      <c r="BD145" s="3"/>
      <c r="BE145" s="3"/>
    </row>
    <row r="146" spans="1:57" ht="15">
      <c r="A146" s="65" t="s">
        <v>324</v>
      </c>
      <c r="B146" s="66"/>
      <c r="C146" s="66"/>
      <c r="D146" s="67">
        <v>1.5965909090909092</v>
      </c>
      <c r="E146" s="69">
        <v>50</v>
      </c>
      <c r="F146" s="104" t="s">
        <v>5416</v>
      </c>
      <c r="G146" s="66"/>
      <c r="H146" s="70"/>
      <c r="I146" s="71"/>
      <c r="J146" s="71"/>
      <c r="K146" s="70"/>
      <c r="L146" s="74"/>
      <c r="M146" s="75">
        <v>6280.09619140625</v>
      </c>
      <c r="N146" s="75">
        <v>1179.822998046875</v>
      </c>
      <c r="O146" s="76"/>
      <c r="P146" s="77"/>
      <c r="Q146" s="77"/>
      <c r="R146" s="89"/>
      <c r="S146" s="48">
        <v>1</v>
      </c>
      <c r="T146" s="48">
        <v>1</v>
      </c>
      <c r="U146" s="49">
        <v>0</v>
      </c>
      <c r="V146" s="49">
        <v>0</v>
      </c>
      <c r="W146" s="50"/>
      <c r="X146" s="50"/>
      <c r="Y146" s="50"/>
      <c r="Z146" s="49" t="s">
        <v>6210</v>
      </c>
      <c r="AA146" s="72">
        <v>146</v>
      </c>
      <c r="AB146" s="72"/>
      <c r="AC146" s="73"/>
      <c r="AD146" s="79" t="s">
        <v>3356</v>
      </c>
      <c r="AE146" s="79">
        <v>1211</v>
      </c>
      <c r="AF146" s="79">
        <v>3083</v>
      </c>
      <c r="AG146" s="79">
        <v>5342</v>
      </c>
      <c r="AH146" s="79">
        <v>1208</v>
      </c>
      <c r="AI146" s="79"/>
      <c r="AJ146" s="79" t="s">
        <v>3893</v>
      </c>
      <c r="AK146" s="79" t="s">
        <v>4347</v>
      </c>
      <c r="AL146" s="84" t="s">
        <v>4633</v>
      </c>
      <c r="AM146" s="79"/>
      <c r="AN146" s="81">
        <v>40323.05268518518</v>
      </c>
      <c r="AO146" s="84" t="s">
        <v>4930</v>
      </c>
      <c r="AP146" s="79" t="b">
        <v>0</v>
      </c>
      <c r="AQ146" s="79" t="b">
        <v>0</v>
      </c>
      <c r="AR146" s="79" t="b">
        <v>1</v>
      </c>
      <c r="AS146" s="79"/>
      <c r="AT146" s="79">
        <v>79</v>
      </c>
      <c r="AU146" s="84" t="s">
        <v>5320</v>
      </c>
      <c r="AV146" s="79" t="b">
        <v>0</v>
      </c>
      <c r="AW146" s="79" t="s">
        <v>5649</v>
      </c>
      <c r="AX146" s="84" t="s">
        <v>5783</v>
      </c>
      <c r="AY146" s="79" t="s">
        <v>66</v>
      </c>
      <c r="AZ146" s="79" t="str">
        <f>REPLACE(INDEX(GroupVertices[Group],MATCH(Vertices[[#This Row],[Vertex]],GroupVertices[Vertex],0)),1,1,"")</f>
        <v>158</v>
      </c>
      <c r="BA146" s="2"/>
      <c r="BB146" s="3"/>
      <c r="BC146" s="3"/>
      <c r="BD146" s="3"/>
      <c r="BE146" s="3"/>
    </row>
    <row r="147" spans="1:57" ht="15">
      <c r="A147" s="65" t="s">
        <v>331</v>
      </c>
      <c r="B147" s="66"/>
      <c r="C147" s="66"/>
      <c r="D147" s="67">
        <v>1.5965909090909092</v>
      </c>
      <c r="E147" s="69">
        <v>50</v>
      </c>
      <c r="F147" s="104" t="s">
        <v>5423</v>
      </c>
      <c r="G147" s="66"/>
      <c r="H147" s="70"/>
      <c r="I147" s="71"/>
      <c r="J147" s="71"/>
      <c r="K147" s="70"/>
      <c r="L147" s="74"/>
      <c r="M147" s="75">
        <v>2838.091796875</v>
      </c>
      <c r="N147" s="75">
        <v>4194.66748046875</v>
      </c>
      <c r="O147" s="76"/>
      <c r="P147" s="77"/>
      <c r="Q147" s="77"/>
      <c r="R147" s="89"/>
      <c r="S147" s="48">
        <v>1</v>
      </c>
      <c r="T147" s="48">
        <v>1</v>
      </c>
      <c r="U147" s="49">
        <v>0</v>
      </c>
      <c r="V147" s="49">
        <v>0.000787</v>
      </c>
      <c r="W147" s="50"/>
      <c r="X147" s="50"/>
      <c r="Y147" s="50"/>
      <c r="Z147" s="49">
        <v>0</v>
      </c>
      <c r="AA147" s="72">
        <v>147</v>
      </c>
      <c r="AB147" s="72"/>
      <c r="AC147" s="73"/>
      <c r="AD147" s="79" t="s">
        <v>3364</v>
      </c>
      <c r="AE147" s="79">
        <v>1054</v>
      </c>
      <c r="AF147" s="79">
        <v>1026</v>
      </c>
      <c r="AG147" s="79">
        <v>3953</v>
      </c>
      <c r="AH147" s="79">
        <v>726</v>
      </c>
      <c r="AI147" s="79"/>
      <c r="AJ147" s="79" t="s">
        <v>3900</v>
      </c>
      <c r="AK147" s="79" t="s">
        <v>4353</v>
      </c>
      <c r="AL147" s="84" t="s">
        <v>4637</v>
      </c>
      <c r="AM147" s="79"/>
      <c r="AN147" s="81">
        <v>39863.85616898148</v>
      </c>
      <c r="AO147" s="84" t="s">
        <v>4938</v>
      </c>
      <c r="AP147" s="79" t="b">
        <v>0</v>
      </c>
      <c r="AQ147" s="79" t="b">
        <v>0</v>
      </c>
      <c r="AR147" s="79" t="b">
        <v>0</v>
      </c>
      <c r="AS147" s="79"/>
      <c r="AT147" s="79">
        <v>19</v>
      </c>
      <c r="AU147" s="84" t="s">
        <v>5320</v>
      </c>
      <c r="AV147" s="79" t="b">
        <v>0</v>
      </c>
      <c r="AW147" s="79" t="s">
        <v>5649</v>
      </c>
      <c r="AX147" s="84" t="s">
        <v>5791</v>
      </c>
      <c r="AY147" s="79" t="s">
        <v>66</v>
      </c>
      <c r="AZ147" s="79" t="str">
        <f>REPLACE(INDEX(GroupVertices[Group],MATCH(Vertices[[#This Row],[Vertex]],GroupVertices[Vertex],0)),1,1,"")</f>
        <v>2</v>
      </c>
      <c r="BA147" s="2"/>
      <c r="BB147" s="3"/>
      <c r="BC147" s="3"/>
      <c r="BD147" s="3"/>
      <c r="BE147" s="3"/>
    </row>
    <row r="148" spans="1:57" ht="15">
      <c r="A148" s="65" t="s">
        <v>338</v>
      </c>
      <c r="B148" s="66"/>
      <c r="C148" s="66"/>
      <c r="D148" s="67">
        <v>1.5965909090909092</v>
      </c>
      <c r="E148" s="69">
        <v>50</v>
      </c>
      <c r="F148" s="104" t="s">
        <v>5429</v>
      </c>
      <c r="G148" s="66"/>
      <c r="H148" s="70"/>
      <c r="I148" s="71"/>
      <c r="J148" s="71"/>
      <c r="K148" s="70"/>
      <c r="L148" s="74"/>
      <c r="M148" s="75">
        <v>6280.09619140625</v>
      </c>
      <c r="N148" s="75">
        <v>744.7632446289062</v>
      </c>
      <c r="O148" s="76"/>
      <c r="P148" s="77"/>
      <c r="Q148" s="77"/>
      <c r="R148" s="89"/>
      <c r="S148" s="48">
        <v>1</v>
      </c>
      <c r="T148" s="48">
        <v>1</v>
      </c>
      <c r="U148" s="49">
        <v>0</v>
      </c>
      <c r="V148" s="49">
        <v>0</v>
      </c>
      <c r="W148" s="50"/>
      <c r="X148" s="50"/>
      <c r="Y148" s="50"/>
      <c r="Z148" s="49" t="s">
        <v>6210</v>
      </c>
      <c r="AA148" s="72">
        <v>148</v>
      </c>
      <c r="AB148" s="72"/>
      <c r="AC148" s="73"/>
      <c r="AD148" s="79" t="s">
        <v>3371</v>
      </c>
      <c r="AE148" s="79">
        <v>18</v>
      </c>
      <c r="AF148" s="79">
        <v>11935</v>
      </c>
      <c r="AG148" s="79">
        <v>81461</v>
      </c>
      <c r="AH148" s="79">
        <v>9104</v>
      </c>
      <c r="AI148" s="79"/>
      <c r="AJ148" s="79" t="s">
        <v>3903</v>
      </c>
      <c r="AK148" s="79" t="s">
        <v>4285</v>
      </c>
      <c r="AL148" s="79"/>
      <c r="AM148" s="79"/>
      <c r="AN148" s="81">
        <v>40679.92084490741</v>
      </c>
      <c r="AO148" s="84" t="s">
        <v>4944</v>
      </c>
      <c r="AP148" s="79" t="b">
        <v>0</v>
      </c>
      <c r="AQ148" s="79" t="b">
        <v>0</v>
      </c>
      <c r="AR148" s="79" t="b">
        <v>1</v>
      </c>
      <c r="AS148" s="79"/>
      <c r="AT148" s="79">
        <v>193</v>
      </c>
      <c r="AU148" s="84" t="s">
        <v>5323</v>
      </c>
      <c r="AV148" s="79" t="b">
        <v>1</v>
      </c>
      <c r="AW148" s="79" t="s">
        <v>5649</v>
      </c>
      <c r="AX148" s="84" t="s">
        <v>5798</v>
      </c>
      <c r="AY148" s="79" t="s">
        <v>66</v>
      </c>
      <c r="AZ148" s="79" t="str">
        <f>REPLACE(INDEX(GroupVertices[Group],MATCH(Vertices[[#This Row],[Vertex]],GroupVertices[Vertex],0)),1,1,"")</f>
        <v>157</v>
      </c>
      <c r="BA148" s="2"/>
      <c r="BB148" s="3"/>
      <c r="BC148" s="3"/>
      <c r="BD148" s="3"/>
      <c r="BE148" s="3"/>
    </row>
    <row r="149" spans="1:57" ht="15">
      <c r="A149" s="65" t="s">
        <v>339</v>
      </c>
      <c r="B149" s="66"/>
      <c r="C149" s="66"/>
      <c r="D149" s="67">
        <v>1.5965909090909092</v>
      </c>
      <c r="E149" s="69">
        <v>50</v>
      </c>
      <c r="F149" s="104" t="s">
        <v>1324</v>
      </c>
      <c r="G149" s="66"/>
      <c r="H149" s="70"/>
      <c r="I149" s="71"/>
      <c r="J149" s="71"/>
      <c r="K149" s="70"/>
      <c r="L149" s="74"/>
      <c r="M149" s="75">
        <v>7812.931640625</v>
      </c>
      <c r="N149" s="75">
        <v>3797.555419921875</v>
      </c>
      <c r="O149" s="76"/>
      <c r="P149" s="77"/>
      <c r="Q149" s="77"/>
      <c r="R149" s="89"/>
      <c r="S149" s="48">
        <v>1</v>
      </c>
      <c r="T149" s="48">
        <v>1</v>
      </c>
      <c r="U149" s="49">
        <v>0</v>
      </c>
      <c r="V149" s="49">
        <v>0</v>
      </c>
      <c r="W149" s="50"/>
      <c r="X149" s="50"/>
      <c r="Y149" s="50"/>
      <c r="Z149" s="49" t="s">
        <v>6210</v>
      </c>
      <c r="AA149" s="72">
        <v>149</v>
      </c>
      <c r="AB149" s="72"/>
      <c r="AC149" s="73"/>
      <c r="AD149" s="79" t="s">
        <v>3372</v>
      </c>
      <c r="AE149" s="79">
        <v>352</v>
      </c>
      <c r="AF149" s="79">
        <v>150</v>
      </c>
      <c r="AG149" s="79">
        <v>3301</v>
      </c>
      <c r="AH149" s="79">
        <v>3937</v>
      </c>
      <c r="AI149" s="79"/>
      <c r="AJ149" s="79" t="s">
        <v>3904</v>
      </c>
      <c r="AK149" s="79" t="s">
        <v>4357</v>
      </c>
      <c r="AL149" s="84" t="s">
        <v>4638</v>
      </c>
      <c r="AM149" s="79"/>
      <c r="AN149" s="81">
        <v>43515.21545138889</v>
      </c>
      <c r="AO149" s="84" t="s">
        <v>4945</v>
      </c>
      <c r="AP149" s="79" t="b">
        <v>0</v>
      </c>
      <c r="AQ149" s="79" t="b">
        <v>0</v>
      </c>
      <c r="AR149" s="79" t="b">
        <v>0</v>
      </c>
      <c r="AS149" s="79"/>
      <c r="AT149" s="79">
        <v>1</v>
      </c>
      <c r="AU149" s="84" t="s">
        <v>5320</v>
      </c>
      <c r="AV149" s="79" t="b">
        <v>0</v>
      </c>
      <c r="AW149" s="79" t="s">
        <v>5649</v>
      </c>
      <c r="AX149" s="84" t="s">
        <v>5799</v>
      </c>
      <c r="AY149" s="79" t="s">
        <v>66</v>
      </c>
      <c r="AZ149" s="79" t="str">
        <f>REPLACE(INDEX(GroupVertices[Group],MATCH(Vertices[[#This Row],[Vertex]],GroupVertices[Vertex],0)),1,1,"")</f>
        <v>156</v>
      </c>
      <c r="BA149" s="2"/>
      <c r="BB149" s="3"/>
      <c r="BC149" s="3"/>
      <c r="BD149" s="3"/>
      <c r="BE149" s="3"/>
    </row>
    <row r="150" spans="1:57" ht="15">
      <c r="A150" s="65" t="s">
        <v>343</v>
      </c>
      <c r="B150" s="66"/>
      <c r="C150" s="66"/>
      <c r="D150" s="67">
        <v>1.5965909090909092</v>
      </c>
      <c r="E150" s="69">
        <v>50</v>
      </c>
      <c r="F150" s="104" t="s">
        <v>5434</v>
      </c>
      <c r="G150" s="66"/>
      <c r="H150" s="70"/>
      <c r="I150" s="71"/>
      <c r="J150" s="71"/>
      <c r="K150" s="70"/>
      <c r="L150" s="74"/>
      <c r="M150" s="75">
        <v>8200.9912109375</v>
      </c>
      <c r="N150" s="75">
        <v>3797.555419921875</v>
      </c>
      <c r="O150" s="76"/>
      <c r="P150" s="77"/>
      <c r="Q150" s="77"/>
      <c r="R150" s="89"/>
      <c r="S150" s="48">
        <v>1</v>
      </c>
      <c r="T150" s="48">
        <v>1</v>
      </c>
      <c r="U150" s="49">
        <v>0</v>
      </c>
      <c r="V150" s="49">
        <v>0</v>
      </c>
      <c r="W150" s="50"/>
      <c r="X150" s="50"/>
      <c r="Y150" s="50"/>
      <c r="Z150" s="49" t="s">
        <v>6210</v>
      </c>
      <c r="AA150" s="72">
        <v>150</v>
      </c>
      <c r="AB150" s="72"/>
      <c r="AC150" s="73"/>
      <c r="AD150" s="79" t="s">
        <v>3377</v>
      </c>
      <c r="AE150" s="79">
        <v>26</v>
      </c>
      <c r="AF150" s="79">
        <v>4</v>
      </c>
      <c r="AG150" s="79">
        <v>168</v>
      </c>
      <c r="AH150" s="79">
        <v>285</v>
      </c>
      <c r="AI150" s="79"/>
      <c r="AJ150" s="79" t="s">
        <v>3909</v>
      </c>
      <c r="AK150" s="79"/>
      <c r="AL150" s="79"/>
      <c r="AM150" s="79"/>
      <c r="AN150" s="81">
        <v>42738.14784722222</v>
      </c>
      <c r="AO150" s="79"/>
      <c r="AP150" s="79" t="b">
        <v>1</v>
      </c>
      <c r="AQ150" s="79" t="b">
        <v>0</v>
      </c>
      <c r="AR150" s="79" t="b">
        <v>0</v>
      </c>
      <c r="AS150" s="79"/>
      <c r="AT150" s="79">
        <v>0</v>
      </c>
      <c r="AU150" s="79"/>
      <c r="AV150" s="79" t="b">
        <v>0</v>
      </c>
      <c r="AW150" s="79" t="s">
        <v>5649</v>
      </c>
      <c r="AX150" s="84" t="s">
        <v>5804</v>
      </c>
      <c r="AY150" s="79" t="s">
        <v>66</v>
      </c>
      <c r="AZ150" s="79" t="str">
        <f>REPLACE(INDEX(GroupVertices[Group],MATCH(Vertices[[#This Row],[Vertex]],GroupVertices[Vertex],0)),1,1,"")</f>
        <v>155</v>
      </c>
      <c r="BA150" s="2"/>
      <c r="BB150" s="3"/>
      <c r="BC150" s="3"/>
      <c r="BD150" s="3"/>
      <c r="BE150" s="3"/>
    </row>
    <row r="151" spans="1:57" ht="15">
      <c r="A151" s="65" t="s">
        <v>344</v>
      </c>
      <c r="B151" s="66"/>
      <c r="C151" s="66"/>
      <c r="D151" s="67">
        <v>1.5965909090909092</v>
      </c>
      <c r="E151" s="69">
        <v>50</v>
      </c>
      <c r="F151" s="104" t="s">
        <v>5435</v>
      </c>
      <c r="G151" s="66"/>
      <c r="H151" s="70"/>
      <c r="I151" s="71"/>
      <c r="J151" s="71"/>
      <c r="K151" s="70"/>
      <c r="L151" s="74"/>
      <c r="M151" s="75">
        <v>7049.74755859375</v>
      </c>
      <c r="N151" s="75">
        <v>3797.555419921875</v>
      </c>
      <c r="O151" s="76"/>
      <c r="P151" s="77"/>
      <c r="Q151" s="77"/>
      <c r="R151" s="89"/>
      <c r="S151" s="48">
        <v>1</v>
      </c>
      <c r="T151" s="48">
        <v>1</v>
      </c>
      <c r="U151" s="49">
        <v>0</v>
      </c>
      <c r="V151" s="49">
        <v>0</v>
      </c>
      <c r="W151" s="50"/>
      <c r="X151" s="50"/>
      <c r="Y151" s="50"/>
      <c r="Z151" s="49" t="s">
        <v>6210</v>
      </c>
      <c r="AA151" s="72">
        <v>151</v>
      </c>
      <c r="AB151" s="72"/>
      <c r="AC151" s="73"/>
      <c r="AD151" s="79" t="s">
        <v>3378</v>
      </c>
      <c r="AE151" s="79">
        <v>439</v>
      </c>
      <c r="AF151" s="79">
        <v>4222</v>
      </c>
      <c r="AG151" s="79">
        <v>32</v>
      </c>
      <c r="AH151" s="79">
        <v>113</v>
      </c>
      <c r="AI151" s="79"/>
      <c r="AJ151" s="79"/>
      <c r="AK151" s="79" t="s">
        <v>4360</v>
      </c>
      <c r="AL151" s="84" t="s">
        <v>4640</v>
      </c>
      <c r="AM151" s="79"/>
      <c r="AN151" s="81">
        <v>42613.932488425926</v>
      </c>
      <c r="AO151" s="84" t="s">
        <v>4950</v>
      </c>
      <c r="AP151" s="79" t="b">
        <v>0</v>
      </c>
      <c r="AQ151" s="79" t="b">
        <v>0</v>
      </c>
      <c r="AR151" s="79" t="b">
        <v>0</v>
      </c>
      <c r="AS151" s="79"/>
      <c r="AT151" s="79">
        <v>16</v>
      </c>
      <c r="AU151" s="84" t="s">
        <v>5320</v>
      </c>
      <c r="AV151" s="79" t="b">
        <v>0</v>
      </c>
      <c r="AW151" s="79" t="s">
        <v>5649</v>
      </c>
      <c r="AX151" s="84" t="s">
        <v>5805</v>
      </c>
      <c r="AY151" s="79" t="s">
        <v>66</v>
      </c>
      <c r="AZ151" s="79" t="str">
        <f>REPLACE(INDEX(GroupVertices[Group],MATCH(Vertices[[#This Row],[Vertex]],GroupVertices[Vertex],0)),1,1,"")</f>
        <v>154</v>
      </c>
      <c r="BA151" s="2"/>
      <c r="BB151" s="3"/>
      <c r="BC151" s="3"/>
      <c r="BD151" s="3"/>
      <c r="BE151" s="3"/>
    </row>
    <row r="152" spans="1:57" ht="15">
      <c r="A152" s="65" t="s">
        <v>346</v>
      </c>
      <c r="B152" s="66"/>
      <c r="C152" s="66"/>
      <c r="D152" s="67">
        <v>1.5965909090909092</v>
      </c>
      <c r="E152" s="69">
        <v>50</v>
      </c>
      <c r="F152" s="104" t="s">
        <v>5437</v>
      </c>
      <c r="G152" s="66"/>
      <c r="H152" s="70"/>
      <c r="I152" s="71"/>
      <c r="J152" s="71"/>
      <c r="K152" s="70"/>
      <c r="L152" s="74"/>
      <c r="M152" s="75">
        <v>7431.33935546875</v>
      </c>
      <c r="N152" s="75">
        <v>3797.555419921875</v>
      </c>
      <c r="O152" s="76"/>
      <c r="P152" s="77"/>
      <c r="Q152" s="77"/>
      <c r="R152" s="89"/>
      <c r="S152" s="48">
        <v>1</v>
      </c>
      <c r="T152" s="48">
        <v>1</v>
      </c>
      <c r="U152" s="49">
        <v>0</v>
      </c>
      <c r="V152" s="49">
        <v>0</v>
      </c>
      <c r="W152" s="50"/>
      <c r="X152" s="50"/>
      <c r="Y152" s="50"/>
      <c r="Z152" s="49" t="s">
        <v>6210</v>
      </c>
      <c r="AA152" s="72">
        <v>152</v>
      </c>
      <c r="AB152" s="72"/>
      <c r="AC152" s="73"/>
      <c r="AD152" s="79" t="s">
        <v>3381</v>
      </c>
      <c r="AE152" s="79">
        <v>203</v>
      </c>
      <c r="AF152" s="79">
        <v>138</v>
      </c>
      <c r="AG152" s="79">
        <v>14474</v>
      </c>
      <c r="AH152" s="79">
        <v>30079</v>
      </c>
      <c r="AI152" s="79"/>
      <c r="AJ152" s="79" t="s">
        <v>3911</v>
      </c>
      <c r="AK152" s="79" t="s">
        <v>4362</v>
      </c>
      <c r="AL152" s="79"/>
      <c r="AM152" s="79"/>
      <c r="AN152" s="81">
        <v>41838.83657407408</v>
      </c>
      <c r="AO152" s="84" t="s">
        <v>4953</v>
      </c>
      <c r="AP152" s="79" t="b">
        <v>0</v>
      </c>
      <c r="AQ152" s="79" t="b">
        <v>0</v>
      </c>
      <c r="AR152" s="79" t="b">
        <v>0</v>
      </c>
      <c r="AS152" s="79"/>
      <c r="AT152" s="79">
        <v>1</v>
      </c>
      <c r="AU152" s="84" t="s">
        <v>5320</v>
      </c>
      <c r="AV152" s="79" t="b">
        <v>0</v>
      </c>
      <c r="AW152" s="79" t="s">
        <v>5649</v>
      </c>
      <c r="AX152" s="84" t="s">
        <v>5808</v>
      </c>
      <c r="AY152" s="79" t="s">
        <v>66</v>
      </c>
      <c r="AZ152" s="79" t="str">
        <f>REPLACE(INDEX(GroupVertices[Group],MATCH(Vertices[[#This Row],[Vertex]],GroupVertices[Vertex],0)),1,1,"")</f>
        <v>153</v>
      </c>
      <c r="BA152" s="2"/>
      <c r="BB152" s="3"/>
      <c r="BC152" s="3"/>
      <c r="BD152" s="3"/>
      <c r="BE152" s="3"/>
    </row>
    <row r="153" spans="1:57" ht="15">
      <c r="A153" s="65" t="s">
        <v>349</v>
      </c>
      <c r="B153" s="66"/>
      <c r="C153" s="66"/>
      <c r="D153" s="67">
        <v>1.5965909090909092</v>
      </c>
      <c r="E153" s="69">
        <v>50</v>
      </c>
      <c r="F153" s="104" t="s">
        <v>1327</v>
      </c>
      <c r="G153" s="66"/>
      <c r="H153" s="70"/>
      <c r="I153" s="71"/>
      <c r="J153" s="71"/>
      <c r="K153" s="70"/>
      <c r="L153" s="74"/>
      <c r="M153" s="75">
        <v>5879.1015625</v>
      </c>
      <c r="N153" s="75">
        <v>309.70355224609375</v>
      </c>
      <c r="O153" s="76"/>
      <c r="P153" s="77"/>
      <c r="Q153" s="77"/>
      <c r="R153" s="89"/>
      <c r="S153" s="48">
        <v>1</v>
      </c>
      <c r="T153" s="48">
        <v>1</v>
      </c>
      <c r="U153" s="49">
        <v>0</v>
      </c>
      <c r="V153" s="49">
        <v>0</v>
      </c>
      <c r="W153" s="50"/>
      <c r="X153" s="50"/>
      <c r="Y153" s="50"/>
      <c r="Z153" s="49" t="s">
        <v>6210</v>
      </c>
      <c r="AA153" s="72">
        <v>153</v>
      </c>
      <c r="AB153" s="72"/>
      <c r="AC153" s="73"/>
      <c r="AD153" s="79" t="s">
        <v>3384</v>
      </c>
      <c r="AE153" s="79">
        <v>1352</v>
      </c>
      <c r="AF153" s="79">
        <v>768</v>
      </c>
      <c r="AG153" s="79">
        <v>7897</v>
      </c>
      <c r="AH153" s="79">
        <v>2589</v>
      </c>
      <c r="AI153" s="79"/>
      <c r="AJ153" s="79" t="s">
        <v>3914</v>
      </c>
      <c r="AK153" s="79" t="s">
        <v>4364</v>
      </c>
      <c r="AL153" s="79"/>
      <c r="AM153" s="79"/>
      <c r="AN153" s="81">
        <v>41000.06667824074</v>
      </c>
      <c r="AO153" s="84" t="s">
        <v>4956</v>
      </c>
      <c r="AP153" s="79" t="b">
        <v>0</v>
      </c>
      <c r="AQ153" s="79" t="b">
        <v>0</v>
      </c>
      <c r="AR153" s="79" t="b">
        <v>0</v>
      </c>
      <c r="AS153" s="79"/>
      <c r="AT153" s="79">
        <v>3</v>
      </c>
      <c r="AU153" s="84" t="s">
        <v>5320</v>
      </c>
      <c r="AV153" s="79" t="b">
        <v>0</v>
      </c>
      <c r="AW153" s="79" t="s">
        <v>5649</v>
      </c>
      <c r="AX153" s="84" t="s">
        <v>5811</v>
      </c>
      <c r="AY153" s="79" t="s">
        <v>66</v>
      </c>
      <c r="AZ153" s="79" t="str">
        <f>REPLACE(INDEX(GroupVertices[Group],MATCH(Vertices[[#This Row],[Vertex]],GroupVertices[Vertex],0)),1,1,"")</f>
        <v>152</v>
      </c>
      <c r="BA153" s="2"/>
      <c r="BB153" s="3"/>
      <c r="BC153" s="3"/>
      <c r="BD153" s="3"/>
      <c r="BE153" s="3"/>
    </row>
    <row r="154" spans="1:57" ht="15">
      <c r="A154" s="65" t="s">
        <v>352</v>
      </c>
      <c r="B154" s="66"/>
      <c r="C154" s="66"/>
      <c r="D154" s="67">
        <v>1.5965909090909092</v>
      </c>
      <c r="E154" s="69">
        <v>50</v>
      </c>
      <c r="F154" s="104" t="s">
        <v>5439</v>
      </c>
      <c r="G154" s="66"/>
      <c r="H154" s="70"/>
      <c r="I154" s="71"/>
      <c r="J154" s="71"/>
      <c r="K154" s="70"/>
      <c r="L154" s="74"/>
      <c r="M154" s="75">
        <v>9339.298828125</v>
      </c>
      <c r="N154" s="75">
        <v>5154.3515625</v>
      </c>
      <c r="O154" s="76"/>
      <c r="P154" s="77"/>
      <c r="Q154" s="77"/>
      <c r="R154" s="89"/>
      <c r="S154" s="48">
        <v>1</v>
      </c>
      <c r="T154" s="48">
        <v>1</v>
      </c>
      <c r="U154" s="49">
        <v>0</v>
      </c>
      <c r="V154" s="49">
        <v>0</v>
      </c>
      <c r="W154" s="50"/>
      <c r="X154" s="50"/>
      <c r="Y154" s="50"/>
      <c r="Z154" s="49" t="s">
        <v>6210</v>
      </c>
      <c r="AA154" s="72">
        <v>154</v>
      </c>
      <c r="AB154" s="72"/>
      <c r="AC154" s="73"/>
      <c r="AD154" s="79" t="s">
        <v>3387</v>
      </c>
      <c r="AE154" s="79">
        <v>552</v>
      </c>
      <c r="AF154" s="79">
        <v>233</v>
      </c>
      <c r="AG154" s="79">
        <v>553</v>
      </c>
      <c r="AH154" s="79">
        <v>497</v>
      </c>
      <c r="AI154" s="79"/>
      <c r="AJ154" s="79" t="s">
        <v>3917</v>
      </c>
      <c r="AK154" s="79" t="s">
        <v>4367</v>
      </c>
      <c r="AL154" s="79"/>
      <c r="AM154" s="79"/>
      <c r="AN154" s="81">
        <v>43643.577256944445</v>
      </c>
      <c r="AO154" s="84" t="s">
        <v>4959</v>
      </c>
      <c r="AP154" s="79" t="b">
        <v>1</v>
      </c>
      <c r="AQ154" s="79" t="b">
        <v>0</v>
      </c>
      <c r="AR154" s="79" t="b">
        <v>0</v>
      </c>
      <c r="AS154" s="79"/>
      <c r="AT154" s="79">
        <v>0</v>
      </c>
      <c r="AU154" s="79"/>
      <c r="AV154" s="79" t="b">
        <v>0</v>
      </c>
      <c r="AW154" s="79" t="s">
        <v>5649</v>
      </c>
      <c r="AX154" s="84" t="s">
        <v>5814</v>
      </c>
      <c r="AY154" s="79" t="s">
        <v>66</v>
      </c>
      <c r="AZ154" s="79" t="str">
        <f>REPLACE(INDEX(GroupVertices[Group],MATCH(Vertices[[#This Row],[Vertex]],GroupVertices[Vertex],0)),1,1,"")</f>
        <v>151</v>
      </c>
      <c r="BA154" s="2"/>
      <c r="BB154" s="3"/>
      <c r="BC154" s="3"/>
      <c r="BD154" s="3"/>
      <c r="BE154" s="3"/>
    </row>
    <row r="155" spans="1:57" ht="15">
      <c r="A155" s="65" t="s">
        <v>354</v>
      </c>
      <c r="B155" s="66"/>
      <c r="C155" s="66"/>
      <c r="D155" s="67">
        <v>1.5965909090909092</v>
      </c>
      <c r="E155" s="69">
        <v>50</v>
      </c>
      <c r="F155" s="104" t="s">
        <v>1331</v>
      </c>
      <c r="G155" s="66"/>
      <c r="H155" s="70"/>
      <c r="I155" s="71"/>
      <c r="J155" s="71"/>
      <c r="K155" s="70"/>
      <c r="L155" s="74"/>
      <c r="M155" s="75">
        <v>9727.3583984375</v>
      </c>
      <c r="N155" s="75">
        <v>5154.3515625</v>
      </c>
      <c r="O155" s="76"/>
      <c r="P155" s="77"/>
      <c r="Q155" s="77"/>
      <c r="R155" s="89"/>
      <c r="S155" s="48">
        <v>1</v>
      </c>
      <c r="T155" s="48">
        <v>1</v>
      </c>
      <c r="U155" s="49">
        <v>0</v>
      </c>
      <c r="V155" s="49">
        <v>0</v>
      </c>
      <c r="W155" s="50"/>
      <c r="X155" s="50"/>
      <c r="Y155" s="50"/>
      <c r="Z155" s="49" t="s">
        <v>6210</v>
      </c>
      <c r="AA155" s="72">
        <v>155</v>
      </c>
      <c r="AB155" s="72"/>
      <c r="AC155" s="73"/>
      <c r="AD155" s="79" t="s">
        <v>3389</v>
      </c>
      <c r="AE155" s="79">
        <v>50</v>
      </c>
      <c r="AF155" s="79">
        <v>50</v>
      </c>
      <c r="AG155" s="79">
        <v>794</v>
      </c>
      <c r="AH155" s="79">
        <v>13</v>
      </c>
      <c r="AI155" s="79"/>
      <c r="AJ155" s="79" t="s">
        <v>3919</v>
      </c>
      <c r="AK155" s="79" t="s">
        <v>4369</v>
      </c>
      <c r="AL155" s="84" t="s">
        <v>4644</v>
      </c>
      <c r="AM155" s="79"/>
      <c r="AN155" s="81">
        <v>41975.95631944444</v>
      </c>
      <c r="AO155" s="84" t="s">
        <v>4961</v>
      </c>
      <c r="AP155" s="79" t="b">
        <v>0</v>
      </c>
      <c r="AQ155" s="79" t="b">
        <v>0</v>
      </c>
      <c r="AR155" s="79" t="b">
        <v>0</v>
      </c>
      <c r="AS155" s="79"/>
      <c r="AT155" s="79">
        <v>0</v>
      </c>
      <c r="AU155" s="84" t="s">
        <v>5320</v>
      </c>
      <c r="AV155" s="79" t="b">
        <v>0</v>
      </c>
      <c r="AW155" s="79" t="s">
        <v>5649</v>
      </c>
      <c r="AX155" s="84" t="s">
        <v>5816</v>
      </c>
      <c r="AY155" s="79" t="s">
        <v>66</v>
      </c>
      <c r="AZ155" s="79" t="str">
        <f>REPLACE(INDEX(GroupVertices[Group],MATCH(Vertices[[#This Row],[Vertex]],GroupVertices[Vertex],0)),1,1,"")</f>
        <v>150</v>
      </c>
      <c r="BA155" s="2"/>
      <c r="BB155" s="3"/>
      <c r="BC155" s="3"/>
      <c r="BD155" s="3"/>
      <c r="BE155" s="3"/>
    </row>
    <row r="156" spans="1:57" ht="15">
      <c r="A156" s="65" t="s">
        <v>358</v>
      </c>
      <c r="B156" s="66"/>
      <c r="C156" s="66"/>
      <c r="D156" s="67">
        <v>1.5965909090909092</v>
      </c>
      <c r="E156" s="69">
        <v>50</v>
      </c>
      <c r="F156" s="104" t="s">
        <v>5440</v>
      </c>
      <c r="G156" s="66"/>
      <c r="H156" s="70"/>
      <c r="I156" s="71"/>
      <c r="J156" s="71"/>
      <c r="K156" s="70"/>
      <c r="L156" s="74"/>
      <c r="M156" s="75">
        <v>8576.115234375</v>
      </c>
      <c r="N156" s="75">
        <v>5154.3515625</v>
      </c>
      <c r="O156" s="76"/>
      <c r="P156" s="77"/>
      <c r="Q156" s="77"/>
      <c r="R156" s="89"/>
      <c r="S156" s="48">
        <v>1</v>
      </c>
      <c r="T156" s="48">
        <v>1</v>
      </c>
      <c r="U156" s="49">
        <v>0</v>
      </c>
      <c r="V156" s="49">
        <v>0</v>
      </c>
      <c r="W156" s="50"/>
      <c r="X156" s="50"/>
      <c r="Y156" s="50"/>
      <c r="Z156" s="49" t="s">
        <v>6210</v>
      </c>
      <c r="AA156" s="72">
        <v>156</v>
      </c>
      <c r="AB156" s="72"/>
      <c r="AC156" s="73"/>
      <c r="AD156" s="79" t="s">
        <v>3392</v>
      </c>
      <c r="AE156" s="79">
        <v>3204</v>
      </c>
      <c r="AF156" s="79">
        <v>5007</v>
      </c>
      <c r="AG156" s="79">
        <v>6936</v>
      </c>
      <c r="AH156" s="79">
        <v>4616</v>
      </c>
      <c r="AI156" s="79"/>
      <c r="AJ156" s="79" t="s">
        <v>3922</v>
      </c>
      <c r="AK156" s="79" t="s">
        <v>4300</v>
      </c>
      <c r="AL156" s="84" t="s">
        <v>4647</v>
      </c>
      <c r="AM156" s="79"/>
      <c r="AN156" s="81">
        <v>39884.52924768518</v>
      </c>
      <c r="AO156" s="84" t="s">
        <v>4964</v>
      </c>
      <c r="AP156" s="79" t="b">
        <v>0</v>
      </c>
      <c r="AQ156" s="79" t="b">
        <v>0</v>
      </c>
      <c r="AR156" s="79" t="b">
        <v>1</v>
      </c>
      <c r="AS156" s="79"/>
      <c r="AT156" s="79">
        <v>344</v>
      </c>
      <c r="AU156" s="84" t="s">
        <v>5321</v>
      </c>
      <c r="AV156" s="79" t="b">
        <v>0</v>
      </c>
      <c r="AW156" s="79" t="s">
        <v>5649</v>
      </c>
      <c r="AX156" s="84" t="s">
        <v>5819</v>
      </c>
      <c r="AY156" s="79" t="s">
        <v>66</v>
      </c>
      <c r="AZ156" s="79" t="str">
        <f>REPLACE(INDEX(GroupVertices[Group],MATCH(Vertices[[#This Row],[Vertex]],GroupVertices[Vertex],0)),1,1,"")</f>
        <v>149</v>
      </c>
      <c r="BA156" s="2"/>
      <c r="BB156" s="3"/>
      <c r="BC156" s="3"/>
      <c r="BD156" s="3"/>
      <c r="BE156" s="3"/>
    </row>
    <row r="157" spans="1:57" ht="15">
      <c r="A157" s="65" t="s">
        <v>360</v>
      </c>
      <c r="B157" s="66"/>
      <c r="C157" s="66"/>
      <c r="D157" s="67">
        <v>1.5965909090909092</v>
      </c>
      <c r="E157" s="69">
        <v>50</v>
      </c>
      <c r="F157" s="104" t="s">
        <v>5442</v>
      </c>
      <c r="G157" s="66"/>
      <c r="H157" s="70"/>
      <c r="I157" s="71"/>
      <c r="J157" s="71"/>
      <c r="K157" s="70"/>
      <c r="L157" s="74"/>
      <c r="M157" s="75">
        <v>8957.70703125</v>
      </c>
      <c r="N157" s="75">
        <v>5154.3515625</v>
      </c>
      <c r="O157" s="76"/>
      <c r="P157" s="77"/>
      <c r="Q157" s="77"/>
      <c r="R157" s="89"/>
      <c r="S157" s="48">
        <v>1</v>
      </c>
      <c r="T157" s="48">
        <v>1</v>
      </c>
      <c r="U157" s="49">
        <v>0</v>
      </c>
      <c r="V157" s="49">
        <v>0</v>
      </c>
      <c r="W157" s="50"/>
      <c r="X157" s="50"/>
      <c r="Y157" s="50"/>
      <c r="Z157" s="49" t="s">
        <v>6210</v>
      </c>
      <c r="AA157" s="72">
        <v>157</v>
      </c>
      <c r="AB157" s="72"/>
      <c r="AC157" s="73"/>
      <c r="AD157" s="79" t="s">
        <v>3394</v>
      </c>
      <c r="AE157" s="79">
        <v>702</v>
      </c>
      <c r="AF157" s="79">
        <v>13092</v>
      </c>
      <c r="AG157" s="79">
        <v>10957</v>
      </c>
      <c r="AH157" s="79">
        <v>71447</v>
      </c>
      <c r="AI157" s="79"/>
      <c r="AJ157" s="79" t="s">
        <v>3924</v>
      </c>
      <c r="AK157" s="79" t="s">
        <v>4373</v>
      </c>
      <c r="AL157" s="84" t="s">
        <v>4649</v>
      </c>
      <c r="AM157" s="79"/>
      <c r="AN157" s="81">
        <v>40923.10366898148</v>
      </c>
      <c r="AO157" s="84" t="s">
        <v>4966</v>
      </c>
      <c r="AP157" s="79" t="b">
        <v>0</v>
      </c>
      <c r="AQ157" s="79" t="b">
        <v>0</v>
      </c>
      <c r="AR157" s="79" t="b">
        <v>1</v>
      </c>
      <c r="AS157" s="79"/>
      <c r="AT157" s="79">
        <v>7</v>
      </c>
      <c r="AU157" s="84" t="s">
        <v>5321</v>
      </c>
      <c r="AV157" s="79" t="b">
        <v>0</v>
      </c>
      <c r="AW157" s="79" t="s">
        <v>5649</v>
      </c>
      <c r="AX157" s="84" t="s">
        <v>5821</v>
      </c>
      <c r="AY157" s="79" t="s">
        <v>66</v>
      </c>
      <c r="AZ157" s="79" t="str">
        <f>REPLACE(INDEX(GroupVertices[Group],MATCH(Vertices[[#This Row],[Vertex]],GroupVertices[Vertex],0)),1,1,"")</f>
        <v>148</v>
      </c>
      <c r="BA157" s="2"/>
      <c r="BB157" s="3"/>
      <c r="BC157" s="3"/>
      <c r="BD157" s="3"/>
      <c r="BE157" s="3"/>
    </row>
    <row r="158" spans="1:57" ht="15">
      <c r="A158" s="65" t="s">
        <v>368</v>
      </c>
      <c r="B158" s="66"/>
      <c r="C158" s="66"/>
      <c r="D158" s="67">
        <v>1.5965909090909092</v>
      </c>
      <c r="E158" s="69">
        <v>50</v>
      </c>
      <c r="F158" s="104" t="s">
        <v>1338</v>
      </c>
      <c r="G158" s="66"/>
      <c r="H158" s="70"/>
      <c r="I158" s="71"/>
      <c r="J158" s="71"/>
      <c r="K158" s="70"/>
      <c r="L158" s="74"/>
      <c r="M158" s="75">
        <v>6648.7529296875</v>
      </c>
      <c r="N158" s="75">
        <v>4704.54443359375</v>
      </c>
      <c r="O158" s="76"/>
      <c r="P158" s="77"/>
      <c r="Q158" s="77"/>
      <c r="R158" s="89"/>
      <c r="S158" s="48">
        <v>1</v>
      </c>
      <c r="T158" s="48">
        <v>1</v>
      </c>
      <c r="U158" s="49">
        <v>0</v>
      </c>
      <c r="V158" s="49">
        <v>0</v>
      </c>
      <c r="W158" s="50"/>
      <c r="X158" s="50"/>
      <c r="Y158" s="50"/>
      <c r="Z158" s="49" t="s">
        <v>6210</v>
      </c>
      <c r="AA158" s="72">
        <v>158</v>
      </c>
      <c r="AB158" s="72"/>
      <c r="AC158" s="73"/>
      <c r="AD158" s="79" t="s">
        <v>3402</v>
      </c>
      <c r="AE158" s="79">
        <v>391</v>
      </c>
      <c r="AF158" s="79">
        <v>2645</v>
      </c>
      <c r="AG158" s="79">
        <v>30854</v>
      </c>
      <c r="AH158" s="79">
        <v>51070</v>
      </c>
      <c r="AI158" s="79"/>
      <c r="AJ158" s="79" t="s">
        <v>3932</v>
      </c>
      <c r="AK158" s="79" t="s">
        <v>4378</v>
      </c>
      <c r="AL158" s="79"/>
      <c r="AM158" s="79"/>
      <c r="AN158" s="81">
        <v>41478.99070601852</v>
      </c>
      <c r="AO158" s="84" t="s">
        <v>4973</v>
      </c>
      <c r="AP158" s="79" t="b">
        <v>1</v>
      </c>
      <c r="AQ158" s="79" t="b">
        <v>0</v>
      </c>
      <c r="AR158" s="79" t="b">
        <v>1</v>
      </c>
      <c r="AS158" s="79"/>
      <c r="AT158" s="79">
        <v>43</v>
      </c>
      <c r="AU158" s="84" t="s">
        <v>5320</v>
      </c>
      <c r="AV158" s="79" t="b">
        <v>0</v>
      </c>
      <c r="AW158" s="79" t="s">
        <v>5649</v>
      </c>
      <c r="AX158" s="84" t="s">
        <v>5829</v>
      </c>
      <c r="AY158" s="79" t="s">
        <v>66</v>
      </c>
      <c r="AZ158" s="79" t="str">
        <f>REPLACE(INDEX(GroupVertices[Group],MATCH(Vertices[[#This Row],[Vertex]],GroupVertices[Vertex],0)),1,1,"")</f>
        <v>147</v>
      </c>
      <c r="BA158" s="2"/>
      <c r="BB158" s="3"/>
      <c r="BC158" s="3"/>
      <c r="BD158" s="3"/>
      <c r="BE158" s="3"/>
    </row>
    <row r="159" spans="1:57" ht="15">
      <c r="A159" s="65" t="s">
        <v>370</v>
      </c>
      <c r="B159" s="66"/>
      <c r="C159" s="66"/>
      <c r="D159" s="67">
        <v>1.5965909090909092</v>
      </c>
      <c r="E159" s="69">
        <v>50</v>
      </c>
      <c r="F159" s="104" t="s">
        <v>5447</v>
      </c>
      <c r="G159" s="66"/>
      <c r="H159" s="70"/>
      <c r="I159" s="71"/>
      <c r="J159" s="71"/>
      <c r="K159" s="70"/>
      <c r="L159" s="74"/>
      <c r="M159" s="75">
        <v>7030.3447265625</v>
      </c>
      <c r="N159" s="75">
        <v>4704.54443359375</v>
      </c>
      <c r="O159" s="76"/>
      <c r="P159" s="77"/>
      <c r="Q159" s="77"/>
      <c r="R159" s="89"/>
      <c r="S159" s="48">
        <v>1</v>
      </c>
      <c r="T159" s="48">
        <v>1</v>
      </c>
      <c r="U159" s="49">
        <v>0</v>
      </c>
      <c r="V159" s="49">
        <v>0</v>
      </c>
      <c r="W159" s="50"/>
      <c r="X159" s="50"/>
      <c r="Y159" s="50"/>
      <c r="Z159" s="49" t="s">
        <v>6210</v>
      </c>
      <c r="AA159" s="72">
        <v>159</v>
      </c>
      <c r="AB159" s="72"/>
      <c r="AC159" s="73"/>
      <c r="AD159" s="79" t="s">
        <v>3404</v>
      </c>
      <c r="AE159" s="79">
        <v>438</v>
      </c>
      <c r="AF159" s="79">
        <v>136</v>
      </c>
      <c r="AG159" s="79">
        <v>19590</v>
      </c>
      <c r="AH159" s="79">
        <v>17717</v>
      </c>
      <c r="AI159" s="79"/>
      <c r="AJ159" s="79" t="s">
        <v>3934</v>
      </c>
      <c r="AK159" s="79"/>
      <c r="AL159" s="79"/>
      <c r="AM159" s="79"/>
      <c r="AN159" s="81">
        <v>42157.161203703705</v>
      </c>
      <c r="AO159" s="84" t="s">
        <v>4975</v>
      </c>
      <c r="AP159" s="79" t="b">
        <v>0</v>
      </c>
      <c r="AQ159" s="79" t="b">
        <v>0</v>
      </c>
      <c r="AR159" s="79" t="b">
        <v>1</v>
      </c>
      <c r="AS159" s="79"/>
      <c r="AT159" s="79">
        <v>0</v>
      </c>
      <c r="AU159" s="84" t="s">
        <v>5320</v>
      </c>
      <c r="AV159" s="79" t="b">
        <v>0</v>
      </c>
      <c r="AW159" s="79" t="s">
        <v>5649</v>
      </c>
      <c r="AX159" s="84" t="s">
        <v>5831</v>
      </c>
      <c r="AY159" s="79" t="s">
        <v>66</v>
      </c>
      <c r="AZ159" s="79" t="str">
        <f>REPLACE(INDEX(GroupVertices[Group],MATCH(Vertices[[#This Row],[Vertex]],GroupVertices[Vertex],0)),1,1,"")</f>
        <v>146</v>
      </c>
      <c r="BA159" s="2"/>
      <c r="BB159" s="3"/>
      <c r="BC159" s="3"/>
      <c r="BD159" s="3"/>
      <c r="BE159" s="3"/>
    </row>
    <row r="160" spans="1:57" ht="15">
      <c r="A160" s="65" t="s">
        <v>376</v>
      </c>
      <c r="B160" s="66"/>
      <c r="C160" s="66"/>
      <c r="D160" s="67">
        <v>1.5965909090909092</v>
      </c>
      <c r="E160" s="69">
        <v>50</v>
      </c>
      <c r="F160" s="104" t="s">
        <v>1342</v>
      </c>
      <c r="G160" s="66"/>
      <c r="H160" s="70"/>
      <c r="I160" s="71"/>
      <c r="J160" s="71"/>
      <c r="K160" s="70"/>
      <c r="L160" s="74"/>
      <c r="M160" s="75">
        <v>5872.6337890625</v>
      </c>
      <c r="N160" s="75">
        <v>4704.54443359375</v>
      </c>
      <c r="O160" s="76"/>
      <c r="P160" s="77"/>
      <c r="Q160" s="77"/>
      <c r="R160" s="89"/>
      <c r="S160" s="48">
        <v>1</v>
      </c>
      <c r="T160" s="48">
        <v>1</v>
      </c>
      <c r="U160" s="49">
        <v>0</v>
      </c>
      <c r="V160" s="49">
        <v>0</v>
      </c>
      <c r="W160" s="50"/>
      <c r="X160" s="50"/>
      <c r="Y160" s="50"/>
      <c r="Z160" s="49" t="s">
        <v>6210</v>
      </c>
      <c r="AA160" s="72">
        <v>160</v>
      </c>
      <c r="AB160" s="72"/>
      <c r="AC160" s="73"/>
      <c r="AD160" s="79" t="s">
        <v>3412</v>
      </c>
      <c r="AE160" s="79">
        <v>156</v>
      </c>
      <c r="AF160" s="79">
        <v>9</v>
      </c>
      <c r="AG160" s="79">
        <v>352</v>
      </c>
      <c r="AH160" s="79">
        <v>546</v>
      </c>
      <c r="AI160" s="79"/>
      <c r="AJ160" s="79" t="s">
        <v>3942</v>
      </c>
      <c r="AK160" s="79" t="s">
        <v>4383</v>
      </c>
      <c r="AL160" s="79"/>
      <c r="AM160" s="79"/>
      <c r="AN160" s="81">
        <v>43550.791284722225</v>
      </c>
      <c r="AO160" s="84" t="s">
        <v>4980</v>
      </c>
      <c r="AP160" s="79" t="b">
        <v>1</v>
      </c>
      <c r="AQ160" s="79" t="b">
        <v>0</v>
      </c>
      <c r="AR160" s="79" t="b">
        <v>0</v>
      </c>
      <c r="AS160" s="79"/>
      <c r="AT160" s="79">
        <v>0</v>
      </c>
      <c r="AU160" s="79"/>
      <c r="AV160" s="79" t="b">
        <v>0</v>
      </c>
      <c r="AW160" s="79" t="s">
        <v>5649</v>
      </c>
      <c r="AX160" s="84" t="s">
        <v>5839</v>
      </c>
      <c r="AY160" s="79" t="s">
        <v>66</v>
      </c>
      <c r="AZ160" s="79" t="str">
        <f>REPLACE(INDEX(GroupVertices[Group],MATCH(Vertices[[#This Row],[Vertex]],GroupVertices[Vertex],0)),1,1,"")</f>
        <v>145</v>
      </c>
      <c r="BA160" s="2"/>
      <c r="BB160" s="3"/>
      <c r="BC160" s="3"/>
      <c r="BD160" s="3"/>
      <c r="BE160" s="3"/>
    </row>
    <row r="161" spans="1:57" ht="15">
      <c r="A161" s="65" t="s">
        <v>381</v>
      </c>
      <c r="B161" s="66"/>
      <c r="C161" s="66"/>
      <c r="D161" s="67">
        <v>1.5965909090909092</v>
      </c>
      <c r="E161" s="69">
        <v>50</v>
      </c>
      <c r="F161" s="104" t="s">
        <v>5454</v>
      </c>
      <c r="G161" s="66"/>
      <c r="H161" s="70"/>
      <c r="I161" s="71"/>
      <c r="J161" s="71"/>
      <c r="K161" s="70"/>
      <c r="L161" s="74"/>
      <c r="M161" s="75">
        <v>6260.693359375</v>
      </c>
      <c r="N161" s="75">
        <v>4704.54443359375</v>
      </c>
      <c r="O161" s="76"/>
      <c r="P161" s="77"/>
      <c r="Q161" s="77"/>
      <c r="R161" s="89"/>
      <c r="S161" s="48">
        <v>1</v>
      </c>
      <c r="T161" s="48">
        <v>1</v>
      </c>
      <c r="U161" s="49">
        <v>0</v>
      </c>
      <c r="V161" s="49">
        <v>0</v>
      </c>
      <c r="W161" s="50"/>
      <c r="X161" s="50"/>
      <c r="Y161" s="50"/>
      <c r="Z161" s="49" t="s">
        <v>6210</v>
      </c>
      <c r="AA161" s="72">
        <v>161</v>
      </c>
      <c r="AB161" s="72"/>
      <c r="AC161" s="73"/>
      <c r="AD161" s="79" t="s">
        <v>3417</v>
      </c>
      <c r="AE161" s="79">
        <v>376</v>
      </c>
      <c r="AF161" s="79">
        <v>93636</v>
      </c>
      <c r="AG161" s="79">
        <v>10365</v>
      </c>
      <c r="AH161" s="79">
        <v>40820</v>
      </c>
      <c r="AI161" s="79"/>
      <c r="AJ161" s="79" t="s">
        <v>3946</v>
      </c>
      <c r="AK161" s="79"/>
      <c r="AL161" s="84" t="s">
        <v>4655</v>
      </c>
      <c r="AM161" s="79"/>
      <c r="AN161" s="81">
        <v>41290.8812962963</v>
      </c>
      <c r="AO161" s="84" t="s">
        <v>4985</v>
      </c>
      <c r="AP161" s="79" t="b">
        <v>0</v>
      </c>
      <c r="AQ161" s="79" t="b">
        <v>0</v>
      </c>
      <c r="AR161" s="79" t="b">
        <v>0</v>
      </c>
      <c r="AS161" s="79"/>
      <c r="AT161" s="79">
        <v>268</v>
      </c>
      <c r="AU161" s="84" t="s">
        <v>5321</v>
      </c>
      <c r="AV161" s="79" t="b">
        <v>1</v>
      </c>
      <c r="AW161" s="79" t="s">
        <v>5649</v>
      </c>
      <c r="AX161" s="84" t="s">
        <v>5844</v>
      </c>
      <c r="AY161" s="79" t="s">
        <v>66</v>
      </c>
      <c r="AZ161" s="79" t="str">
        <f>REPLACE(INDEX(GroupVertices[Group],MATCH(Vertices[[#This Row],[Vertex]],GroupVertices[Vertex],0)),1,1,"")</f>
        <v>144</v>
      </c>
      <c r="BA161" s="2"/>
      <c r="BB161" s="3"/>
      <c r="BC161" s="3"/>
      <c r="BD161" s="3"/>
      <c r="BE161" s="3"/>
    </row>
    <row r="162" spans="1:57" ht="15">
      <c r="A162" s="65" t="s">
        <v>383</v>
      </c>
      <c r="B162" s="66"/>
      <c r="C162" s="66"/>
      <c r="D162" s="67">
        <v>1.5965909090909092</v>
      </c>
      <c r="E162" s="69">
        <v>50</v>
      </c>
      <c r="F162" s="104" t="s">
        <v>1346</v>
      </c>
      <c r="G162" s="66"/>
      <c r="H162" s="70"/>
      <c r="I162" s="71"/>
      <c r="J162" s="71"/>
      <c r="K162" s="70"/>
      <c r="L162" s="74"/>
      <c r="M162" s="75">
        <v>6260.693359375</v>
      </c>
      <c r="N162" s="75">
        <v>5154.3515625</v>
      </c>
      <c r="O162" s="76"/>
      <c r="P162" s="77"/>
      <c r="Q162" s="77"/>
      <c r="R162" s="89"/>
      <c r="S162" s="48">
        <v>1</v>
      </c>
      <c r="T162" s="48">
        <v>1</v>
      </c>
      <c r="U162" s="49">
        <v>0</v>
      </c>
      <c r="V162" s="49">
        <v>0</v>
      </c>
      <c r="W162" s="50"/>
      <c r="X162" s="50"/>
      <c r="Y162" s="50"/>
      <c r="Z162" s="49" t="s">
        <v>6210</v>
      </c>
      <c r="AA162" s="72">
        <v>162</v>
      </c>
      <c r="AB162" s="72"/>
      <c r="AC162" s="73"/>
      <c r="AD162" s="79" t="s">
        <v>3419</v>
      </c>
      <c r="AE162" s="79">
        <v>17</v>
      </c>
      <c r="AF162" s="79">
        <v>4</v>
      </c>
      <c r="AG162" s="79">
        <v>26</v>
      </c>
      <c r="AH162" s="79">
        <v>94</v>
      </c>
      <c r="AI162" s="79"/>
      <c r="AJ162" s="79"/>
      <c r="AK162" s="79"/>
      <c r="AL162" s="79"/>
      <c r="AM162" s="79"/>
      <c r="AN162" s="81">
        <v>43642.01136574074</v>
      </c>
      <c r="AO162" s="79"/>
      <c r="AP162" s="79" t="b">
        <v>1</v>
      </c>
      <c r="AQ162" s="79" t="b">
        <v>1</v>
      </c>
      <c r="AR162" s="79" t="b">
        <v>0</v>
      </c>
      <c r="AS162" s="79"/>
      <c r="AT162" s="79">
        <v>0</v>
      </c>
      <c r="AU162" s="79"/>
      <c r="AV162" s="79" t="b">
        <v>0</v>
      </c>
      <c r="AW162" s="79" t="s">
        <v>5649</v>
      </c>
      <c r="AX162" s="84" t="s">
        <v>5846</v>
      </c>
      <c r="AY162" s="79" t="s">
        <v>66</v>
      </c>
      <c r="AZ162" s="79" t="str">
        <f>REPLACE(INDEX(GroupVertices[Group],MATCH(Vertices[[#This Row],[Vertex]],GroupVertices[Vertex],0)),1,1,"")</f>
        <v>143</v>
      </c>
      <c r="BA162" s="2"/>
      <c r="BB162" s="3"/>
      <c r="BC162" s="3"/>
      <c r="BD162" s="3"/>
      <c r="BE162" s="3"/>
    </row>
    <row r="163" spans="1:57" ht="15">
      <c r="A163" s="65" t="s">
        <v>385</v>
      </c>
      <c r="B163" s="66"/>
      <c r="C163" s="66"/>
      <c r="D163" s="67">
        <v>1.5965909090909092</v>
      </c>
      <c r="E163" s="69">
        <v>50</v>
      </c>
      <c r="F163" s="104" t="s">
        <v>1347</v>
      </c>
      <c r="G163" s="66"/>
      <c r="H163" s="70"/>
      <c r="I163" s="71"/>
      <c r="J163" s="71"/>
      <c r="K163" s="70"/>
      <c r="L163" s="74"/>
      <c r="M163" s="75">
        <v>6648.7529296875</v>
      </c>
      <c r="N163" s="75">
        <v>5154.3515625</v>
      </c>
      <c r="O163" s="76"/>
      <c r="P163" s="77"/>
      <c r="Q163" s="77"/>
      <c r="R163" s="89"/>
      <c r="S163" s="48">
        <v>1</v>
      </c>
      <c r="T163" s="48">
        <v>1</v>
      </c>
      <c r="U163" s="49">
        <v>0</v>
      </c>
      <c r="V163" s="49">
        <v>0</v>
      </c>
      <c r="W163" s="50"/>
      <c r="X163" s="50"/>
      <c r="Y163" s="50"/>
      <c r="Z163" s="49" t="s">
        <v>6210</v>
      </c>
      <c r="AA163" s="72">
        <v>163</v>
      </c>
      <c r="AB163" s="72"/>
      <c r="AC163" s="73"/>
      <c r="AD163" s="79" t="s">
        <v>3421</v>
      </c>
      <c r="AE163" s="79">
        <v>203</v>
      </c>
      <c r="AF163" s="79">
        <v>55</v>
      </c>
      <c r="AG163" s="79">
        <v>3297</v>
      </c>
      <c r="AH163" s="79">
        <v>1691</v>
      </c>
      <c r="AI163" s="79"/>
      <c r="AJ163" s="79" t="s">
        <v>3949</v>
      </c>
      <c r="AK163" s="79" t="s">
        <v>4387</v>
      </c>
      <c r="AL163" s="79"/>
      <c r="AM163" s="79"/>
      <c r="AN163" s="81">
        <v>42383.3540162037</v>
      </c>
      <c r="AO163" s="84" t="s">
        <v>4988</v>
      </c>
      <c r="AP163" s="79" t="b">
        <v>0</v>
      </c>
      <c r="AQ163" s="79" t="b">
        <v>0</v>
      </c>
      <c r="AR163" s="79" t="b">
        <v>0</v>
      </c>
      <c r="AS163" s="79"/>
      <c r="AT163" s="79">
        <v>0</v>
      </c>
      <c r="AU163" s="84" t="s">
        <v>5320</v>
      </c>
      <c r="AV163" s="79" t="b">
        <v>0</v>
      </c>
      <c r="AW163" s="79" t="s">
        <v>5649</v>
      </c>
      <c r="AX163" s="84" t="s">
        <v>5848</v>
      </c>
      <c r="AY163" s="79" t="s">
        <v>66</v>
      </c>
      <c r="AZ163" s="79" t="str">
        <f>REPLACE(INDEX(GroupVertices[Group],MATCH(Vertices[[#This Row],[Vertex]],GroupVertices[Vertex],0)),1,1,"")</f>
        <v>142</v>
      </c>
      <c r="BA163" s="2"/>
      <c r="BB163" s="3"/>
      <c r="BC163" s="3"/>
      <c r="BD163" s="3"/>
      <c r="BE163" s="3"/>
    </row>
    <row r="164" spans="1:57" ht="15">
      <c r="A164" s="65" t="s">
        <v>386</v>
      </c>
      <c r="B164" s="66"/>
      <c r="C164" s="66"/>
      <c r="D164" s="67">
        <v>1.5965909090909092</v>
      </c>
      <c r="E164" s="69">
        <v>50</v>
      </c>
      <c r="F164" s="104" t="s">
        <v>5456</v>
      </c>
      <c r="G164" s="66"/>
      <c r="H164" s="70"/>
      <c r="I164" s="71"/>
      <c r="J164" s="71"/>
      <c r="K164" s="70"/>
      <c r="L164" s="74"/>
      <c r="M164" s="75">
        <v>5465.17138671875</v>
      </c>
      <c r="N164" s="75">
        <v>294.95574951171875</v>
      </c>
      <c r="O164" s="76"/>
      <c r="P164" s="77"/>
      <c r="Q164" s="77"/>
      <c r="R164" s="89"/>
      <c r="S164" s="48">
        <v>1</v>
      </c>
      <c r="T164" s="48">
        <v>1</v>
      </c>
      <c r="U164" s="49">
        <v>0</v>
      </c>
      <c r="V164" s="49">
        <v>0</v>
      </c>
      <c r="W164" s="50"/>
      <c r="X164" s="50"/>
      <c r="Y164" s="50"/>
      <c r="Z164" s="49" t="s">
        <v>6210</v>
      </c>
      <c r="AA164" s="72">
        <v>164</v>
      </c>
      <c r="AB164" s="72"/>
      <c r="AC164" s="73"/>
      <c r="AD164" s="79" t="s">
        <v>3422</v>
      </c>
      <c r="AE164" s="79">
        <v>2930</v>
      </c>
      <c r="AF164" s="79">
        <v>6745</v>
      </c>
      <c r="AG164" s="79">
        <v>18614</v>
      </c>
      <c r="AH164" s="79">
        <v>6873</v>
      </c>
      <c r="AI164" s="79"/>
      <c r="AJ164" s="79" t="s">
        <v>3950</v>
      </c>
      <c r="AK164" s="79" t="s">
        <v>4388</v>
      </c>
      <c r="AL164" s="84" t="s">
        <v>4656</v>
      </c>
      <c r="AM164" s="79"/>
      <c r="AN164" s="81">
        <v>40625.61356481481</v>
      </c>
      <c r="AO164" s="84" t="s">
        <v>4989</v>
      </c>
      <c r="AP164" s="79" t="b">
        <v>0</v>
      </c>
      <c r="AQ164" s="79" t="b">
        <v>0</v>
      </c>
      <c r="AR164" s="79" t="b">
        <v>1</v>
      </c>
      <c r="AS164" s="79"/>
      <c r="AT164" s="79">
        <v>157</v>
      </c>
      <c r="AU164" s="84" t="s">
        <v>5320</v>
      </c>
      <c r="AV164" s="79" t="b">
        <v>1</v>
      </c>
      <c r="AW164" s="79" t="s">
        <v>5649</v>
      </c>
      <c r="AX164" s="84" t="s">
        <v>5849</v>
      </c>
      <c r="AY164" s="79" t="s">
        <v>66</v>
      </c>
      <c r="AZ164" s="79" t="str">
        <f>REPLACE(INDEX(GroupVertices[Group],MATCH(Vertices[[#This Row],[Vertex]],GroupVertices[Vertex],0)),1,1,"")</f>
        <v>141</v>
      </c>
      <c r="BA164" s="2"/>
      <c r="BB164" s="3"/>
      <c r="BC164" s="3"/>
      <c r="BD164" s="3"/>
      <c r="BE164" s="3"/>
    </row>
    <row r="165" spans="1:57" ht="15">
      <c r="A165" s="65" t="s">
        <v>387</v>
      </c>
      <c r="B165" s="66"/>
      <c r="C165" s="66"/>
      <c r="D165" s="67">
        <v>1.5965909090909092</v>
      </c>
      <c r="E165" s="69">
        <v>50</v>
      </c>
      <c r="F165" s="104" t="s">
        <v>5457</v>
      </c>
      <c r="G165" s="66"/>
      <c r="H165" s="70"/>
      <c r="I165" s="71"/>
      <c r="J165" s="71"/>
      <c r="K165" s="70"/>
      <c r="L165" s="74"/>
      <c r="M165" s="75">
        <v>5872.6337890625</v>
      </c>
      <c r="N165" s="75">
        <v>5154.3515625</v>
      </c>
      <c r="O165" s="76"/>
      <c r="P165" s="77"/>
      <c r="Q165" s="77"/>
      <c r="R165" s="89"/>
      <c r="S165" s="48">
        <v>1</v>
      </c>
      <c r="T165" s="48">
        <v>1</v>
      </c>
      <c r="U165" s="49">
        <v>0</v>
      </c>
      <c r="V165" s="49">
        <v>0</v>
      </c>
      <c r="W165" s="50"/>
      <c r="X165" s="50"/>
      <c r="Y165" s="50"/>
      <c r="Z165" s="49" t="s">
        <v>6210</v>
      </c>
      <c r="AA165" s="72">
        <v>165</v>
      </c>
      <c r="AB165" s="72"/>
      <c r="AC165" s="73"/>
      <c r="AD165" s="79" t="s">
        <v>3423</v>
      </c>
      <c r="AE165" s="79">
        <v>580</v>
      </c>
      <c r="AF165" s="79">
        <v>32</v>
      </c>
      <c r="AG165" s="79">
        <v>1243</v>
      </c>
      <c r="AH165" s="79">
        <v>242</v>
      </c>
      <c r="AI165" s="79"/>
      <c r="AJ165" s="79" t="s">
        <v>3951</v>
      </c>
      <c r="AK165" s="79" t="s">
        <v>4389</v>
      </c>
      <c r="AL165" s="84" t="s">
        <v>4657</v>
      </c>
      <c r="AM165" s="79"/>
      <c r="AN165" s="81">
        <v>43031.26446759259</v>
      </c>
      <c r="AO165" s="84" t="s">
        <v>4990</v>
      </c>
      <c r="AP165" s="79" t="b">
        <v>0</v>
      </c>
      <c r="AQ165" s="79" t="b">
        <v>0</v>
      </c>
      <c r="AR165" s="79" t="b">
        <v>0</v>
      </c>
      <c r="AS165" s="79"/>
      <c r="AT165" s="79">
        <v>0</v>
      </c>
      <c r="AU165" s="84" t="s">
        <v>5320</v>
      </c>
      <c r="AV165" s="79" t="b">
        <v>0</v>
      </c>
      <c r="AW165" s="79" t="s">
        <v>5649</v>
      </c>
      <c r="AX165" s="84" t="s">
        <v>5850</v>
      </c>
      <c r="AY165" s="79" t="s">
        <v>66</v>
      </c>
      <c r="AZ165" s="79" t="str">
        <f>REPLACE(INDEX(GroupVertices[Group],MATCH(Vertices[[#This Row],[Vertex]],GroupVertices[Vertex],0)),1,1,"")</f>
        <v>140</v>
      </c>
      <c r="BA165" s="2"/>
      <c r="BB165" s="3"/>
      <c r="BC165" s="3"/>
      <c r="BD165" s="3"/>
      <c r="BE165" s="3"/>
    </row>
    <row r="166" spans="1:57" ht="15">
      <c r="A166" s="65" t="s">
        <v>390</v>
      </c>
      <c r="B166" s="66"/>
      <c r="C166" s="66"/>
      <c r="D166" s="67">
        <v>1.5965909090909092</v>
      </c>
      <c r="E166" s="69">
        <v>50</v>
      </c>
      <c r="F166" s="104" t="s">
        <v>5458</v>
      </c>
      <c r="G166" s="66"/>
      <c r="H166" s="70"/>
      <c r="I166" s="71"/>
      <c r="J166" s="71"/>
      <c r="K166" s="70"/>
      <c r="L166" s="74"/>
      <c r="M166" s="75">
        <v>7799.99609375</v>
      </c>
      <c r="N166" s="75">
        <v>5154.3515625</v>
      </c>
      <c r="O166" s="76"/>
      <c r="P166" s="77"/>
      <c r="Q166" s="77"/>
      <c r="R166" s="89"/>
      <c r="S166" s="48">
        <v>1</v>
      </c>
      <c r="T166" s="48">
        <v>1</v>
      </c>
      <c r="U166" s="49">
        <v>0</v>
      </c>
      <c r="V166" s="49">
        <v>0</v>
      </c>
      <c r="W166" s="50"/>
      <c r="X166" s="50"/>
      <c r="Y166" s="50"/>
      <c r="Z166" s="49" t="s">
        <v>6210</v>
      </c>
      <c r="AA166" s="72">
        <v>166</v>
      </c>
      <c r="AB166" s="72"/>
      <c r="AC166" s="73"/>
      <c r="AD166" s="79" t="s">
        <v>3426</v>
      </c>
      <c r="AE166" s="79">
        <v>1683</v>
      </c>
      <c r="AF166" s="79">
        <v>488</v>
      </c>
      <c r="AG166" s="79">
        <v>9502</v>
      </c>
      <c r="AH166" s="79">
        <v>3073</v>
      </c>
      <c r="AI166" s="79"/>
      <c r="AJ166" s="79" t="s">
        <v>3954</v>
      </c>
      <c r="AK166" s="79" t="s">
        <v>4362</v>
      </c>
      <c r="AL166" s="84" t="s">
        <v>4659</v>
      </c>
      <c r="AM166" s="79"/>
      <c r="AN166" s="81">
        <v>39884.554710648146</v>
      </c>
      <c r="AO166" s="84" t="s">
        <v>4993</v>
      </c>
      <c r="AP166" s="79" t="b">
        <v>0</v>
      </c>
      <c r="AQ166" s="79" t="b">
        <v>0</v>
      </c>
      <c r="AR166" s="79" t="b">
        <v>1</v>
      </c>
      <c r="AS166" s="79"/>
      <c r="AT166" s="79">
        <v>14</v>
      </c>
      <c r="AU166" s="84" t="s">
        <v>5334</v>
      </c>
      <c r="AV166" s="79" t="b">
        <v>0</v>
      </c>
      <c r="AW166" s="79" t="s">
        <v>5649</v>
      </c>
      <c r="AX166" s="84" t="s">
        <v>5853</v>
      </c>
      <c r="AY166" s="79" t="s">
        <v>66</v>
      </c>
      <c r="AZ166" s="79" t="str">
        <f>REPLACE(INDEX(GroupVertices[Group],MATCH(Vertices[[#This Row],[Vertex]],GroupVertices[Vertex],0)),1,1,"")</f>
        <v>139</v>
      </c>
      <c r="BA166" s="2"/>
      <c r="BB166" s="3"/>
      <c r="BC166" s="3"/>
      <c r="BD166" s="3"/>
      <c r="BE166" s="3"/>
    </row>
    <row r="167" spans="1:57" ht="15">
      <c r="A167" s="65" t="s">
        <v>392</v>
      </c>
      <c r="B167" s="66"/>
      <c r="C167" s="66"/>
      <c r="D167" s="67">
        <v>1.5965909090909092</v>
      </c>
      <c r="E167" s="69">
        <v>50</v>
      </c>
      <c r="F167" s="104" t="s">
        <v>5461</v>
      </c>
      <c r="G167" s="66"/>
      <c r="H167" s="70"/>
      <c r="I167" s="71"/>
      <c r="J167" s="71"/>
      <c r="K167" s="70"/>
      <c r="L167" s="74"/>
      <c r="M167" s="75">
        <v>8188.0556640625</v>
      </c>
      <c r="N167" s="75">
        <v>5154.3515625</v>
      </c>
      <c r="O167" s="76"/>
      <c r="P167" s="77"/>
      <c r="Q167" s="77"/>
      <c r="R167" s="89"/>
      <c r="S167" s="48">
        <v>1</v>
      </c>
      <c r="T167" s="48">
        <v>1</v>
      </c>
      <c r="U167" s="49">
        <v>0</v>
      </c>
      <c r="V167" s="49">
        <v>0</v>
      </c>
      <c r="W167" s="50"/>
      <c r="X167" s="50"/>
      <c r="Y167" s="50"/>
      <c r="Z167" s="49" t="s">
        <v>6210</v>
      </c>
      <c r="AA167" s="72">
        <v>167</v>
      </c>
      <c r="AB167" s="72"/>
      <c r="AC167" s="73"/>
      <c r="AD167" s="79" t="s">
        <v>3429</v>
      </c>
      <c r="AE167" s="79">
        <v>392</v>
      </c>
      <c r="AF167" s="79">
        <v>391</v>
      </c>
      <c r="AG167" s="79">
        <v>924</v>
      </c>
      <c r="AH167" s="79">
        <v>22</v>
      </c>
      <c r="AI167" s="79"/>
      <c r="AJ167" s="79" t="s">
        <v>3957</v>
      </c>
      <c r="AK167" s="79" t="s">
        <v>4311</v>
      </c>
      <c r="AL167" s="84" t="s">
        <v>4661</v>
      </c>
      <c r="AM167" s="79"/>
      <c r="AN167" s="81">
        <v>40113.10766203704</v>
      </c>
      <c r="AO167" s="84" t="s">
        <v>4995</v>
      </c>
      <c r="AP167" s="79" t="b">
        <v>0</v>
      </c>
      <c r="AQ167" s="79" t="b">
        <v>0</v>
      </c>
      <c r="AR167" s="79" t="b">
        <v>1</v>
      </c>
      <c r="AS167" s="79"/>
      <c r="AT167" s="79">
        <v>8</v>
      </c>
      <c r="AU167" s="84" t="s">
        <v>5330</v>
      </c>
      <c r="AV167" s="79" t="b">
        <v>0</v>
      </c>
      <c r="AW167" s="79" t="s">
        <v>5649</v>
      </c>
      <c r="AX167" s="84" t="s">
        <v>5856</v>
      </c>
      <c r="AY167" s="79" t="s">
        <v>66</v>
      </c>
      <c r="AZ167" s="79" t="str">
        <f>REPLACE(INDEX(GroupVertices[Group],MATCH(Vertices[[#This Row],[Vertex]],GroupVertices[Vertex],0)),1,1,"")</f>
        <v>138</v>
      </c>
      <c r="BA167" s="2"/>
      <c r="BB167" s="3"/>
      <c r="BC167" s="3"/>
      <c r="BD167" s="3"/>
      <c r="BE167" s="3"/>
    </row>
    <row r="168" spans="1:57" ht="15">
      <c r="A168" s="65" t="s">
        <v>397</v>
      </c>
      <c r="B168" s="66"/>
      <c r="C168" s="66"/>
      <c r="D168" s="67">
        <v>1.5965909090909092</v>
      </c>
      <c r="E168" s="69">
        <v>50</v>
      </c>
      <c r="F168" s="104" t="s">
        <v>5464</v>
      </c>
      <c r="G168" s="66"/>
      <c r="H168" s="70"/>
      <c r="I168" s="71"/>
      <c r="J168" s="71"/>
      <c r="K168" s="70"/>
      <c r="L168" s="74"/>
      <c r="M168" s="75">
        <v>7030.3447265625</v>
      </c>
      <c r="N168" s="75">
        <v>5154.3515625</v>
      </c>
      <c r="O168" s="76"/>
      <c r="P168" s="77"/>
      <c r="Q168" s="77"/>
      <c r="R168" s="89"/>
      <c r="S168" s="48">
        <v>1</v>
      </c>
      <c r="T168" s="48">
        <v>1</v>
      </c>
      <c r="U168" s="49">
        <v>0</v>
      </c>
      <c r="V168" s="49">
        <v>0</v>
      </c>
      <c r="W168" s="50"/>
      <c r="X168" s="50"/>
      <c r="Y168" s="50"/>
      <c r="Z168" s="49" t="s">
        <v>6210</v>
      </c>
      <c r="AA168" s="72">
        <v>168</v>
      </c>
      <c r="AB168" s="72"/>
      <c r="AC168" s="73"/>
      <c r="AD168" s="79" t="s">
        <v>3434</v>
      </c>
      <c r="AE168" s="79">
        <v>151</v>
      </c>
      <c r="AF168" s="79">
        <v>61</v>
      </c>
      <c r="AG168" s="79">
        <v>1098</v>
      </c>
      <c r="AH168" s="79">
        <v>16</v>
      </c>
      <c r="AI168" s="79"/>
      <c r="AJ168" s="79" t="s">
        <v>3962</v>
      </c>
      <c r="AK168" s="79" t="s">
        <v>4393</v>
      </c>
      <c r="AL168" s="84" t="s">
        <v>4664</v>
      </c>
      <c r="AM168" s="79"/>
      <c r="AN168" s="81">
        <v>42560.64405092593</v>
      </c>
      <c r="AO168" s="84" t="s">
        <v>5000</v>
      </c>
      <c r="AP168" s="79" t="b">
        <v>0</v>
      </c>
      <c r="AQ168" s="79" t="b">
        <v>0</v>
      </c>
      <c r="AR168" s="79" t="b">
        <v>0</v>
      </c>
      <c r="AS168" s="79"/>
      <c r="AT168" s="79">
        <v>1</v>
      </c>
      <c r="AU168" s="84" t="s">
        <v>5320</v>
      </c>
      <c r="AV168" s="79" t="b">
        <v>0</v>
      </c>
      <c r="AW168" s="79" t="s">
        <v>5649</v>
      </c>
      <c r="AX168" s="84" t="s">
        <v>5861</v>
      </c>
      <c r="AY168" s="79" t="s">
        <v>66</v>
      </c>
      <c r="AZ168" s="79" t="str">
        <f>REPLACE(INDEX(GroupVertices[Group],MATCH(Vertices[[#This Row],[Vertex]],GroupVertices[Vertex],0)),1,1,"")</f>
        <v>137</v>
      </c>
      <c r="BA168" s="2"/>
      <c r="BB168" s="3"/>
      <c r="BC168" s="3"/>
      <c r="BD168" s="3"/>
      <c r="BE168" s="3"/>
    </row>
    <row r="169" spans="1:57" ht="15">
      <c r="A169" s="65" t="s">
        <v>399</v>
      </c>
      <c r="B169" s="66"/>
      <c r="C169" s="66"/>
      <c r="D169" s="67">
        <v>1.5965909090909092</v>
      </c>
      <c r="E169" s="69">
        <v>50</v>
      </c>
      <c r="F169" s="104" t="s">
        <v>5467</v>
      </c>
      <c r="G169" s="66"/>
      <c r="H169" s="70"/>
      <c r="I169" s="71"/>
      <c r="J169" s="71"/>
      <c r="K169" s="70"/>
      <c r="L169" s="74"/>
      <c r="M169" s="75">
        <v>7411.9365234375</v>
      </c>
      <c r="N169" s="75">
        <v>5154.3515625</v>
      </c>
      <c r="O169" s="76"/>
      <c r="P169" s="77"/>
      <c r="Q169" s="77"/>
      <c r="R169" s="89"/>
      <c r="S169" s="48">
        <v>1</v>
      </c>
      <c r="T169" s="48">
        <v>1</v>
      </c>
      <c r="U169" s="49">
        <v>0</v>
      </c>
      <c r="V169" s="49">
        <v>0</v>
      </c>
      <c r="W169" s="50"/>
      <c r="X169" s="50"/>
      <c r="Y169" s="50"/>
      <c r="Z169" s="49" t="s">
        <v>6210</v>
      </c>
      <c r="AA169" s="72">
        <v>169</v>
      </c>
      <c r="AB169" s="72"/>
      <c r="AC169" s="73"/>
      <c r="AD169" s="79" t="s">
        <v>3437</v>
      </c>
      <c r="AE169" s="79">
        <v>3102</v>
      </c>
      <c r="AF169" s="79">
        <v>9419</v>
      </c>
      <c r="AG169" s="79">
        <v>101000</v>
      </c>
      <c r="AH169" s="79">
        <v>122</v>
      </c>
      <c r="AI169" s="79"/>
      <c r="AJ169" s="79" t="s">
        <v>3965</v>
      </c>
      <c r="AK169" s="79" t="s">
        <v>4396</v>
      </c>
      <c r="AL169" s="84" t="s">
        <v>4666</v>
      </c>
      <c r="AM169" s="79"/>
      <c r="AN169" s="81">
        <v>40694.525358796294</v>
      </c>
      <c r="AO169" s="84" t="s">
        <v>5003</v>
      </c>
      <c r="AP169" s="79" t="b">
        <v>0</v>
      </c>
      <c r="AQ169" s="79" t="b">
        <v>0</v>
      </c>
      <c r="AR169" s="79" t="b">
        <v>0</v>
      </c>
      <c r="AS169" s="79"/>
      <c r="AT169" s="79">
        <v>166</v>
      </c>
      <c r="AU169" s="84" t="s">
        <v>5320</v>
      </c>
      <c r="AV169" s="79" t="b">
        <v>0</v>
      </c>
      <c r="AW169" s="79" t="s">
        <v>5649</v>
      </c>
      <c r="AX169" s="84" t="s">
        <v>5865</v>
      </c>
      <c r="AY169" s="79" t="s">
        <v>66</v>
      </c>
      <c r="AZ169" s="79" t="str">
        <f>REPLACE(INDEX(GroupVertices[Group],MATCH(Vertices[[#This Row],[Vertex]],GroupVertices[Vertex],0)),1,1,"")</f>
        <v>136</v>
      </c>
      <c r="BA169" s="2"/>
      <c r="BB169" s="3"/>
      <c r="BC169" s="3"/>
      <c r="BD169" s="3"/>
      <c r="BE169" s="3"/>
    </row>
    <row r="170" spans="1:57" ht="15">
      <c r="A170" s="65" t="s">
        <v>402</v>
      </c>
      <c r="B170" s="66"/>
      <c r="C170" s="66"/>
      <c r="D170" s="67">
        <v>1.5965909090909092</v>
      </c>
      <c r="E170" s="69">
        <v>50</v>
      </c>
      <c r="F170" s="104" t="s">
        <v>1355</v>
      </c>
      <c r="G170" s="66"/>
      <c r="H170" s="70"/>
      <c r="I170" s="71"/>
      <c r="J170" s="71"/>
      <c r="K170" s="70"/>
      <c r="L170" s="74"/>
      <c r="M170" s="75">
        <v>5879.1015625</v>
      </c>
      <c r="N170" s="75">
        <v>2942.18359375</v>
      </c>
      <c r="O170" s="76"/>
      <c r="P170" s="77"/>
      <c r="Q170" s="77"/>
      <c r="R170" s="89"/>
      <c r="S170" s="48">
        <v>1</v>
      </c>
      <c r="T170" s="48">
        <v>1</v>
      </c>
      <c r="U170" s="49">
        <v>0</v>
      </c>
      <c r="V170" s="49">
        <v>0</v>
      </c>
      <c r="W170" s="50"/>
      <c r="X170" s="50"/>
      <c r="Y170" s="50"/>
      <c r="Z170" s="49" t="s">
        <v>6210</v>
      </c>
      <c r="AA170" s="72">
        <v>170</v>
      </c>
      <c r="AB170" s="72"/>
      <c r="AC170" s="73"/>
      <c r="AD170" s="79" t="s">
        <v>3440</v>
      </c>
      <c r="AE170" s="79">
        <v>2224</v>
      </c>
      <c r="AF170" s="79">
        <v>629</v>
      </c>
      <c r="AG170" s="79">
        <v>1197</v>
      </c>
      <c r="AH170" s="79">
        <v>396</v>
      </c>
      <c r="AI170" s="79"/>
      <c r="AJ170" s="79" t="s">
        <v>3968</v>
      </c>
      <c r="AK170" s="79" t="s">
        <v>4399</v>
      </c>
      <c r="AL170" s="84" t="s">
        <v>4668</v>
      </c>
      <c r="AM170" s="79"/>
      <c r="AN170" s="81">
        <v>43370.887604166666</v>
      </c>
      <c r="AO170" s="84" t="s">
        <v>5006</v>
      </c>
      <c r="AP170" s="79" t="b">
        <v>1</v>
      </c>
      <c r="AQ170" s="79" t="b">
        <v>0</v>
      </c>
      <c r="AR170" s="79" t="b">
        <v>0</v>
      </c>
      <c r="AS170" s="79"/>
      <c r="AT170" s="79">
        <v>1</v>
      </c>
      <c r="AU170" s="79"/>
      <c r="AV170" s="79" t="b">
        <v>0</v>
      </c>
      <c r="AW170" s="79" t="s">
        <v>5649</v>
      </c>
      <c r="AX170" s="84" t="s">
        <v>5868</v>
      </c>
      <c r="AY170" s="79" t="s">
        <v>66</v>
      </c>
      <c r="AZ170" s="79" t="str">
        <f>REPLACE(INDEX(GroupVertices[Group],MATCH(Vertices[[#This Row],[Vertex]],GroupVertices[Vertex],0)),1,1,"")</f>
        <v>135</v>
      </c>
      <c r="BA170" s="2"/>
      <c r="BB170" s="3"/>
      <c r="BC170" s="3"/>
      <c r="BD170" s="3"/>
      <c r="BE170" s="3"/>
    </row>
    <row r="171" spans="1:57" ht="15">
      <c r="A171" s="65" t="s">
        <v>408</v>
      </c>
      <c r="B171" s="66"/>
      <c r="C171" s="66"/>
      <c r="D171" s="67">
        <v>1.5965909090909092</v>
      </c>
      <c r="E171" s="69">
        <v>50</v>
      </c>
      <c r="F171" s="104" t="s">
        <v>1359</v>
      </c>
      <c r="G171" s="66"/>
      <c r="H171" s="70"/>
      <c r="I171" s="71"/>
      <c r="J171" s="71"/>
      <c r="K171" s="70"/>
      <c r="L171" s="74"/>
      <c r="M171" s="75">
        <v>5879.1015625</v>
      </c>
      <c r="N171" s="75">
        <v>2507.123779296875</v>
      </c>
      <c r="O171" s="76"/>
      <c r="P171" s="77"/>
      <c r="Q171" s="77"/>
      <c r="R171" s="89"/>
      <c r="S171" s="48">
        <v>1</v>
      </c>
      <c r="T171" s="48">
        <v>1</v>
      </c>
      <c r="U171" s="49">
        <v>0</v>
      </c>
      <c r="V171" s="49">
        <v>0</v>
      </c>
      <c r="W171" s="50"/>
      <c r="X171" s="50"/>
      <c r="Y171" s="50"/>
      <c r="Z171" s="49" t="s">
        <v>6210</v>
      </c>
      <c r="AA171" s="72">
        <v>171</v>
      </c>
      <c r="AB171" s="72"/>
      <c r="AC171" s="73"/>
      <c r="AD171" s="79" t="s">
        <v>3446</v>
      </c>
      <c r="AE171" s="79">
        <v>1413</v>
      </c>
      <c r="AF171" s="79">
        <v>448</v>
      </c>
      <c r="AG171" s="79">
        <v>5623</v>
      </c>
      <c r="AH171" s="79">
        <v>35439</v>
      </c>
      <c r="AI171" s="79"/>
      <c r="AJ171" s="79" t="s">
        <v>3974</v>
      </c>
      <c r="AK171" s="79" t="s">
        <v>4404</v>
      </c>
      <c r="AL171" s="79"/>
      <c r="AM171" s="79"/>
      <c r="AN171" s="81">
        <v>41352.957025462965</v>
      </c>
      <c r="AO171" s="84" t="s">
        <v>5012</v>
      </c>
      <c r="AP171" s="79" t="b">
        <v>1</v>
      </c>
      <c r="AQ171" s="79" t="b">
        <v>0</v>
      </c>
      <c r="AR171" s="79" t="b">
        <v>1</v>
      </c>
      <c r="AS171" s="79"/>
      <c r="AT171" s="79">
        <v>16</v>
      </c>
      <c r="AU171" s="84" t="s">
        <v>5320</v>
      </c>
      <c r="AV171" s="79" t="b">
        <v>0</v>
      </c>
      <c r="AW171" s="79" t="s">
        <v>5649</v>
      </c>
      <c r="AX171" s="84" t="s">
        <v>5874</v>
      </c>
      <c r="AY171" s="79" t="s">
        <v>66</v>
      </c>
      <c r="AZ171" s="79" t="str">
        <f>REPLACE(INDEX(GroupVertices[Group],MATCH(Vertices[[#This Row],[Vertex]],GroupVertices[Vertex],0)),1,1,"")</f>
        <v>134</v>
      </c>
      <c r="BA171" s="2"/>
      <c r="BB171" s="3"/>
      <c r="BC171" s="3"/>
      <c r="BD171" s="3"/>
      <c r="BE171" s="3"/>
    </row>
    <row r="172" spans="1:57" ht="15">
      <c r="A172" s="65" t="s">
        <v>412</v>
      </c>
      <c r="B172" s="66"/>
      <c r="C172" s="66"/>
      <c r="D172" s="67">
        <v>1.5965909090909092</v>
      </c>
      <c r="E172" s="69">
        <v>50</v>
      </c>
      <c r="F172" s="104" t="s">
        <v>1361</v>
      </c>
      <c r="G172" s="66"/>
      <c r="H172" s="70"/>
      <c r="I172" s="71"/>
      <c r="J172" s="71"/>
      <c r="K172" s="70"/>
      <c r="L172" s="74"/>
      <c r="M172" s="75">
        <v>5879.1015625</v>
      </c>
      <c r="N172" s="75">
        <v>3819.677001953125</v>
      </c>
      <c r="O172" s="76"/>
      <c r="P172" s="77"/>
      <c r="Q172" s="77"/>
      <c r="R172" s="89"/>
      <c r="S172" s="48">
        <v>1</v>
      </c>
      <c r="T172" s="48">
        <v>1</v>
      </c>
      <c r="U172" s="49">
        <v>0</v>
      </c>
      <c r="V172" s="49">
        <v>0</v>
      </c>
      <c r="W172" s="50"/>
      <c r="X172" s="50"/>
      <c r="Y172" s="50"/>
      <c r="Z172" s="49" t="s">
        <v>6210</v>
      </c>
      <c r="AA172" s="72">
        <v>172</v>
      </c>
      <c r="AB172" s="72"/>
      <c r="AC172" s="73"/>
      <c r="AD172" s="79" t="s">
        <v>3449</v>
      </c>
      <c r="AE172" s="79">
        <v>2457</v>
      </c>
      <c r="AF172" s="79">
        <v>4509</v>
      </c>
      <c r="AG172" s="79">
        <v>16386</v>
      </c>
      <c r="AH172" s="79">
        <v>11045</v>
      </c>
      <c r="AI172" s="79"/>
      <c r="AJ172" s="79" t="s">
        <v>3978</v>
      </c>
      <c r="AK172" s="79"/>
      <c r="AL172" s="79"/>
      <c r="AM172" s="79"/>
      <c r="AN172" s="81">
        <v>43397.33940972222</v>
      </c>
      <c r="AO172" s="84" t="s">
        <v>5016</v>
      </c>
      <c r="AP172" s="79" t="b">
        <v>1</v>
      </c>
      <c r="AQ172" s="79" t="b">
        <v>0</v>
      </c>
      <c r="AR172" s="79" t="b">
        <v>0</v>
      </c>
      <c r="AS172" s="79"/>
      <c r="AT172" s="79">
        <v>5</v>
      </c>
      <c r="AU172" s="79"/>
      <c r="AV172" s="79" t="b">
        <v>0</v>
      </c>
      <c r="AW172" s="79" t="s">
        <v>5649</v>
      </c>
      <c r="AX172" s="84" t="s">
        <v>5878</v>
      </c>
      <c r="AY172" s="79" t="s">
        <v>66</v>
      </c>
      <c r="AZ172" s="79" t="str">
        <f>REPLACE(INDEX(GroupVertices[Group],MATCH(Vertices[[#This Row],[Vertex]],GroupVertices[Vertex],0)),1,1,"")</f>
        <v>133</v>
      </c>
      <c r="BA172" s="2"/>
      <c r="BB172" s="3"/>
      <c r="BC172" s="3"/>
      <c r="BD172" s="3"/>
      <c r="BE172" s="3"/>
    </row>
    <row r="173" spans="1:57" ht="15">
      <c r="A173" s="65" t="s">
        <v>418</v>
      </c>
      <c r="B173" s="66"/>
      <c r="C173" s="66"/>
      <c r="D173" s="67">
        <v>1.5965909090909092</v>
      </c>
      <c r="E173" s="69">
        <v>50</v>
      </c>
      <c r="F173" s="104" t="s">
        <v>1366</v>
      </c>
      <c r="G173" s="66"/>
      <c r="H173" s="70"/>
      <c r="I173" s="71"/>
      <c r="J173" s="71"/>
      <c r="K173" s="70"/>
      <c r="L173" s="74"/>
      <c r="M173" s="75">
        <v>5879.1015625</v>
      </c>
      <c r="N173" s="75">
        <v>3377.243408203125</v>
      </c>
      <c r="O173" s="76"/>
      <c r="P173" s="77"/>
      <c r="Q173" s="77"/>
      <c r="R173" s="89"/>
      <c r="S173" s="48">
        <v>1</v>
      </c>
      <c r="T173" s="48">
        <v>1</v>
      </c>
      <c r="U173" s="49">
        <v>0</v>
      </c>
      <c r="V173" s="49">
        <v>0</v>
      </c>
      <c r="W173" s="50"/>
      <c r="X173" s="50"/>
      <c r="Y173" s="50"/>
      <c r="Z173" s="49" t="s">
        <v>6210</v>
      </c>
      <c r="AA173" s="72">
        <v>173</v>
      </c>
      <c r="AB173" s="72"/>
      <c r="AC173" s="73"/>
      <c r="AD173" s="79" t="s">
        <v>418</v>
      </c>
      <c r="AE173" s="79">
        <v>100</v>
      </c>
      <c r="AF173" s="79">
        <v>35</v>
      </c>
      <c r="AG173" s="79">
        <v>1713</v>
      </c>
      <c r="AH173" s="79">
        <v>263</v>
      </c>
      <c r="AI173" s="79"/>
      <c r="AJ173" s="79" t="s">
        <v>3983</v>
      </c>
      <c r="AK173" s="79"/>
      <c r="AL173" s="79"/>
      <c r="AM173" s="79"/>
      <c r="AN173" s="81">
        <v>43601.61849537037</v>
      </c>
      <c r="AO173" s="79"/>
      <c r="AP173" s="79" t="b">
        <v>1</v>
      </c>
      <c r="AQ173" s="79" t="b">
        <v>0</v>
      </c>
      <c r="AR173" s="79" t="b">
        <v>0</v>
      </c>
      <c r="AS173" s="79"/>
      <c r="AT173" s="79">
        <v>0</v>
      </c>
      <c r="AU173" s="79"/>
      <c r="AV173" s="79" t="b">
        <v>0</v>
      </c>
      <c r="AW173" s="79" t="s">
        <v>5649</v>
      </c>
      <c r="AX173" s="84" t="s">
        <v>5884</v>
      </c>
      <c r="AY173" s="79" t="s">
        <v>66</v>
      </c>
      <c r="AZ173" s="79" t="str">
        <f>REPLACE(INDEX(GroupVertices[Group],MATCH(Vertices[[#This Row],[Vertex]],GroupVertices[Vertex],0)),1,1,"")</f>
        <v>132</v>
      </c>
      <c r="BA173" s="2"/>
      <c r="BB173" s="3"/>
      <c r="BC173" s="3"/>
      <c r="BD173" s="3"/>
      <c r="BE173" s="3"/>
    </row>
    <row r="174" spans="1:57" ht="15">
      <c r="A174" s="65" t="s">
        <v>424</v>
      </c>
      <c r="B174" s="66"/>
      <c r="C174" s="66"/>
      <c r="D174" s="67">
        <v>1.5965909090909092</v>
      </c>
      <c r="E174" s="69">
        <v>50</v>
      </c>
      <c r="F174" s="104" t="s">
        <v>5475</v>
      </c>
      <c r="G174" s="66"/>
      <c r="H174" s="70"/>
      <c r="I174" s="71"/>
      <c r="J174" s="71"/>
      <c r="K174" s="70"/>
      <c r="L174" s="74"/>
      <c r="M174" s="75">
        <v>4656.7099609375</v>
      </c>
      <c r="N174" s="75">
        <v>4997.21044921875</v>
      </c>
      <c r="O174" s="76"/>
      <c r="P174" s="77"/>
      <c r="Q174" s="77"/>
      <c r="R174" s="89"/>
      <c r="S174" s="48">
        <v>1</v>
      </c>
      <c r="T174" s="48">
        <v>1</v>
      </c>
      <c r="U174" s="49">
        <v>0</v>
      </c>
      <c r="V174" s="49">
        <v>0.5</v>
      </c>
      <c r="W174" s="50"/>
      <c r="X174" s="50"/>
      <c r="Y174" s="50"/>
      <c r="Z174" s="49">
        <v>0</v>
      </c>
      <c r="AA174" s="72">
        <v>174</v>
      </c>
      <c r="AB174" s="72"/>
      <c r="AC174" s="73"/>
      <c r="AD174" s="79" t="s">
        <v>3460</v>
      </c>
      <c r="AE174" s="79">
        <v>1153</v>
      </c>
      <c r="AF174" s="79">
        <v>1680</v>
      </c>
      <c r="AG174" s="79">
        <v>7796</v>
      </c>
      <c r="AH174" s="79">
        <v>9829</v>
      </c>
      <c r="AI174" s="79"/>
      <c r="AJ174" s="79" t="s">
        <v>3988</v>
      </c>
      <c r="AK174" s="79" t="s">
        <v>4412</v>
      </c>
      <c r="AL174" s="84" t="s">
        <v>4676</v>
      </c>
      <c r="AM174" s="79"/>
      <c r="AN174" s="81">
        <v>39920.72185185185</v>
      </c>
      <c r="AO174" s="84" t="s">
        <v>5026</v>
      </c>
      <c r="AP174" s="79" t="b">
        <v>0</v>
      </c>
      <c r="AQ174" s="79" t="b">
        <v>0</v>
      </c>
      <c r="AR174" s="79" t="b">
        <v>1</v>
      </c>
      <c r="AS174" s="79"/>
      <c r="AT174" s="79">
        <v>61</v>
      </c>
      <c r="AU174" s="84" t="s">
        <v>5323</v>
      </c>
      <c r="AV174" s="79" t="b">
        <v>0</v>
      </c>
      <c r="AW174" s="79" t="s">
        <v>5649</v>
      </c>
      <c r="AX174" s="84" t="s">
        <v>5890</v>
      </c>
      <c r="AY174" s="79" t="s">
        <v>66</v>
      </c>
      <c r="AZ174" s="79" t="str">
        <f>REPLACE(INDEX(GroupVertices[Group],MATCH(Vertices[[#This Row],[Vertex]],GroupVertices[Vertex],0)),1,1,"")</f>
        <v>30</v>
      </c>
      <c r="BA174" s="2"/>
      <c r="BB174" s="3"/>
      <c r="BC174" s="3"/>
      <c r="BD174" s="3"/>
      <c r="BE174" s="3"/>
    </row>
    <row r="175" spans="1:57" ht="15">
      <c r="A175" s="65" t="s">
        <v>434</v>
      </c>
      <c r="B175" s="66"/>
      <c r="C175" s="66"/>
      <c r="D175" s="67">
        <v>1.5965909090909092</v>
      </c>
      <c r="E175" s="69">
        <v>50</v>
      </c>
      <c r="F175" s="104" t="s">
        <v>5486</v>
      </c>
      <c r="G175" s="66"/>
      <c r="H175" s="70"/>
      <c r="I175" s="71"/>
      <c r="J175" s="71"/>
      <c r="K175" s="70"/>
      <c r="L175" s="74"/>
      <c r="M175" s="75">
        <v>5879.1015625</v>
      </c>
      <c r="N175" s="75">
        <v>1187.1968994140625</v>
      </c>
      <c r="O175" s="76"/>
      <c r="P175" s="77"/>
      <c r="Q175" s="77"/>
      <c r="R175" s="89"/>
      <c r="S175" s="48">
        <v>1</v>
      </c>
      <c r="T175" s="48">
        <v>1</v>
      </c>
      <c r="U175" s="49">
        <v>0</v>
      </c>
      <c r="V175" s="49">
        <v>0</v>
      </c>
      <c r="W175" s="50"/>
      <c r="X175" s="50"/>
      <c r="Y175" s="50"/>
      <c r="Z175" s="49" t="s">
        <v>6210</v>
      </c>
      <c r="AA175" s="72">
        <v>175</v>
      </c>
      <c r="AB175" s="72"/>
      <c r="AC175" s="73"/>
      <c r="AD175" s="79" t="s">
        <v>3475</v>
      </c>
      <c r="AE175" s="79">
        <v>877</v>
      </c>
      <c r="AF175" s="79">
        <v>1028</v>
      </c>
      <c r="AG175" s="79">
        <v>84</v>
      </c>
      <c r="AH175" s="79">
        <v>40</v>
      </c>
      <c r="AI175" s="79"/>
      <c r="AJ175" s="79" t="s">
        <v>3999</v>
      </c>
      <c r="AK175" s="79" t="s">
        <v>4422</v>
      </c>
      <c r="AL175" s="84" t="s">
        <v>4682</v>
      </c>
      <c r="AM175" s="79"/>
      <c r="AN175" s="81">
        <v>43517.12758101852</v>
      </c>
      <c r="AO175" s="84" t="s">
        <v>5039</v>
      </c>
      <c r="AP175" s="79" t="b">
        <v>1</v>
      </c>
      <c r="AQ175" s="79" t="b">
        <v>0</v>
      </c>
      <c r="AR175" s="79" t="b">
        <v>0</v>
      </c>
      <c r="AS175" s="79"/>
      <c r="AT175" s="79">
        <v>0</v>
      </c>
      <c r="AU175" s="79"/>
      <c r="AV175" s="79" t="b">
        <v>0</v>
      </c>
      <c r="AW175" s="79" t="s">
        <v>5649</v>
      </c>
      <c r="AX175" s="84" t="s">
        <v>5905</v>
      </c>
      <c r="AY175" s="79" t="s">
        <v>66</v>
      </c>
      <c r="AZ175" s="79" t="str">
        <f>REPLACE(INDEX(GroupVertices[Group],MATCH(Vertices[[#This Row],[Vertex]],GroupVertices[Vertex],0)),1,1,"")</f>
        <v>131</v>
      </c>
      <c r="BA175" s="2"/>
      <c r="BB175" s="3"/>
      <c r="BC175" s="3"/>
      <c r="BD175" s="3"/>
      <c r="BE175" s="3"/>
    </row>
    <row r="176" spans="1:57" ht="15">
      <c r="A176" s="65" t="s">
        <v>436</v>
      </c>
      <c r="B176" s="66"/>
      <c r="C176" s="66"/>
      <c r="D176" s="67">
        <v>1.5965909090909092</v>
      </c>
      <c r="E176" s="69">
        <v>50</v>
      </c>
      <c r="F176" s="104" t="s">
        <v>1375</v>
      </c>
      <c r="G176" s="66"/>
      <c r="H176" s="70"/>
      <c r="I176" s="71"/>
      <c r="J176" s="71"/>
      <c r="K176" s="70"/>
      <c r="L176" s="74"/>
      <c r="M176" s="75">
        <v>5879.1015625</v>
      </c>
      <c r="N176" s="75">
        <v>752.1371459960938</v>
      </c>
      <c r="O176" s="76"/>
      <c r="P176" s="77"/>
      <c r="Q176" s="77"/>
      <c r="R176" s="89"/>
      <c r="S176" s="48">
        <v>1</v>
      </c>
      <c r="T176" s="48">
        <v>1</v>
      </c>
      <c r="U176" s="49">
        <v>0</v>
      </c>
      <c r="V176" s="49">
        <v>0</v>
      </c>
      <c r="W176" s="50"/>
      <c r="X176" s="50"/>
      <c r="Y176" s="50"/>
      <c r="Z176" s="49" t="s">
        <v>6210</v>
      </c>
      <c r="AA176" s="72">
        <v>176</v>
      </c>
      <c r="AB176" s="72"/>
      <c r="AC176" s="73"/>
      <c r="AD176" s="79" t="s">
        <v>3477</v>
      </c>
      <c r="AE176" s="79">
        <v>769</v>
      </c>
      <c r="AF176" s="79">
        <v>1251</v>
      </c>
      <c r="AG176" s="79">
        <v>5025</v>
      </c>
      <c r="AH176" s="79">
        <v>5524</v>
      </c>
      <c r="AI176" s="79"/>
      <c r="AJ176" s="79" t="s">
        <v>4000</v>
      </c>
      <c r="AK176" s="79" t="s">
        <v>4358</v>
      </c>
      <c r="AL176" s="79"/>
      <c r="AM176" s="79"/>
      <c r="AN176" s="81">
        <v>41645.23657407407</v>
      </c>
      <c r="AO176" s="84" t="s">
        <v>5041</v>
      </c>
      <c r="AP176" s="79" t="b">
        <v>0</v>
      </c>
      <c r="AQ176" s="79" t="b">
        <v>0</v>
      </c>
      <c r="AR176" s="79" t="b">
        <v>1</v>
      </c>
      <c r="AS176" s="79"/>
      <c r="AT176" s="79">
        <v>31</v>
      </c>
      <c r="AU176" s="84" t="s">
        <v>5320</v>
      </c>
      <c r="AV176" s="79" t="b">
        <v>0</v>
      </c>
      <c r="AW176" s="79" t="s">
        <v>5649</v>
      </c>
      <c r="AX176" s="84" t="s">
        <v>5907</v>
      </c>
      <c r="AY176" s="79" t="s">
        <v>66</v>
      </c>
      <c r="AZ176" s="79" t="str">
        <f>REPLACE(INDEX(GroupVertices[Group],MATCH(Vertices[[#This Row],[Vertex]],GroupVertices[Vertex],0)),1,1,"")</f>
        <v>130</v>
      </c>
      <c r="BA176" s="2"/>
      <c r="BB176" s="3"/>
      <c r="BC176" s="3"/>
      <c r="BD176" s="3"/>
      <c r="BE176" s="3"/>
    </row>
    <row r="177" spans="1:57" ht="15">
      <c r="A177" s="65" t="s">
        <v>437</v>
      </c>
      <c r="B177" s="66"/>
      <c r="C177" s="66"/>
      <c r="D177" s="67">
        <v>1.5965909090909092</v>
      </c>
      <c r="E177" s="69">
        <v>50</v>
      </c>
      <c r="F177" s="104" t="s">
        <v>5487</v>
      </c>
      <c r="G177" s="66"/>
      <c r="H177" s="70"/>
      <c r="I177" s="71"/>
      <c r="J177" s="71"/>
      <c r="K177" s="70"/>
      <c r="L177" s="74"/>
      <c r="M177" s="75">
        <v>5879.1015625</v>
      </c>
      <c r="N177" s="75">
        <v>2064.690185546875</v>
      </c>
      <c r="O177" s="76"/>
      <c r="P177" s="77"/>
      <c r="Q177" s="77"/>
      <c r="R177" s="89"/>
      <c r="S177" s="48">
        <v>1</v>
      </c>
      <c r="T177" s="48">
        <v>1</v>
      </c>
      <c r="U177" s="49">
        <v>0</v>
      </c>
      <c r="V177" s="49">
        <v>0</v>
      </c>
      <c r="W177" s="50"/>
      <c r="X177" s="50"/>
      <c r="Y177" s="50"/>
      <c r="Z177" s="49" t="s">
        <v>6210</v>
      </c>
      <c r="AA177" s="72">
        <v>177</v>
      </c>
      <c r="AB177" s="72"/>
      <c r="AC177" s="73"/>
      <c r="AD177" s="79" t="s">
        <v>3478</v>
      </c>
      <c r="AE177" s="79">
        <v>244</v>
      </c>
      <c r="AF177" s="79">
        <v>94</v>
      </c>
      <c r="AG177" s="79">
        <v>1439</v>
      </c>
      <c r="AH177" s="79">
        <v>2342</v>
      </c>
      <c r="AI177" s="79"/>
      <c r="AJ177" s="79" t="s">
        <v>4001</v>
      </c>
      <c r="AK177" s="79" t="s">
        <v>4424</v>
      </c>
      <c r="AL177" s="84" t="s">
        <v>4683</v>
      </c>
      <c r="AM177" s="79"/>
      <c r="AN177" s="81">
        <v>40648.787569444445</v>
      </c>
      <c r="AO177" s="84" t="s">
        <v>5042</v>
      </c>
      <c r="AP177" s="79" t="b">
        <v>0</v>
      </c>
      <c r="AQ177" s="79" t="b">
        <v>0</v>
      </c>
      <c r="AR177" s="79" t="b">
        <v>1</v>
      </c>
      <c r="AS177" s="79"/>
      <c r="AT177" s="79">
        <v>0</v>
      </c>
      <c r="AU177" s="84" t="s">
        <v>5321</v>
      </c>
      <c r="AV177" s="79" t="b">
        <v>0</v>
      </c>
      <c r="AW177" s="79" t="s">
        <v>5649</v>
      </c>
      <c r="AX177" s="84" t="s">
        <v>5908</v>
      </c>
      <c r="AY177" s="79" t="s">
        <v>66</v>
      </c>
      <c r="AZ177" s="79" t="str">
        <f>REPLACE(INDEX(GroupVertices[Group],MATCH(Vertices[[#This Row],[Vertex]],GroupVertices[Vertex],0)),1,1,"")</f>
        <v>129</v>
      </c>
      <c r="BA177" s="2"/>
      <c r="BB177" s="3"/>
      <c r="BC177" s="3"/>
      <c r="BD177" s="3"/>
      <c r="BE177" s="3"/>
    </row>
    <row r="178" spans="1:57" ht="15">
      <c r="A178" s="65" t="s">
        <v>438</v>
      </c>
      <c r="B178" s="66"/>
      <c r="C178" s="66"/>
      <c r="D178" s="67">
        <v>1.5965909090909092</v>
      </c>
      <c r="E178" s="69">
        <v>50</v>
      </c>
      <c r="F178" s="104" t="s">
        <v>1376</v>
      </c>
      <c r="G178" s="66"/>
      <c r="H178" s="70"/>
      <c r="I178" s="71"/>
      <c r="J178" s="71"/>
      <c r="K178" s="70"/>
      <c r="L178" s="74"/>
      <c r="M178" s="75">
        <v>5879.1015625</v>
      </c>
      <c r="N178" s="75">
        <v>1622.256591796875</v>
      </c>
      <c r="O178" s="76"/>
      <c r="P178" s="77"/>
      <c r="Q178" s="77"/>
      <c r="R178" s="89"/>
      <c r="S178" s="48">
        <v>1</v>
      </c>
      <c r="T178" s="48">
        <v>1</v>
      </c>
      <c r="U178" s="49">
        <v>0</v>
      </c>
      <c r="V178" s="49">
        <v>0</v>
      </c>
      <c r="W178" s="50"/>
      <c r="X178" s="50"/>
      <c r="Y178" s="50"/>
      <c r="Z178" s="49" t="s">
        <v>6210</v>
      </c>
      <c r="AA178" s="72">
        <v>178</v>
      </c>
      <c r="AB178" s="72"/>
      <c r="AC178" s="73"/>
      <c r="AD178" s="79" t="s">
        <v>3479</v>
      </c>
      <c r="AE178" s="79">
        <v>622</v>
      </c>
      <c r="AF178" s="79">
        <v>1254</v>
      </c>
      <c r="AG178" s="79">
        <v>20897</v>
      </c>
      <c r="AH178" s="79">
        <v>18883</v>
      </c>
      <c r="AI178" s="79"/>
      <c r="AJ178" s="79" t="s">
        <v>4002</v>
      </c>
      <c r="AK178" s="79" t="s">
        <v>4425</v>
      </c>
      <c r="AL178" s="84" t="s">
        <v>4684</v>
      </c>
      <c r="AM178" s="79"/>
      <c r="AN178" s="81">
        <v>41518.23553240741</v>
      </c>
      <c r="AO178" s="84" t="s">
        <v>5043</v>
      </c>
      <c r="AP178" s="79" t="b">
        <v>0</v>
      </c>
      <c r="AQ178" s="79" t="b">
        <v>0</v>
      </c>
      <c r="AR178" s="79" t="b">
        <v>1</v>
      </c>
      <c r="AS178" s="79"/>
      <c r="AT178" s="79">
        <v>0</v>
      </c>
      <c r="AU178" s="84" t="s">
        <v>5320</v>
      </c>
      <c r="AV178" s="79" t="b">
        <v>0</v>
      </c>
      <c r="AW178" s="79" t="s">
        <v>5649</v>
      </c>
      <c r="AX178" s="84" t="s">
        <v>5909</v>
      </c>
      <c r="AY178" s="79" t="s">
        <v>66</v>
      </c>
      <c r="AZ178" s="79" t="str">
        <f>REPLACE(INDEX(GroupVertices[Group],MATCH(Vertices[[#This Row],[Vertex]],GroupVertices[Vertex],0)),1,1,"")</f>
        <v>128</v>
      </c>
      <c r="BA178" s="2"/>
      <c r="BB178" s="3"/>
      <c r="BC178" s="3"/>
      <c r="BD178" s="3"/>
      <c r="BE178" s="3"/>
    </row>
    <row r="179" spans="1:57" ht="15">
      <c r="A179" s="65" t="s">
        <v>439</v>
      </c>
      <c r="B179" s="66"/>
      <c r="C179" s="66"/>
      <c r="D179" s="67">
        <v>1.5965909090909092</v>
      </c>
      <c r="E179" s="69">
        <v>50</v>
      </c>
      <c r="F179" s="104" t="s">
        <v>5488</v>
      </c>
      <c r="G179" s="66"/>
      <c r="H179" s="70"/>
      <c r="I179" s="71"/>
      <c r="J179" s="71"/>
      <c r="K179" s="70"/>
      <c r="L179" s="74"/>
      <c r="M179" s="75">
        <v>8188.0556640625</v>
      </c>
      <c r="N179" s="75">
        <v>4704.54443359375</v>
      </c>
      <c r="O179" s="76"/>
      <c r="P179" s="77"/>
      <c r="Q179" s="77"/>
      <c r="R179" s="89"/>
      <c r="S179" s="48">
        <v>1</v>
      </c>
      <c r="T179" s="48">
        <v>1</v>
      </c>
      <c r="U179" s="49">
        <v>0</v>
      </c>
      <c r="V179" s="49">
        <v>0</v>
      </c>
      <c r="W179" s="50"/>
      <c r="X179" s="50"/>
      <c r="Y179" s="50"/>
      <c r="Z179" s="49" t="s">
        <v>6210</v>
      </c>
      <c r="AA179" s="72">
        <v>179</v>
      </c>
      <c r="AB179" s="72"/>
      <c r="AC179" s="73"/>
      <c r="AD179" s="79" t="s">
        <v>3480</v>
      </c>
      <c r="AE179" s="79">
        <v>1111</v>
      </c>
      <c r="AF179" s="79">
        <v>1101</v>
      </c>
      <c r="AG179" s="79">
        <v>27968</v>
      </c>
      <c r="AH179" s="79">
        <v>495</v>
      </c>
      <c r="AI179" s="79"/>
      <c r="AJ179" s="79" t="s">
        <v>4003</v>
      </c>
      <c r="AK179" s="79" t="s">
        <v>4426</v>
      </c>
      <c r="AL179" s="84" t="s">
        <v>4685</v>
      </c>
      <c r="AM179" s="79"/>
      <c r="AN179" s="81">
        <v>39876.114849537036</v>
      </c>
      <c r="AO179" s="84" t="s">
        <v>5044</v>
      </c>
      <c r="AP179" s="79" t="b">
        <v>0</v>
      </c>
      <c r="AQ179" s="79" t="b">
        <v>0</v>
      </c>
      <c r="AR179" s="79" t="b">
        <v>1</v>
      </c>
      <c r="AS179" s="79"/>
      <c r="AT179" s="79">
        <v>22</v>
      </c>
      <c r="AU179" s="84" t="s">
        <v>5320</v>
      </c>
      <c r="AV179" s="79" t="b">
        <v>0</v>
      </c>
      <c r="AW179" s="79" t="s">
        <v>5649</v>
      </c>
      <c r="AX179" s="84" t="s">
        <v>5910</v>
      </c>
      <c r="AY179" s="79" t="s">
        <v>66</v>
      </c>
      <c r="AZ179" s="79" t="str">
        <f>REPLACE(INDEX(GroupVertices[Group],MATCH(Vertices[[#This Row],[Vertex]],GroupVertices[Vertex],0)),1,1,"")</f>
        <v>127</v>
      </c>
      <c r="BA179" s="2"/>
      <c r="BB179" s="3"/>
      <c r="BC179" s="3"/>
      <c r="BD179" s="3"/>
      <c r="BE179" s="3"/>
    </row>
    <row r="180" spans="1:57" ht="15">
      <c r="A180" s="65" t="s">
        <v>445</v>
      </c>
      <c r="B180" s="66"/>
      <c r="C180" s="66"/>
      <c r="D180" s="67">
        <v>1.5965909090909092</v>
      </c>
      <c r="E180" s="69">
        <v>50</v>
      </c>
      <c r="F180" s="104" t="s">
        <v>1381</v>
      </c>
      <c r="G180" s="66"/>
      <c r="H180" s="70"/>
      <c r="I180" s="71"/>
      <c r="J180" s="71"/>
      <c r="K180" s="70"/>
      <c r="L180" s="74"/>
      <c r="M180" s="75">
        <v>8576.115234375</v>
      </c>
      <c r="N180" s="75">
        <v>4704.54443359375</v>
      </c>
      <c r="O180" s="76"/>
      <c r="P180" s="77"/>
      <c r="Q180" s="77"/>
      <c r="R180" s="89"/>
      <c r="S180" s="48">
        <v>1</v>
      </c>
      <c r="T180" s="48">
        <v>1</v>
      </c>
      <c r="U180" s="49">
        <v>0</v>
      </c>
      <c r="V180" s="49">
        <v>0</v>
      </c>
      <c r="W180" s="50"/>
      <c r="X180" s="50"/>
      <c r="Y180" s="50"/>
      <c r="Z180" s="49" t="s">
        <v>6210</v>
      </c>
      <c r="AA180" s="72">
        <v>180</v>
      </c>
      <c r="AB180" s="72"/>
      <c r="AC180" s="73"/>
      <c r="AD180" s="79" t="s">
        <v>3486</v>
      </c>
      <c r="AE180" s="79">
        <v>360</v>
      </c>
      <c r="AF180" s="79">
        <v>538</v>
      </c>
      <c r="AG180" s="79">
        <v>6378</v>
      </c>
      <c r="AH180" s="79">
        <v>925</v>
      </c>
      <c r="AI180" s="79"/>
      <c r="AJ180" s="79" t="s">
        <v>4008</v>
      </c>
      <c r="AK180" s="79" t="s">
        <v>4428</v>
      </c>
      <c r="AL180" s="84" t="s">
        <v>4688</v>
      </c>
      <c r="AM180" s="79"/>
      <c r="AN180" s="81">
        <v>42790.720046296294</v>
      </c>
      <c r="AO180" s="84" t="s">
        <v>5050</v>
      </c>
      <c r="AP180" s="79" t="b">
        <v>1</v>
      </c>
      <c r="AQ180" s="79" t="b">
        <v>0</v>
      </c>
      <c r="AR180" s="79" t="b">
        <v>1</v>
      </c>
      <c r="AS180" s="79"/>
      <c r="AT180" s="79">
        <v>18</v>
      </c>
      <c r="AU180" s="79"/>
      <c r="AV180" s="79" t="b">
        <v>0</v>
      </c>
      <c r="AW180" s="79" t="s">
        <v>5649</v>
      </c>
      <c r="AX180" s="84" t="s">
        <v>5916</v>
      </c>
      <c r="AY180" s="79" t="s">
        <v>66</v>
      </c>
      <c r="AZ180" s="79" t="str">
        <f>REPLACE(INDEX(GroupVertices[Group],MATCH(Vertices[[#This Row],[Vertex]],GroupVertices[Vertex],0)),1,1,"")</f>
        <v>126</v>
      </c>
      <c r="BA180" s="2"/>
      <c r="BB180" s="3"/>
      <c r="BC180" s="3"/>
      <c r="BD180" s="3"/>
      <c r="BE180" s="3"/>
    </row>
    <row r="181" spans="1:57" ht="15">
      <c r="A181" s="65" t="s">
        <v>450</v>
      </c>
      <c r="B181" s="66"/>
      <c r="C181" s="66"/>
      <c r="D181" s="67">
        <v>1.5965909090909092</v>
      </c>
      <c r="E181" s="69">
        <v>50</v>
      </c>
      <c r="F181" s="104" t="s">
        <v>1383</v>
      </c>
      <c r="G181" s="66"/>
      <c r="H181" s="70"/>
      <c r="I181" s="71"/>
      <c r="J181" s="71"/>
      <c r="K181" s="70"/>
      <c r="L181" s="74"/>
      <c r="M181" s="75">
        <v>7411.9365234375</v>
      </c>
      <c r="N181" s="75">
        <v>4704.54443359375</v>
      </c>
      <c r="O181" s="76"/>
      <c r="P181" s="77"/>
      <c r="Q181" s="77"/>
      <c r="R181" s="89"/>
      <c r="S181" s="48">
        <v>1</v>
      </c>
      <c r="T181" s="48">
        <v>1</v>
      </c>
      <c r="U181" s="49">
        <v>0</v>
      </c>
      <c r="V181" s="49">
        <v>0</v>
      </c>
      <c r="W181" s="50"/>
      <c r="X181" s="50"/>
      <c r="Y181" s="50"/>
      <c r="Z181" s="49" t="s">
        <v>6210</v>
      </c>
      <c r="AA181" s="72">
        <v>181</v>
      </c>
      <c r="AB181" s="72"/>
      <c r="AC181" s="73"/>
      <c r="AD181" s="79" t="s">
        <v>3491</v>
      </c>
      <c r="AE181" s="79">
        <v>8</v>
      </c>
      <c r="AF181" s="79">
        <v>3833</v>
      </c>
      <c r="AG181" s="79">
        <v>2747</v>
      </c>
      <c r="AH181" s="79">
        <v>196</v>
      </c>
      <c r="AI181" s="79"/>
      <c r="AJ181" s="79" t="s">
        <v>4012</v>
      </c>
      <c r="AK181" s="79" t="s">
        <v>4430</v>
      </c>
      <c r="AL181" s="84" t="s">
        <v>4691</v>
      </c>
      <c r="AM181" s="79"/>
      <c r="AN181" s="81">
        <v>39882.89635416667</v>
      </c>
      <c r="AO181" s="84" t="s">
        <v>5054</v>
      </c>
      <c r="AP181" s="79" t="b">
        <v>1</v>
      </c>
      <c r="AQ181" s="79" t="b">
        <v>0</v>
      </c>
      <c r="AR181" s="79" t="b">
        <v>1</v>
      </c>
      <c r="AS181" s="79"/>
      <c r="AT181" s="79">
        <v>103</v>
      </c>
      <c r="AU181" s="84" t="s">
        <v>5320</v>
      </c>
      <c r="AV181" s="79" t="b">
        <v>1</v>
      </c>
      <c r="AW181" s="79" t="s">
        <v>5649</v>
      </c>
      <c r="AX181" s="84" t="s">
        <v>5921</v>
      </c>
      <c r="AY181" s="79" t="s">
        <v>66</v>
      </c>
      <c r="AZ181" s="79" t="str">
        <f>REPLACE(INDEX(GroupVertices[Group],MATCH(Vertices[[#This Row],[Vertex]],GroupVertices[Vertex],0)),1,1,"")</f>
        <v>125</v>
      </c>
      <c r="BA181" s="2"/>
      <c r="BB181" s="3"/>
      <c r="BC181" s="3"/>
      <c r="BD181" s="3"/>
      <c r="BE181" s="3"/>
    </row>
    <row r="182" spans="1:57" ht="15">
      <c r="A182" s="65" t="s">
        <v>451</v>
      </c>
      <c r="B182" s="66"/>
      <c r="C182" s="66"/>
      <c r="D182" s="67">
        <v>1.5965909090909092</v>
      </c>
      <c r="E182" s="69">
        <v>50</v>
      </c>
      <c r="F182" s="104" t="s">
        <v>1384</v>
      </c>
      <c r="G182" s="66"/>
      <c r="H182" s="70"/>
      <c r="I182" s="71"/>
      <c r="J182" s="71"/>
      <c r="K182" s="70"/>
      <c r="L182" s="74"/>
      <c r="M182" s="75">
        <v>7799.99609375</v>
      </c>
      <c r="N182" s="75">
        <v>4704.54443359375</v>
      </c>
      <c r="O182" s="76"/>
      <c r="P182" s="77"/>
      <c r="Q182" s="77"/>
      <c r="R182" s="89"/>
      <c r="S182" s="48">
        <v>1</v>
      </c>
      <c r="T182" s="48">
        <v>1</v>
      </c>
      <c r="U182" s="49">
        <v>0</v>
      </c>
      <c r="V182" s="49">
        <v>0</v>
      </c>
      <c r="W182" s="50"/>
      <c r="X182" s="50"/>
      <c r="Y182" s="50"/>
      <c r="Z182" s="49" t="s">
        <v>6210</v>
      </c>
      <c r="AA182" s="72">
        <v>182</v>
      </c>
      <c r="AB182" s="72"/>
      <c r="AC182" s="73"/>
      <c r="AD182" s="79" t="s">
        <v>3492</v>
      </c>
      <c r="AE182" s="79">
        <v>13</v>
      </c>
      <c r="AF182" s="79">
        <v>3</v>
      </c>
      <c r="AG182" s="79">
        <v>3</v>
      </c>
      <c r="AH182" s="79">
        <v>4</v>
      </c>
      <c r="AI182" s="79"/>
      <c r="AJ182" s="79" t="s">
        <v>4013</v>
      </c>
      <c r="AK182" s="79" t="s">
        <v>4431</v>
      </c>
      <c r="AL182" s="79"/>
      <c r="AM182" s="79"/>
      <c r="AN182" s="81">
        <v>43656.65331018518</v>
      </c>
      <c r="AO182" s="79"/>
      <c r="AP182" s="79" t="b">
        <v>1</v>
      </c>
      <c r="AQ182" s="79" t="b">
        <v>0</v>
      </c>
      <c r="AR182" s="79" t="b">
        <v>0</v>
      </c>
      <c r="AS182" s="79"/>
      <c r="AT182" s="79">
        <v>0</v>
      </c>
      <c r="AU182" s="79"/>
      <c r="AV182" s="79" t="b">
        <v>0</v>
      </c>
      <c r="AW182" s="79" t="s">
        <v>5649</v>
      </c>
      <c r="AX182" s="84" t="s">
        <v>5922</v>
      </c>
      <c r="AY182" s="79" t="s">
        <v>66</v>
      </c>
      <c r="AZ182" s="79" t="str">
        <f>REPLACE(INDEX(GroupVertices[Group],MATCH(Vertices[[#This Row],[Vertex]],GroupVertices[Vertex],0)),1,1,"")</f>
        <v>124</v>
      </c>
      <c r="BA182" s="2"/>
      <c r="BB182" s="3"/>
      <c r="BC182" s="3"/>
      <c r="BD182" s="3"/>
      <c r="BE182" s="3"/>
    </row>
    <row r="183" spans="1:57" ht="15">
      <c r="A183" s="65" t="s">
        <v>454</v>
      </c>
      <c r="B183" s="66"/>
      <c r="C183" s="66"/>
      <c r="D183" s="67">
        <v>1.5965909090909092</v>
      </c>
      <c r="E183" s="69">
        <v>50</v>
      </c>
      <c r="F183" s="104" t="s">
        <v>1386</v>
      </c>
      <c r="G183" s="66"/>
      <c r="H183" s="70"/>
      <c r="I183" s="71"/>
      <c r="J183" s="71"/>
      <c r="K183" s="70"/>
      <c r="L183" s="74"/>
      <c r="M183" s="75">
        <v>9727.3583984375</v>
      </c>
      <c r="N183" s="75">
        <v>4704.54443359375</v>
      </c>
      <c r="O183" s="76"/>
      <c r="P183" s="77"/>
      <c r="Q183" s="77"/>
      <c r="R183" s="89"/>
      <c r="S183" s="48">
        <v>1</v>
      </c>
      <c r="T183" s="48">
        <v>1</v>
      </c>
      <c r="U183" s="49">
        <v>0</v>
      </c>
      <c r="V183" s="49">
        <v>0</v>
      </c>
      <c r="W183" s="50"/>
      <c r="X183" s="50"/>
      <c r="Y183" s="50"/>
      <c r="Z183" s="49" t="s">
        <v>6210</v>
      </c>
      <c r="AA183" s="72">
        <v>183</v>
      </c>
      <c r="AB183" s="72"/>
      <c r="AC183" s="73"/>
      <c r="AD183" s="79" t="s">
        <v>3494</v>
      </c>
      <c r="AE183" s="79">
        <v>73</v>
      </c>
      <c r="AF183" s="79">
        <v>72</v>
      </c>
      <c r="AG183" s="79">
        <v>9227</v>
      </c>
      <c r="AH183" s="79">
        <v>7247</v>
      </c>
      <c r="AI183" s="79"/>
      <c r="AJ183" s="79" t="s">
        <v>4015</v>
      </c>
      <c r="AK183" s="79" t="s">
        <v>4433</v>
      </c>
      <c r="AL183" s="79"/>
      <c r="AM183" s="79"/>
      <c r="AN183" s="81">
        <v>40505.23818287037</v>
      </c>
      <c r="AO183" s="84" t="s">
        <v>5056</v>
      </c>
      <c r="AP183" s="79" t="b">
        <v>0</v>
      </c>
      <c r="AQ183" s="79" t="b">
        <v>0</v>
      </c>
      <c r="AR183" s="79" t="b">
        <v>1</v>
      </c>
      <c r="AS183" s="79"/>
      <c r="AT183" s="79">
        <v>0</v>
      </c>
      <c r="AU183" s="84" t="s">
        <v>5321</v>
      </c>
      <c r="AV183" s="79" t="b">
        <v>0</v>
      </c>
      <c r="AW183" s="79" t="s">
        <v>5649</v>
      </c>
      <c r="AX183" s="84" t="s">
        <v>5924</v>
      </c>
      <c r="AY183" s="79" t="s">
        <v>66</v>
      </c>
      <c r="AZ183" s="79" t="str">
        <f>REPLACE(INDEX(GroupVertices[Group],MATCH(Vertices[[#This Row],[Vertex]],GroupVertices[Vertex],0)),1,1,"")</f>
        <v>123</v>
      </c>
      <c r="BA183" s="2"/>
      <c r="BB183" s="3"/>
      <c r="BC183" s="3"/>
      <c r="BD183" s="3"/>
      <c r="BE183" s="3"/>
    </row>
    <row r="184" spans="1:57" ht="15">
      <c r="A184" s="65" t="s">
        <v>461</v>
      </c>
      <c r="B184" s="66"/>
      <c r="C184" s="66"/>
      <c r="D184" s="67">
        <v>1.5965909090909092</v>
      </c>
      <c r="E184" s="69">
        <v>50</v>
      </c>
      <c r="F184" s="104" t="s">
        <v>5499</v>
      </c>
      <c r="G184" s="66"/>
      <c r="H184" s="70"/>
      <c r="I184" s="71"/>
      <c r="J184" s="71"/>
      <c r="K184" s="70"/>
      <c r="L184" s="74"/>
      <c r="M184" s="75">
        <v>5879.1015625</v>
      </c>
      <c r="N184" s="75">
        <v>4262.11083984375</v>
      </c>
      <c r="O184" s="76"/>
      <c r="P184" s="77"/>
      <c r="Q184" s="77"/>
      <c r="R184" s="89"/>
      <c r="S184" s="48">
        <v>1</v>
      </c>
      <c r="T184" s="48">
        <v>1</v>
      </c>
      <c r="U184" s="49">
        <v>0</v>
      </c>
      <c r="V184" s="49">
        <v>0</v>
      </c>
      <c r="W184" s="50"/>
      <c r="X184" s="50"/>
      <c r="Y184" s="50"/>
      <c r="Z184" s="49" t="s">
        <v>6210</v>
      </c>
      <c r="AA184" s="72">
        <v>184</v>
      </c>
      <c r="AB184" s="72"/>
      <c r="AC184" s="73"/>
      <c r="AD184" s="79" t="s">
        <v>3503</v>
      </c>
      <c r="AE184" s="79">
        <v>35</v>
      </c>
      <c r="AF184" s="79">
        <v>3</v>
      </c>
      <c r="AG184" s="79">
        <v>44</v>
      </c>
      <c r="AH184" s="79">
        <v>94</v>
      </c>
      <c r="AI184" s="79"/>
      <c r="AJ184" s="79" t="s">
        <v>4023</v>
      </c>
      <c r="AK184" s="79" t="s">
        <v>4353</v>
      </c>
      <c r="AL184" s="79"/>
      <c r="AM184" s="79"/>
      <c r="AN184" s="81">
        <v>43283.70822916667</v>
      </c>
      <c r="AO184" s="84" t="s">
        <v>5064</v>
      </c>
      <c r="AP184" s="79" t="b">
        <v>0</v>
      </c>
      <c r="AQ184" s="79" t="b">
        <v>0</v>
      </c>
      <c r="AR184" s="79" t="b">
        <v>0</v>
      </c>
      <c r="AS184" s="79"/>
      <c r="AT184" s="79">
        <v>0</v>
      </c>
      <c r="AU184" s="84" t="s">
        <v>5320</v>
      </c>
      <c r="AV184" s="79" t="b">
        <v>0</v>
      </c>
      <c r="AW184" s="79" t="s">
        <v>5649</v>
      </c>
      <c r="AX184" s="84" t="s">
        <v>5933</v>
      </c>
      <c r="AY184" s="79" t="s">
        <v>66</v>
      </c>
      <c r="AZ184" s="79" t="str">
        <f>REPLACE(INDEX(GroupVertices[Group],MATCH(Vertices[[#This Row],[Vertex]],GroupVertices[Vertex],0)),1,1,"")</f>
        <v>122</v>
      </c>
      <c r="BA184" s="2"/>
      <c r="BB184" s="3"/>
      <c r="BC184" s="3"/>
      <c r="BD184" s="3"/>
      <c r="BE184" s="3"/>
    </row>
    <row r="185" spans="1:57" ht="15">
      <c r="A185" s="65" t="s">
        <v>465</v>
      </c>
      <c r="B185" s="66"/>
      <c r="C185" s="66"/>
      <c r="D185" s="67">
        <v>1.5965909090909092</v>
      </c>
      <c r="E185" s="69">
        <v>50</v>
      </c>
      <c r="F185" s="104" t="s">
        <v>1389</v>
      </c>
      <c r="G185" s="66"/>
      <c r="H185" s="70"/>
      <c r="I185" s="71"/>
      <c r="J185" s="71"/>
      <c r="K185" s="70"/>
      <c r="L185" s="74"/>
      <c r="M185" s="75">
        <v>8957.70703125</v>
      </c>
      <c r="N185" s="75">
        <v>4704.54443359375</v>
      </c>
      <c r="O185" s="76"/>
      <c r="P185" s="77"/>
      <c r="Q185" s="77"/>
      <c r="R185" s="89"/>
      <c r="S185" s="48">
        <v>1</v>
      </c>
      <c r="T185" s="48">
        <v>1</v>
      </c>
      <c r="U185" s="49">
        <v>0</v>
      </c>
      <c r="V185" s="49">
        <v>0</v>
      </c>
      <c r="W185" s="50"/>
      <c r="X185" s="50"/>
      <c r="Y185" s="50"/>
      <c r="Z185" s="49" t="s">
        <v>6210</v>
      </c>
      <c r="AA185" s="72">
        <v>185</v>
      </c>
      <c r="AB185" s="72"/>
      <c r="AC185" s="73"/>
      <c r="AD185" s="79" t="s">
        <v>3507</v>
      </c>
      <c r="AE185" s="79">
        <v>7</v>
      </c>
      <c r="AF185" s="79">
        <v>98</v>
      </c>
      <c r="AG185" s="79">
        <v>1934</v>
      </c>
      <c r="AH185" s="79">
        <v>1</v>
      </c>
      <c r="AI185" s="79"/>
      <c r="AJ185" s="79" t="s">
        <v>4027</v>
      </c>
      <c r="AK185" s="79" t="s">
        <v>4439</v>
      </c>
      <c r="AL185" s="79"/>
      <c r="AM185" s="79"/>
      <c r="AN185" s="81">
        <v>42737.662314814814</v>
      </c>
      <c r="AO185" s="84" t="s">
        <v>5068</v>
      </c>
      <c r="AP185" s="79" t="b">
        <v>1</v>
      </c>
      <c r="AQ185" s="79" t="b">
        <v>0</v>
      </c>
      <c r="AR185" s="79" t="b">
        <v>0</v>
      </c>
      <c r="AS185" s="79"/>
      <c r="AT185" s="79">
        <v>1</v>
      </c>
      <c r="AU185" s="79"/>
      <c r="AV185" s="79" t="b">
        <v>0</v>
      </c>
      <c r="AW185" s="79" t="s">
        <v>5649</v>
      </c>
      <c r="AX185" s="84" t="s">
        <v>5937</v>
      </c>
      <c r="AY185" s="79" t="s">
        <v>66</v>
      </c>
      <c r="AZ185" s="79" t="str">
        <f>REPLACE(INDEX(GroupVertices[Group],MATCH(Vertices[[#This Row],[Vertex]],GroupVertices[Vertex],0)),1,1,"")</f>
        <v>121</v>
      </c>
      <c r="BA185" s="2"/>
      <c r="BB185" s="3"/>
      <c r="BC185" s="3"/>
      <c r="BD185" s="3"/>
      <c r="BE185" s="3"/>
    </row>
    <row r="186" spans="1:57" ht="15">
      <c r="A186" s="65" t="s">
        <v>470</v>
      </c>
      <c r="B186" s="66"/>
      <c r="C186" s="66"/>
      <c r="D186" s="67">
        <v>1.5965909090909092</v>
      </c>
      <c r="E186" s="69">
        <v>50</v>
      </c>
      <c r="F186" s="104" t="s">
        <v>1391</v>
      </c>
      <c r="G186" s="66"/>
      <c r="H186" s="70"/>
      <c r="I186" s="71"/>
      <c r="J186" s="71"/>
      <c r="K186" s="70"/>
      <c r="L186" s="74"/>
      <c r="M186" s="75">
        <v>9339.298828125</v>
      </c>
      <c r="N186" s="75">
        <v>4704.54443359375</v>
      </c>
      <c r="O186" s="76"/>
      <c r="P186" s="77"/>
      <c r="Q186" s="77"/>
      <c r="R186" s="89"/>
      <c r="S186" s="48">
        <v>1</v>
      </c>
      <c r="T186" s="48">
        <v>1</v>
      </c>
      <c r="U186" s="49">
        <v>0</v>
      </c>
      <c r="V186" s="49">
        <v>0</v>
      </c>
      <c r="W186" s="50"/>
      <c r="X186" s="50"/>
      <c r="Y186" s="50"/>
      <c r="Z186" s="49" t="s">
        <v>6210</v>
      </c>
      <c r="AA186" s="72">
        <v>186</v>
      </c>
      <c r="AB186" s="72"/>
      <c r="AC186" s="73"/>
      <c r="AD186" s="79" t="s">
        <v>3512</v>
      </c>
      <c r="AE186" s="79">
        <v>2156</v>
      </c>
      <c r="AF186" s="79">
        <v>721</v>
      </c>
      <c r="AG186" s="79">
        <v>116892</v>
      </c>
      <c r="AH186" s="79">
        <v>0</v>
      </c>
      <c r="AI186" s="79"/>
      <c r="AJ186" s="79" t="s">
        <v>4031</v>
      </c>
      <c r="AK186" s="79" t="s">
        <v>3162</v>
      </c>
      <c r="AL186" s="84" t="s">
        <v>4694</v>
      </c>
      <c r="AM186" s="79"/>
      <c r="AN186" s="81">
        <v>39959.11429398148</v>
      </c>
      <c r="AO186" s="84" t="s">
        <v>5073</v>
      </c>
      <c r="AP186" s="79" t="b">
        <v>0</v>
      </c>
      <c r="AQ186" s="79" t="b">
        <v>0</v>
      </c>
      <c r="AR186" s="79" t="b">
        <v>0</v>
      </c>
      <c r="AS186" s="79"/>
      <c r="AT186" s="79">
        <v>67</v>
      </c>
      <c r="AU186" s="84" t="s">
        <v>5331</v>
      </c>
      <c r="AV186" s="79" t="b">
        <v>0</v>
      </c>
      <c r="AW186" s="79" t="s">
        <v>5649</v>
      </c>
      <c r="AX186" s="84" t="s">
        <v>5942</v>
      </c>
      <c r="AY186" s="79" t="s">
        <v>66</v>
      </c>
      <c r="AZ186" s="79" t="str">
        <f>REPLACE(INDEX(GroupVertices[Group],MATCH(Vertices[[#This Row],[Vertex]],GroupVertices[Vertex],0)),1,1,"")</f>
        <v>120</v>
      </c>
      <c r="BA186" s="2"/>
      <c r="BB186" s="3"/>
      <c r="BC186" s="3"/>
      <c r="BD186" s="3"/>
      <c r="BE186" s="3"/>
    </row>
    <row r="187" spans="1:57" ht="15">
      <c r="A187" s="65" t="s">
        <v>471</v>
      </c>
      <c r="B187" s="66"/>
      <c r="C187" s="66"/>
      <c r="D187" s="67">
        <v>1.5965909090909092</v>
      </c>
      <c r="E187" s="69">
        <v>50</v>
      </c>
      <c r="F187" s="104" t="s">
        <v>5505</v>
      </c>
      <c r="G187" s="66"/>
      <c r="H187" s="70"/>
      <c r="I187" s="71"/>
      <c r="J187" s="71"/>
      <c r="K187" s="70"/>
      <c r="L187" s="74"/>
      <c r="M187" s="75">
        <v>8278.6025390625</v>
      </c>
      <c r="N187" s="75">
        <v>1946.7080078125</v>
      </c>
      <c r="O187" s="76"/>
      <c r="P187" s="77"/>
      <c r="Q187" s="77"/>
      <c r="R187" s="89"/>
      <c r="S187" s="48">
        <v>1</v>
      </c>
      <c r="T187" s="48">
        <v>1</v>
      </c>
      <c r="U187" s="49">
        <v>0</v>
      </c>
      <c r="V187" s="49">
        <v>0</v>
      </c>
      <c r="W187" s="50"/>
      <c r="X187" s="50"/>
      <c r="Y187" s="50"/>
      <c r="Z187" s="49" t="s">
        <v>6210</v>
      </c>
      <c r="AA187" s="72">
        <v>187</v>
      </c>
      <c r="AB187" s="72"/>
      <c r="AC187" s="73"/>
      <c r="AD187" s="79" t="s">
        <v>3513</v>
      </c>
      <c r="AE187" s="79">
        <v>4</v>
      </c>
      <c r="AF187" s="79">
        <v>1</v>
      </c>
      <c r="AG187" s="79">
        <v>10</v>
      </c>
      <c r="AH187" s="79">
        <v>0</v>
      </c>
      <c r="AI187" s="79"/>
      <c r="AJ187" s="79" t="s">
        <v>4032</v>
      </c>
      <c r="AK187" s="79"/>
      <c r="AL187" s="79"/>
      <c r="AM187" s="79"/>
      <c r="AN187" s="81">
        <v>43657.64450231481</v>
      </c>
      <c r="AO187" s="84" t="s">
        <v>5074</v>
      </c>
      <c r="AP187" s="79" t="b">
        <v>1</v>
      </c>
      <c r="AQ187" s="79" t="b">
        <v>0</v>
      </c>
      <c r="AR187" s="79" t="b">
        <v>0</v>
      </c>
      <c r="AS187" s="79"/>
      <c r="AT187" s="79">
        <v>0</v>
      </c>
      <c r="AU187" s="79"/>
      <c r="AV187" s="79" t="b">
        <v>0</v>
      </c>
      <c r="AW187" s="79" t="s">
        <v>5649</v>
      </c>
      <c r="AX187" s="84" t="s">
        <v>5943</v>
      </c>
      <c r="AY187" s="79" t="s">
        <v>66</v>
      </c>
      <c r="AZ187" s="79" t="str">
        <f>REPLACE(INDEX(GroupVertices[Group],MATCH(Vertices[[#This Row],[Vertex]],GroupVertices[Vertex],0)),1,1,"")</f>
        <v>119</v>
      </c>
      <c r="BA187" s="2"/>
      <c r="BB187" s="3"/>
      <c r="BC187" s="3"/>
      <c r="BD187" s="3"/>
      <c r="BE187" s="3"/>
    </row>
    <row r="188" spans="1:57" ht="15">
      <c r="A188" s="65" t="s">
        <v>478</v>
      </c>
      <c r="B188" s="66"/>
      <c r="C188" s="66"/>
      <c r="D188" s="67">
        <v>1.5965909090909092</v>
      </c>
      <c r="E188" s="69">
        <v>50</v>
      </c>
      <c r="F188" s="104" t="s">
        <v>1393</v>
      </c>
      <c r="G188" s="66"/>
      <c r="H188" s="70"/>
      <c r="I188" s="71"/>
      <c r="J188" s="71"/>
      <c r="K188" s="70"/>
      <c r="L188" s="74"/>
      <c r="M188" s="75">
        <v>8640.7919921875</v>
      </c>
      <c r="N188" s="75">
        <v>1946.7080078125</v>
      </c>
      <c r="O188" s="76"/>
      <c r="P188" s="77"/>
      <c r="Q188" s="77"/>
      <c r="R188" s="89"/>
      <c r="S188" s="48">
        <v>1</v>
      </c>
      <c r="T188" s="48">
        <v>1</v>
      </c>
      <c r="U188" s="49">
        <v>0</v>
      </c>
      <c r="V188" s="49">
        <v>0</v>
      </c>
      <c r="W188" s="50"/>
      <c r="X188" s="50"/>
      <c r="Y188" s="50"/>
      <c r="Z188" s="49" t="s">
        <v>6210</v>
      </c>
      <c r="AA188" s="72">
        <v>188</v>
      </c>
      <c r="AB188" s="72"/>
      <c r="AC188" s="73"/>
      <c r="AD188" s="79" t="s">
        <v>3520</v>
      </c>
      <c r="AE188" s="79">
        <v>953</v>
      </c>
      <c r="AF188" s="79">
        <v>2173</v>
      </c>
      <c r="AG188" s="79">
        <v>170485</v>
      </c>
      <c r="AH188" s="79">
        <v>81976</v>
      </c>
      <c r="AI188" s="79"/>
      <c r="AJ188" s="79" t="s">
        <v>4038</v>
      </c>
      <c r="AK188" s="79" t="s">
        <v>4443</v>
      </c>
      <c r="AL188" s="79"/>
      <c r="AM188" s="79"/>
      <c r="AN188" s="81">
        <v>41066.06613425926</v>
      </c>
      <c r="AO188" s="84" t="s">
        <v>5081</v>
      </c>
      <c r="AP188" s="79" t="b">
        <v>0</v>
      </c>
      <c r="AQ188" s="79" t="b">
        <v>0</v>
      </c>
      <c r="AR188" s="79" t="b">
        <v>1</v>
      </c>
      <c r="AS188" s="79"/>
      <c r="AT188" s="79">
        <v>60</v>
      </c>
      <c r="AU188" s="84" t="s">
        <v>5321</v>
      </c>
      <c r="AV188" s="79" t="b">
        <v>0</v>
      </c>
      <c r="AW188" s="79" t="s">
        <v>5649</v>
      </c>
      <c r="AX188" s="84" t="s">
        <v>5950</v>
      </c>
      <c r="AY188" s="79" t="s">
        <v>66</v>
      </c>
      <c r="AZ188" s="79" t="str">
        <f>REPLACE(INDEX(GroupVertices[Group],MATCH(Vertices[[#This Row],[Vertex]],GroupVertices[Vertex],0)),1,1,"")</f>
        <v>118</v>
      </c>
      <c r="BA188" s="2"/>
      <c r="BB188" s="3"/>
      <c r="BC188" s="3"/>
      <c r="BD188" s="3"/>
      <c r="BE188" s="3"/>
    </row>
    <row r="189" spans="1:57" ht="15">
      <c r="A189" s="65" t="s">
        <v>481</v>
      </c>
      <c r="B189" s="66"/>
      <c r="C189" s="66"/>
      <c r="D189" s="67">
        <v>1.5965909090909092</v>
      </c>
      <c r="E189" s="69">
        <v>50</v>
      </c>
      <c r="F189" s="104" t="s">
        <v>5512</v>
      </c>
      <c r="G189" s="66"/>
      <c r="H189" s="70"/>
      <c r="I189" s="71"/>
      <c r="J189" s="71"/>
      <c r="K189" s="70"/>
      <c r="L189" s="74"/>
      <c r="M189" s="75">
        <v>7890.54345703125</v>
      </c>
      <c r="N189" s="75">
        <v>715.2677001953125</v>
      </c>
      <c r="O189" s="76"/>
      <c r="P189" s="77"/>
      <c r="Q189" s="77"/>
      <c r="R189" s="89"/>
      <c r="S189" s="48">
        <v>1</v>
      </c>
      <c r="T189" s="48">
        <v>1</v>
      </c>
      <c r="U189" s="49">
        <v>0</v>
      </c>
      <c r="V189" s="49">
        <v>0</v>
      </c>
      <c r="W189" s="50"/>
      <c r="X189" s="50"/>
      <c r="Y189" s="50"/>
      <c r="Z189" s="49" t="s">
        <v>6210</v>
      </c>
      <c r="AA189" s="72">
        <v>189</v>
      </c>
      <c r="AB189" s="72"/>
      <c r="AC189" s="73"/>
      <c r="AD189" s="79" t="s">
        <v>3524</v>
      </c>
      <c r="AE189" s="79">
        <v>15</v>
      </c>
      <c r="AF189" s="79">
        <v>4</v>
      </c>
      <c r="AG189" s="79">
        <v>353</v>
      </c>
      <c r="AH189" s="79">
        <v>1513</v>
      </c>
      <c r="AI189" s="79"/>
      <c r="AJ189" s="79" t="s">
        <v>4042</v>
      </c>
      <c r="AK189" s="79"/>
      <c r="AL189" s="79"/>
      <c r="AM189" s="79"/>
      <c r="AN189" s="81">
        <v>43639.82108796296</v>
      </c>
      <c r="AO189" s="84" t="s">
        <v>5085</v>
      </c>
      <c r="AP189" s="79" t="b">
        <v>1</v>
      </c>
      <c r="AQ189" s="79" t="b">
        <v>0</v>
      </c>
      <c r="AR189" s="79" t="b">
        <v>0</v>
      </c>
      <c r="AS189" s="79"/>
      <c r="AT189" s="79">
        <v>0</v>
      </c>
      <c r="AU189" s="79"/>
      <c r="AV189" s="79" t="b">
        <v>0</v>
      </c>
      <c r="AW189" s="79" t="s">
        <v>5649</v>
      </c>
      <c r="AX189" s="84" t="s">
        <v>5954</v>
      </c>
      <c r="AY189" s="79" t="s">
        <v>66</v>
      </c>
      <c r="AZ189" s="79" t="str">
        <f>REPLACE(INDEX(GroupVertices[Group],MATCH(Vertices[[#This Row],[Vertex]],GroupVertices[Vertex],0)),1,1,"")</f>
        <v>117</v>
      </c>
      <c r="BA189" s="2"/>
      <c r="BB189" s="3"/>
      <c r="BC189" s="3"/>
      <c r="BD189" s="3"/>
      <c r="BE189" s="3"/>
    </row>
    <row r="190" spans="1:57" ht="15">
      <c r="A190" s="65" t="s">
        <v>483</v>
      </c>
      <c r="B190" s="66"/>
      <c r="C190" s="66"/>
      <c r="D190" s="67">
        <v>1.5965909090909092</v>
      </c>
      <c r="E190" s="69">
        <v>50</v>
      </c>
      <c r="F190" s="104" t="s">
        <v>1397</v>
      </c>
      <c r="G190" s="66"/>
      <c r="H190" s="70"/>
      <c r="I190" s="71"/>
      <c r="J190" s="71"/>
      <c r="K190" s="70"/>
      <c r="L190" s="74"/>
      <c r="M190" s="75">
        <v>7890.54345703125</v>
      </c>
      <c r="N190" s="75">
        <v>294.95574951171875</v>
      </c>
      <c r="O190" s="76"/>
      <c r="P190" s="77"/>
      <c r="Q190" s="77"/>
      <c r="R190" s="89"/>
      <c r="S190" s="48">
        <v>1</v>
      </c>
      <c r="T190" s="48">
        <v>1</v>
      </c>
      <c r="U190" s="49">
        <v>0</v>
      </c>
      <c r="V190" s="49">
        <v>0</v>
      </c>
      <c r="W190" s="50"/>
      <c r="X190" s="50"/>
      <c r="Y190" s="50"/>
      <c r="Z190" s="49" t="s">
        <v>6210</v>
      </c>
      <c r="AA190" s="72">
        <v>190</v>
      </c>
      <c r="AB190" s="72"/>
      <c r="AC190" s="73"/>
      <c r="AD190" s="79" t="s">
        <v>3526</v>
      </c>
      <c r="AE190" s="79">
        <v>43</v>
      </c>
      <c r="AF190" s="79">
        <v>2</v>
      </c>
      <c r="AG190" s="79">
        <v>20</v>
      </c>
      <c r="AH190" s="79">
        <v>22</v>
      </c>
      <c r="AI190" s="79"/>
      <c r="AJ190" s="79" t="s">
        <v>4044</v>
      </c>
      <c r="AK190" s="79" t="s">
        <v>4445</v>
      </c>
      <c r="AL190" s="84" t="s">
        <v>4698</v>
      </c>
      <c r="AM190" s="79"/>
      <c r="AN190" s="81">
        <v>43635.66070601852</v>
      </c>
      <c r="AO190" s="84" t="s">
        <v>5087</v>
      </c>
      <c r="AP190" s="79" t="b">
        <v>0</v>
      </c>
      <c r="AQ190" s="79" t="b">
        <v>0</v>
      </c>
      <c r="AR190" s="79" t="b">
        <v>0</v>
      </c>
      <c r="AS190" s="79"/>
      <c r="AT190" s="79">
        <v>0</v>
      </c>
      <c r="AU190" s="84" t="s">
        <v>5320</v>
      </c>
      <c r="AV190" s="79" t="b">
        <v>0</v>
      </c>
      <c r="AW190" s="79" t="s">
        <v>5649</v>
      </c>
      <c r="AX190" s="84" t="s">
        <v>5956</v>
      </c>
      <c r="AY190" s="79" t="s">
        <v>66</v>
      </c>
      <c r="AZ190" s="79" t="str">
        <f>REPLACE(INDEX(GroupVertices[Group],MATCH(Vertices[[#This Row],[Vertex]],GroupVertices[Vertex],0)),1,1,"")</f>
        <v>116</v>
      </c>
      <c r="BA190" s="2"/>
      <c r="BB190" s="3"/>
      <c r="BC190" s="3"/>
      <c r="BD190" s="3"/>
      <c r="BE190" s="3"/>
    </row>
    <row r="191" spans="1:57" ht="15">
      <c r="A191" s="65" t="s">
        <v>487</v>
      </c>
      <c r="B191" s="66"/>
      <c r="C191" s="66"/>
      <c r="D191" s="67">
        <v>1.5965909090909092</v>
      </c>
      <c r="E191" s="69">
        <v>50</v>
      </c>
      <c r="F191" s="104" t="s">
        <v>5514</v>
      </c>
      <c r="G191" s="66"/>
      <c r="H191" s="70"/>
      <c r="I191" s="71"/>
      <c r="J191" s="71"/>
      <c r="K191" s="70"/>
      <c r="L191" s="74"/>
      <c r="M191" s="75">
        <v>9740.2939453125</v>
      </c>
      <c r="N191" s="75">
        <v>1946.7080078125</v>
      </c>
      <c r="O191" s="76"/>
      <c r="P191" s="77"/>
      <c r="Q191" s="77"/>
      <c r="R191" s="89"/>
      <c r="S191" s="48">
        <v>1</v>
      </c>
      <c r="T191" s="48">
        <v>1</v>
      </c>
      <c r="U191" s="49">
        <v>0</v>
      </c>
      <c r="V191" s="49">
        <v>0</v>
      </c>
      <c r="W191" s="50"/>
      <c r="X191" s="50"/>
      <c r="Y191" s="50"/>
      <c r="Z191" s="49" t="s">
        <v>6210</v>
      </c>
      <c r="AA191" s="72">
        <v>191</v>
      </c>
      <c r="AB191" s="72"/>
      <c r="AC191" s="73"/>
      <c r="AD191" s="79" t="s">
        <v>3530</v>
      </c>
      <c r="AE191" s="79">
        <v>65</v>
      </c>
      <c r="AF191" s="79">
        <v>7</v>
      </c>
      <c r="AG191" s="79">
        <v>2993</v>
      </c>
      <c r="AH191" s="79">
        <v>37</v>
      </c>
      <c r="AI191" s="79"/>
      <c r="AJ191" s="79" t="s">
        <v>4048</v>
      </c>
      <c r="AK191" s="79" t="s">
        <v>4361</v>
      </c>
      <c r="AL191" s="84" t="s">
        <v>4699</v>
      </c>
      <c r="AM191" s="79"/>
      <c r="AN191" s="81">
        <v>43519.72537037037</v>
      </c>
      <c r="AO191" s="84" t="s">
        <v>5091</v>
      </c>
      <c r="AP191" s="79" t="b">
        <v>0</v>
      </c>
      <c r="AQ191" s="79" t="b">
        <v>0</v>
      </c>
      <c r="AR191" s="79" t="b">
        <v>0</v>
      </c>
      <c r="AS191" s="79"/>
      <c r="AT191" s="79">
        <v>0</v>
      </c>
      <c r="AU191" s="84" t="s">
        <v>5320</v>
      </c>
      <c r="AV191" s="79" t="b">
        <v>0</v>
      </c>
      <c r="AW191" s="79" t="s">
        <v>5649</v>
      </c>
      <c r="AX191" s="84" t="s">
        <v>5960</v>
      </c>
      <c r="AY191" s="79" t="s">
        <v>66</v>
      </c>
      <c r="AZ191" s="79" t="str">
        <f>REPLACE(INDEX(GroupVertices[Group],MATCH(Vertices[[#This Row],[Vertex]],GroupVertices[Vertex],0)),1,1,"")</f>
        <v>115</v>
      </c>
      <c r="BA191" s="2"/>
      <c r="BB191" s="3"/>
      <c r="BC191" s="3"/>
      <c r="BD191" s="3"/>
      <c r="BE191" s="3"/>
    </row>
    <row r="192" spans="1:57" ht="15">
      <c r="A192" s="65" t="s">
        <v>488</v>
      </c>
      <c r="B192" s="66"/>
      <c r="C192" s="66"/>
      <c r="D192" s="67">
        <v>1.5965909090909092</v>
      </c>
      <c r="E192" s="69">
        <v>50</v>
      </c>
      <c r="F192" s="104" t="s">
        <v>5515</v>
      </c>
      <c r="G192" s="66"/>
      <c r="H192" s="70"/>
      <c r="I192" s="71"/>
      <c r="J192" s="71"/>
      <c r="K192" s="70"/>
      <c r="L192" s="74"/>
      <c r="M192" s="75">
        <v>8310.94140625</v>
      </c>
      <c r="N192" s="75">
        <v>1504.2742919921875</v>
      </c>
      <c r="O192" s="76"/>
      <c r="P192" s="77"/>
      <c r="Q192" s="77"/>
      <c r="R192" s="89"/>
      <c r="S192" s="48">
        <v>1</v>
      </c>
      <c r="T192" s="48">
        <v>1</v>
      </c>
      <c r="U192" s="49">
        <v>0</v>
      </c>
      <c r="V192" s="49">
        <v>0</v>
      </c>
      <c r="W192" s="50"/>
      <c r="X192" s="50"/>
      <c r="Y192" s="50"/>
      <c r="Z192" s="49" t="s">
        <v>6210</v>
      </c>
      <c r="AA192" s="72">
        <v>192</v>
      </c>
      <c r="AB192" s="72"/>
      <c r="AC192" s="73"/>
      <c r="AD192" s="79" t="s">
        <v>3531</v>
      </c>
      <c r="AE192" s="79">
        <v>1404</v>
      </c>
      <c r="AF192" s="79">
        <v>367</v>
      </c>
      <c r="AG192" s="79">
        <v>1774</v>
      </c>
      <c r="AH192" s="79">
        <v>3397</v>
      </c>
      <c r="AI192" s="79"/>
      <c r="AJ192" s="79"/>
      <c r="AK192" s="79"/>
      <c r="AL192" s="79"/>
      <c r="AM192" s="79"/>
      <c r="AN192" s="81">
        <v>43478.140069444446</v>
      </c>
      <c r="AO192" s="79"/>
      <c r="AP192" s="79" t="b">
        <v>1</v>
      </c>
      <c r="AQ192" s="79" t="b">
        <v>0</v>
      </c>
      <c r="AR192" s="79" t="b">
        <v>0</v>
      </c>
      <c r="AS192" s="79"/>
      <c r="AT192" s="79">
        <v>0</v>
      </c>
      <c r="AU192" s="79"/>
      <c r="AV192" s="79" t="b">
        <v>0</v>
      </c>
      <c r="AW192" s="79" t="s">
        <v>5649</v>
      </c>
      <c r="AX192" s="84" t="s">
        <v>5961</v>
      </c>
      <c r="AY192" s="79" t="s">
        <v>66</v>
      </c>
      <c r="AZ192" s="79" t="str">
        <f>REPLACE(INDEX(GroupVertices[Group],MATCH(Vertices[[#This Row],[Vertex]],GroupVertices[Vertex],0)),1,1,"")</f>
        <v>114</v>
      </c>
      <c r="BA192" s="2"/>
      <c r="BB192" s="3"/>
      <c r="BC192" s="3"/>
      <c r="BD192" s="3"/>
      <c r="BE192" s="3"/>
    </row>
    <row r="193" spans="1:57" ht="15">
      <c r="A193" s="65" t="s">
        <v>490</v>
      </c>
      <c r="B193" s="66"/>
      <c r="C193" s="66"/>
      <c r="D193" s="67">
        <v>1.5965909090909092</v>
      </c>
      <c r="E193" s="69">
        <v>50</v>
      </c>
      <c r="F193" s="104" t="s">
        <v>5517</v>
      </c>
      <c r="G193" s="66"/>
      <c r="H193" s="70"/>
      <c r="I193" s="71"/>
      <c r="J193" s="71"/>
      <c r="K193" s="70"/>
      <c r="L193" s="74"/>
      <c r="M193" s="75">
        <v>9009.4482421875</v>
      </c>
      <c r="N193" s="75">
        <v>1946.7080078125</v>
      </c>
      <c r="O193" s="76"/>
      <c r="P193" s="77"/>
      <c r="Q193" s="77"/>
      <c r="R193" s="89"/>
      <c r="S193" s="48">
        <v>1</v>
      </c>
      <c r="T193" s="48">
        <v>1</v>
      </c>
      <c r="U193" s="49">
        <v>0</v>
      </c>
      <c r="V193" s="49">
        <v>0</v>
      </c>
      <c r="W193" s="50"/>
      <c r="X193" s="50"/>
      <c r="Y193" s="50"/>
      <c r="Z193" s="49" t="s">
        <v>6210</v>
      </c>
      <c r="AA193" s="72">
        <v>193</v>
      </c>
      <c r="AB193" s="72"/>
      <c r="AC193" s="73"/>
      <c r="AD193" s="79" t="s">
        <v>3533</v>
      </c>
      <c r="AE193" s="79">
        <v>709</v>
      </c>
      <c r="AF193" s="79">
        <v>978</v>
      </c>
      <c r="AG193" s="79">
        <v>2436</v>
      </c>
      <c r="AH193" s="79">
        <v>2085</v>
      </c>
      <c r="AI193" s="79"/>
      <c r="AJ193" s="79" t="s">
        <v>4050</v>
      </c>
      <c r="AK193" s="79" t="s">
        <v>4450</v>
      </c>
      <c r="AL193" s="84" t="s">
        <v>4701</v>
      </c>
      <c r="AM193" s="79"/>
      <c r="AN193" s="81">
        <v>40246.872245370374</v>
      </c>
      <c r="AO193" s="84" t="s">
        <v>5093</v>
      </c>
      <c r="AP193" s="79" t="b">
        <v>0</v>
      </c>
      <c r="AQ193" s="79" t="b">
        <v>0</v>
      </c>
      <c r="AR193" s="79" t="b">
        <v>0</v>
      </c>
      <c r="AS193" s="79"/>
      <c r="AT193" s="79">
        <v>36</v>
      </c>
      <c r="AU193" s="84" t="s">
        <v>5320</v>
      </c>
      <c r="AV193" s="79" t="b">
        <v>0</v>
      </c>
      <c r="AW193" s="79" t="s">
        <v>5649</v>
      </c>
      <c r="AX193" s="84" t="s">
        <v>5963</v>
      </c>
      <c r="AY193" s="79" t="s">
        <v>66</v>
      </c>
      <c r="AZ193" s="79" t="str">
        <f>REPLACE(INDEX(GroupVertices[Group],MATCH(Vertices[[#This Row],[Vertex]],GroupVertices[Vertex],0)),1,1,"")</f>
        <v>113</v>
      </c>
      <c r="BA193" s="2"/>
      <c r="BB193" s="3"/>
      <c r="BC193" s="3"/>
      <c r="BD193" s="3"/>
      <c r="BE193" s="3"/>
    </row>
    <row r="194" spans="1:57" ht="15">
      <c r="A194" s="65" t="s">
        <v>497</v>
      </c>
      <c r="B194" s="66"/>
      <c r="C194" s="66"/>
      <c r="D194" s="67">
        <v>1.5965909090909092</v>
      </c>
      <c r="E194" s="69">
        <v>50</v>
      </c>
      <c r="F194" s="104" t="s">
        <v>5522</v>
      </c>
      <c r="G194" s="66"/>
      <c r="H194" s="70"/>
      <c r="I194" s="71"/>
      <c r="J194" s="71"/>
      <c r="K194" s="70"/>
      <c r="L194" s="74"/>
      <c r="M194" s="75">
        <v>9378.1044921875</v>
      </c>
      <c r="N194" s="75">
        <v>1946.7080078125</v>
      </c>
      <c r="O194" s="76"/>
      <c r="P194" s="77"/>
      <c r="Q194" s="77"/>
      <c r="R194" s="89"/>
      <c r="S194" s="48">
        <v>1</v>
      </c>
      <c r="T194" s="48">
        <v>1</v>
      </c>
      <c r="U194" s="49">
        <v>0</v>
      </c>
      <c r="V194" s="49">
        <v>0</v>
      </c>
      <c r="W194" s="50"/>
      <c r="X194" s="50"/>
      <c r="Y194" s="50"/>
      <c r="Z194" s="49" t="s">
        <v>6210</v>
      </c>
      <c r="AA194" s="72">
        <v>194</v>
      </c>
      <c r="AB194" s="72"/>
      <c r="AC194" s="73"/>
      <c r="AD194" s="79" t="s">
        <v>3540</v>
      </c>
      <c r="AE194" s="79">
        <v>48</v>
      </c>
      <c r="AF194" s="79">
        <v>144</v>
      </c>
      <c r="AG194" s="79">
        <v>27636</v>
      </c>
      <c r="AH194" s="79">
        <v>2930</v>
      </c>
      <c r="AI194" s="79"/>
      <c r="AJ194" s="79" t="s">
        <v>4057</v>
      </c>
      <c r="AK194" s="79" t="s">
        <v>4457</v>
      </c>
      <c r="AL194" s="84" t="s">
        <v>4704</v>
      </c>
      <c r="AM194" s="79"/>
      <c r="AN194" s="81">
        <v>41850.15603009259</v>
      </c>
      <c r="AO194" s="84" t="s">
        <v>5100</v>
      </c>
      <c r="AP194" s="79" t="b">
        <v>0</v>
      </c>
      <c r="AQ194" s="79" t="b">
        <v>0</v>
      </c>
      <c r="AR194" s="79" t="b">
        <v>1</v>
      </c>
      <c r="AS194" s="79"/>
      <c r="AT194" s="79">
        <v>45</v>
      </c>
      <c r="AU194" s="84" t="s">
        <v>5320</v>
      </c>
      <c r="AV194" s="79" t="b">
        <v>0</v>
      </c>
      <c r="AW194" s="79" t="s">
        <v>5649</v>
      </c>
      <c r="AX194" s="84" t="s">
        <v>5970</v>
      </c>
      <c r="AY194" s="79" t="s">
        <v>66</v>
      </c>
      <c r="AZ194" s="79" t="str">
        <f>REPLACE(INDEX(GroupVertices[Group],MATCH(Vertices[[#This Row],[Vertex]],GroupVertices[Vertex],0)),1,1,"")</f>
        <v>112</v>
      </c>
      <c r="BA194" s="2"/>
      <c r="BB194" s="3"/>
      <c r="BC194" s="3"/>
      <c r="BD194" s="3"/>
      <c r="BE194" s="3"/>
    </row>
    <row r="195" spans="1:57" ht="15">
      <c r="A195" s="65" t="s">
        <v>501</v>
      </c>
      <c r="B195" s="66"/>
      <c r="C195" s="66"/>
      <c r="D195" s="67">
        <v>1.5965909090909092</v>
      </c>
      <c r="E195" s="69">
        <v>50</v>
      </c>
      <c r="F195" s="104" t="s">
        <v>1403</v>
      </c>
      <c r="G195" s="66"/>
      <c r="H195" s="70"/>
      <c r="I195" s="71"/>
      <c r="J195" s="71"/>
      <c r="K195" s="70"/>
      <c r="L195" s="74"/>
      <c r="M195" s="75">
        <v>8990.044921875</v>
      </c>
      <c r="N195" s="75">
        <v>2418.63720703125</v>
      </c>
      <c r="O195" s="76"/>
      <c r="P195" s="77"/>
      <c r="Q195" s="77"/>
      <c r="R195" s="89"/>
      <c r="S195" s="48">
        <v>1</v>
      </c>
      <c r="T195" s="48">
        <v>1</v>
      </c>
      <c r="U195" s="49">
        <v>0</v>
      </c>
      <c r="V195" s="49">
        <v>0</v>
      </c>
      <c r="W195" s="50"/>
      <c r="X195" s="50"/>
      <c r="Y195" s="50"/>
      <c r="Z195" s="49" t="s">
        <v>6210</v>
      </c>
      <c r="AA195" s="72">
        <v>195</v>
      </c>
      <c r="AB195" s="72"/>
      <c r="AC195" s="73"/>
      <c r="AD195" s="79" t="s">
        <v>3544</v>
      </c>
      <c r="AE195" s="79">
        <v>239</v>
      </c>
      <c r="AF195" s="79">
        <v>12847</v>
      </c>
      <c r="AG195" s="79">
        <v>6926</v>
      </c>
      <c r="AH195" s="79">
        <v>1815</v>
      </c>
      <c r="AI195" s="79"/>
      <c r="AJ195" s="79" t="s">
        <v>4061</v>
      </c>
      <c r="AK195" s="79" t="s">
        <v>4460</v>
      </c>
      <c r="AL195" s="84" t="s">
        <v>4706</v>
      </c>
      <c r="AM195" s="79"/>
      <c r="AN195" s="81">
        <v>39989.75846064815</v>
      </c>
      <c r="AO195" s="84" t="s">
        <v>5104</v>
      </c>
      <c r="AP195" s="79" t="b">
        <v>0</v>
      </c>
      <c r="AQ195" s="79" t="b">
        <v>0</v>
      </c>
      <c r="AR195" s="79" t="b">
        <v>0</v>
      </c>
      <c r="AS195" s="79"/>
      <c r="AT195" s="79">
        <v>70</v>
      </c>
      <c r="AU195" s="84" t="s">
        <v>5320</v>
      </c>
      <c r="AV195" s="79" t="b">
        <v>0</v>
      </c>
      <c r="AW195" s="79" t="s">
        <v>5649</v>
      </c>
      <c r="AX195" s="84" t="s">
        <v>5974</v>
      </c>
      <c r="AY195" s="79" t="s">
        <v>66</v>
      </c>
      <c r="AZ195" s="79" t="str">
        <f>REPLACE(INDEX(GroupVertices[Group],MATCH(Vertices[[#This Row],[Vertex]],GroupVertices[Vertex],0)),1,1,"")</f>
        <v>111</v>
      </c>
      <c r="BA195" s="2"/>
      <c r="BB195" s="3"/>
      <c r="BC195" s="3"/>
      <c r="BD195" s="3"/>
      <c r="BE195" s="3"/>
    </row>
    <row r="196" spans="1:57" ht="15">
      <c r="A196" s="65" t="s">
        <v>504</v>
      </c>
      <c r="B196" s="66"/>
      <c r="C196" s="66"/>
      <c r="D196" s="67">
        <v>1.5965909090909092</v>
      </c>
      <c r="E196" s="69">
        <v>50</v>
      </c>
      <c r="F196" s="104" t="s">
        <v>1405</v>
      </c>
      <c r="G196" s="66"/>
      <c r="H196" s="70"/>
      <c r="I196" s="71"/>
      <c r="J196" s="71"/>
      <c r="K196" s="70"/>
      <c r="L196" s="74"/>
      <c r="M196" s="75">
        <v>9358.7021484375</v>
      </c>
      <c r="N196" s="75">
        <v>2418.63720703125</v>
      </c>
      <c r="O196" s="76"/>
      <c r="P196" s="77"/>
      <c r="Q196" s="77"/>
      <c r="R196" s="89"/>
      <c r="S196" s="48">
        <v>1</v>
      </c>
      <c r="T196" s="48">
        <v>1</v>
      </c>
      <c r="U196" s="49">
        <v>0</v>
      </c>
      <c r="V196" s="49">
        <v>0</v>
      </c>
      <c r="W196" s="50"/>
      <c r="X196" s="50"/>
      <c r="Y196" s="50"/>
      <c r="Z196" s="49" t="s">
        <v>6210</v>
      </c>
      <c r="AA196" s="72">
        <v>196</v>
      </c>
      <c r="AB196" s="72"/>
      <c r="AC196" s="73"/>
      <c r="AD196" s="79" t="s">
        <v>3548</v>
      </c>
      <c r="AE196" s="79">
        <v>494</v>
      </c>
      <c r="AF196" s="79">
        <v>493</v>
      </c>
      <c r="AG196" s="79">
        <v>921</v>
      </c>
      <c r="AH196" s="79">
        <v>217</v>
      </c>
      <c r="AI196" s="79"/>
      <c r="AJ196" s="79" t="s">
        <v>4065</v>
      </c>
      <c r="AK196" s="79" t="s">
        <v>4463</v>
      </c>
      <c r="AL196" s="84" t="s">
        <v>4709</v>
      </c>
      <c r="AM196" s="79"/>
      <c r="AN196" s="81">
        <v>40458.865891203706</v>
      </c>
      <c r="AO196" s="79"/>
      <c r="AP196" s="79" t="b">
        <v>1</v>
      </c>
      <c r="AQ196" s="79" t="b">
        <v>0</v>
      </c>
      <c r="AR196" s="79" t="b">
        <v>1</v>
      </c>
      <c r="AS196" s="79"/>
      <c r="AT196" s="79">
        <v>6</v>
      </c>
      <c r="AU196" s="84" t="s">
        <v>5320</v>
      </c>
      <c r="AV196" s="79" t="b">
        <v>0</v>
      </c>
      <c r="AW196" s="79" t="s">
        <v>5649</v>
      </c>
      <c r="AX196" s="84" t="s">
        <v>5978</v>
      </c>
      <c r="AY196" s="79" t="s">
        <v>66</v>
      </c>
      <c r="AZ196" s="79" t="str">
        <f>REPLACE(INDEX(GroupVertices[Group],MATCH(Vertices[[#This Row],[Vertex]],GroupVertices[Vertex],0)),1,1,"")</f>
        <v>110</v>
      </c>
      <c r="BA196" s="2"/>
      <c r="BB196" s="3"/>
      <c r="BC196" s="3"/>
      <c r="BD196" s="3"/>
      <c r="BE196" s="3"/>
    </row>
    <row r="197" spans="1:57" ht="15">
      <c r="A197" s="65" t="s">
        <v>505</v>
      </c>
      <c r="B197" s="66"/>
      <c r="C197" s="66"/>
      <c r="D197" s="67">
        <v>1.5965909090909092</v>
      </c>
      <c r="E197" s="69">
        <v>50</v>
      </c>
      <c r="F197" s="104" t="s">
        <v>1406</v>
      </c>
      <c r="G197" s="66"/>
      <c r="H197" s="70"/>
      <c r="I197" s="71"/>
      <c r="J197" s="71"/>
      <c r="K197" s="70"/>
      <c r="L197" s="74"/>
      <c r="M197" s="75">
        <v>8246.2646484375</v>
      </c>
      <c r="N197" s="75">
        <v>2418.63720703125</v>
      </c>
      <c r="O197" s="76"/>
      <c r="P197" s="77"/>
      <c r="Q197" s="77"/>
      <c r="R197" s="89"/>
      <c r="S197" s="48">
        <v>1</v>
      </c>
      <c r="T197" s="48">
        <v>1</v>
      </c>
      <c r="U197" s="49">
        <v>0</v>
      </c>
      <c r="V197" s="49">
        <v>0</v>
      </c>
      <c r="W197" s="50"/>
      <c r="X197" s="50"/>
      <c r="Y197" s="50"/>
      <c r="Z197" s="49" t="s">
        <v>6210</v>
      </c>
      <c r="AA197" s="72">
        <v>197</v>
      </c>
      <c r="AB197" s="72"/>
      <c r="AC197" s="73"/>
      <c r="AD197" s="79" t="s">
        <v>3549</v>
      </c>
      <c r="AE197" s="79">
        <v>2057</v>
      </c>
      <c r="AF197" s="79">
        <v>1193</v>
      </c>
      <c r="AG197" s="79">
        <v>8062</v>
      </c>
      <c r="AH197" s="79">
        <v>3573</v>
      </c>
      <c r="AI197" s="79"/>
      <c r="AJ197" s="79" t="s">
        <v>4066</v>
      </c>
      <c r="AK197" s="79" t="s">
        <v>4464</v>
      </c>
      <c r="AL197" s="84" t="s">
        <v>4710</v>
      </c>
      <c r="AM197" s="79"/>
      <c r="AN197" s="81">
        <v>43029.08490740741</v>
      </c>
      <c r="AO197" s="84" t="s">
        <v>5108</v>
      </c>
      <c r="AP197" s="79" t="b">
        <v>1</v>
      </c>
      <c r="AQ197" s="79" t="b">
        <v>0</v>
      </c>
      <c r="AR197" s="79" t="b">
        <v>0</v>
      </c>
      <c r="AS197" s="79"/>
      <c r="AT197" s="79">
        <v>4</v>
      </c>
      <c r="AU197" s="79"/>
      <c r="AV197" s="79" t="b">
        <v>0</v>
      </c>
      <c r="AW197" s="79" t="s">
        <v>5649</v>
      </c>
      <c r="AX197" s="84" t="s">
        <v>5979</v>
      </c>
      <c r="AY197" s="79" t="s">
        <v>66</v>
      </c>
      <c r="AZ197" s="79" t="str">
        <f>REPLACE(INDEX(GroupVertices[Group],MATCH(Vertices[[#This Row],[Vertex]],GroupVertices[Vertex],0)),1,1,"")</f>
        <v>109</v>
      </c>
      <c r="BA197" s="2"/>
      <c r="BB197" s="3"/>
      <c r="BC197" s="3"/>
      <c r="BD197" s="3"/>
      <c r="BE197" s="3"/>
    </row>
    <row r="198" spans="1:57" ht="15">
      <c r="A198" s="65" t="s">
        <v>507</v>
      </c>
      <c r="B198" s="66"/>
      <c r="C198" s="66"/>
      <c r="D198" s="67">
        <v>1.5965909090909092</v>
      </c>
      <c r="E198" s="69">
        <v>50</v>
      </c>
      <c r="F198" s="104" t="s">
        <v>1408</v>
      </c>
      <c r="G198" s="66"/>
      <c r="H198" s="70"/>
      <c r="I198" s="71"/>
      <c r="J198" s="71"/>
      <c r="K198" s="70"/>
      <c r="L198" s="74"/>
      <c r="M198" s="75">
        <v>8621.388671875</v>
      </c>
      <c r="N198" s="75">
        <v>2418.63720703125</v>
      </c>
      <c r="O198" s="76"/>
      <c r="P198" s="77"/>
      <c r="Q198" s="77"/>
      <c r="R198" s="89"/>
      <c r="S198" s="48">
        <v>1</v>
      </c>
      <c r="T198" s="48">
        <v>1</v>
      </c>
      <c r="U198" s="49">
        <v>0</v>
      </c>
      <c r="V198" s="49">
        <v>0</v>
      </c>
      <c r="W198" s="50"/>
      <c r="X198" s="50"/>
      <c r="Y198" s="50"/>
      <c r="Z198" s="49" t="s">
        <v>6210</v>
      </c>
      <c r="AA198" s="72">
        <v>198</v>
      </c>
      <c r="AB198" s="72"/>
      <c r="AC198" s="73"/>
      <c r="AD198" s="79" t="s">
        <v>3551</v>
      </c>
      <c r="AE198" s="79">
        <v>350</v>
      </c>
      <c r="AF198" s="79">
        <v>124</v>
      </c>
      <c r="AG198" s="79">
        <v>374</v>
      </c>
      <c r="AH198" s="79">
        <v>509</v>
      </c>
      <c r="AI198" s="79"/>
      <c r="AJ198" s="79" t="s">
        <v>4068</v>
      </c>
      <c r="AK198" s="79" t="s">
        <v>4278</v>
      </c>
      <c r="AL198" s="79"/>
      <c r="AM198" s="79"/>
      <c r="AN198" s="81">
        <v>43522.19354166667</v>
      </c>
      <c r="AO198" s="84" t="s">
        <v>5109</v>
      </c>
      <c r="AP198" s="79" t="b">
        <v>1</v>
      </c>
      <c r="AQ198" s="79" t="b">
        <v>0</v>
      </c>
      <c r="AR198" s="79" t="b">
        <v>1</v>
      </c>
      <c r="AS198" s="79"/>
      <c r="AT198" s="79">
        <v>0</v>
      </c>
      <c r="AU198" s="79"/>
      <c r="AV198" s="79" t="b">
        <v>0</v>
      </c>
      <c r="AW198" s="79" t="s">
        <v>5649</v>
      </c>
      <c r="AX198" s="84" t="s">
        <v>5981</v>
      </c>
      <c r="AY198" s="79" t="s">
        <v>66</v>
      </c>
      <c r="AZ198" s="79" t="str">
        <f>REPLACE(INDEX(GroupVertices[Group],MATCH(Vertices[[#This Row],[Vertex]],GroupVertices[Vertex],0)),1,1,"")</f>
        <v>108</v>
      </c>
      <c r="BA198" s="2"/>
      <c r="BB198" s="3"/>
      <c r="BC198" s="3"/>
      <c r="BD198" s="3"/>
      <c r="BE198" s="3"/>
    </row>
    <row r="199" spans="1:57" ht="15">
      <c r="A199" s="65" t="s">
        <v>513</v>
      </c>
      <c r="B199" s="66"/>
      <c r="C199" s="66"/>
      <c r="D199" s="67">
        <v>1.5965909090909092</v>
      </c>
      <c r="E199" s="69">
        <v>50</v>
      </c>
      <c r="F199" s="104" t="s">
        <v>1411</v>
      </c>
      <c r="G199" s="66"/>
      <c r="H199" s="70"/>
      <c r="I199" s="71"/>
      <c r="J199" s="71"/>
      <c r="K199" s="70"/>
      <c r="L199" s="74"/>
      <c r="M199" s="75">
        <v>7890.54345703125</v>
      </c>
      <c r="N199" s="75">
        <v>1555.8916015625</v>
      </c>
      <c r="O199" s="76"/>
      <c r="P199" s="77"/>
      <c r="Q199" s="77"/>
      <c r="R199" s="89"/>
      <c r="S199" s="48">
        <v>1</v>
      </c>
      <c r="T199" s="48">
        <v>1</v>
      </c>
      <c r="U199" s="49">
        <v>0</v>
      </c>
      <c r="V199" s="49">
        <v>0</v>
      </c>
      <c r="W199" s="50"/>
      <c r="X199" s="50"/>
      <c r="Y199" s="50"/>
      <c r="Z199" s="49" t="s">
        <v>6210</v>
      </c>
      <c r="AA199" s="72">
        <v>199</v>
      </c>
      <c r="AB199" s="72"/>
      <c r="AC199" s="73"/>
      <c r="AD199" s="79" t="s">
        <v>3558</v>
      </c>
      <c r="AE199" s="79">
        <v>594</v>
      </c>
      <c r="AF199" s="79">
        <v>202</v>
      </c>
      <c r="AG199" s="79">
        <v>2816</v>
      </c>
      <c r="AH199" s="79">
        <v>1372</v>
      </c>
      <c r="AI199" s="79"/>
      <c r="AJ199" s="79" t="s">
        <v>4075</v>
      </c>
      <c r="AK199" s="79" t="s">
        <v>4278</v>
      </c>
      <c r="AL199" s="79"/>
      <c r="AM199" s="79"/>
      <c r="AN199" s="81">
        <v>40615.76201388889</v>
      </c>
      <c r="AO199" s="84" t="s">
        <v>5116</v>
      </c>
      <c r="AP199" s="79" t="b">
        <v>0</v>
      </c>
      <c r="AQ199" s="79" t="b">
        <v>0</v>
      </c>
      <c r="AR199" s="79" t="b">
        <v>1</v>
      </c>
      <c r="AS199" s="79"/>
      <c r="AT199" s="79">
        <v>2</v>
      </c>
      <c r="AU199" s="84" t="s">
        <v>5323</v>
      </c>
      <c r="AV199" s="79" t="b">
        <v>0</v>
      </c>
      <c r="AW199" s="79" t="s">
        <v>5649</v>
      </c>
      <c r="AX199" s="84" t="s">
        <v>5988</v>
      </c>
      <c r="AY199" s="79" t="s">
        <v>66</v>
      </c>
      <c r="AZ199" s="79" t="str">
        <f>REPLACE(INDEX(GroupVertices[Group],MATCH(Vertices[[#This Row],[Vertex]],GroupVertices[Vertex],0)),1,1,"")</f>
        <v>107</v>
      </c>
      <c r="BA199" s="2"/>
      <c r="BB199" s="3"/>
      <c r="BC199" s="3"/>
      <c r="BD199" s="3"/>
      <c r="BE199" s="3"/>
    </row>
    <row r="200" spans="1:57" ht="15">
      <c r="A200" s="65" t="s">
        <v>515</v>
      </c>
      <c r="B200" s="66"/>
      <c r="C200" s="66"/>
      <c r="D200" s="67">
        <v>1.5965909090909092</v>
      </c>
      <c r="E200" s="69">
        <v>50</v>
      </c>
      <c r="F200" s="104" t="s">
        <v>1412</v>
      </c>
      <c r="G200" s="66"/>
      <c r="H200" s="70"/>
      <c r="I200" s="71"/>
      <c r="J200" s="71"/>
      <c r="K200" s="70"/>
      <c r="L200" s="74"/>
      <c r="M200" s="75">
        <v>7890.54345703125</v>
      </c>
      <c r="N200" s="75">
        <v>1135.57958984375</v>
      </c>
      <c r="O200" s="76"/>
      <c r="P200" s="77"/>
      <c r="Q200" s="77"/>
      <c r="R200" s="89"/>
      <c r="S200" s="48">
        <v>1</v>
      </c>
      <c r="T200" s="48">
        <v>1</v>
      </c>
      <c r="U200" s="49">
        <v>0</v>
      </c>
      <c r="V200" s="49">
        <v>0</v>
      </c>
      <c r="W200" s="50"/>
      <c r="X200" s="50"/>
      <c r="Y200" s="50"/>
      <c r="Z200" s="49" t="s">
        <v>6210</v>
      </c>
      <c r="AA200" s="72">
        <v>200</v>
      </c>
      <c r="AB200" s="72"/>
      <c r="AC200" s="73"/>
      <c r="AD200" s="79" t="s">
        <v>3560</v>
      </c>
      <c r="AE200" s="79">
        <v>149</v>
      </c>
      <c r="AF200" s="79">
        <v>93</v>
      </c>
      <c r="AG200" s="79">
        <v>7094</v>
      </c>
      <c r="AH200" s="79">
        <v>27596</v>
      </c>
      <c r="AI200" s="79"/>
      <c r="AJ200" s="79" t="s">
        <v>4077</v>
      </c>
      <c r="AK200" s="79"/>
      <c r="AL200" s="79"/>
      <c r="AM200" s="79"/>
      <c r="AN200" s="81">
        <v>41644.00019675926</v>
      </c>
      <c r="AO200" s="84" t="s">
        <v>5118</v>
      </c>
      <c r="AP200" s="79" t="b">
        <v>1</v>
      </c>
      <c r="AQ200" s="79" t="b">
        <v>0</v>
      </c>
      <c r="AR200" s="79" t="b">
        <v>0</v>
      </c>
      <c r="AS200" s="79"/>
      <c r="AT200" s="79">
        <v>1</v>
      </c>
      <c r="AU200" s="84" t="s">
        <v>5320</v>
      </c>
      <c r="AV200" s="79" t="b">
        <v>0</v>
      </c>
      <c r="AW200" s="79" t="s">
        <v>5649</v>
      </c>
      <c r="AX200" s="84" t="s">
        <v>5990</v>
      </c>
      <c r="AY200" s="79" t="s">
        <v>66</v>
      </c>
      <c r="AZ200" s="79" t="str">
        <f>REPLACE(INDEX(GroupVertices[Group],MATCH(Vertices[[#This Row],[Vertex]],GroupVertices[Vertex],0)),1,1,"")</f>
        <v>106</v>
      </c>
      <c r="BA200" s="2"/>
      <c r="BB200" s="3"/>
      <c r="BC200" s="3"/>
      <c r="BD200" s="3"/>
      <c r="BE200" s="3"/>
    </row>
    <row r="201" spans="1:57" ht="15">
      <c r="A201" s="65" t="s">
        <v>528</v>
      </c>
      <c r="B201" s="66"/>
      <c r="C201" s="66"/>
      <c r="D201" s="67">
        <v>1.5965909090909092</v>
      </c>
      <c r="E201" s="69">
        <v>50</v>
      </c>
      <c r="F201" s="104" t="s">
        <v>1418</v>
      </c>
      <c r="G201" s="66"/>
      <c r="H201" s="70"/>
      <c r="I201" s="71"/>
      <c r="J201" s="71"/>
      <c r="K201" s="70"/>
      <c r="L201" s="74"/>
      <c r="M201" s="75">
        <v>9733.826171875</v>
      </c>
      <c r="N201" s="75">
        <v>2418.63720703125</v>
      </c>
      <c r="O201" s="76"/>
      <c r="P201" s="77"/>
      <c r="Q201" s="77"/>
      <c r="R201" s="89"/>
      <c r="S201" s="48">
        <v>1</v>
      </c>
      <c r="T201" s="48">
        <v>1</v>
      </c>
      <c r="U201" s="49">
        <v>0</v>
      </c>
      <c r="V201" s="49">
        <v>0</v>
      </c>
      <c r="W201" s="50"/>
      <c r="X201" s="50"/>
      <c r="Y201" s="50"/>
      <c r="Z201" s="49" t="s">
        <v>6210</v>
      </c>
      <c r="AA201" s="72">
        <v>201</v>
      </c>
      <c r="AB201" s="72"/>
      <c r="AC201" s="73"/>
      <c r="AD201" s="79" t="s">
        <v>3573</v>
      </c>
      <c r="AE201" s="79">
        <v>49</v>
      </c>
      <c r="AF201" s="79">
        <v>105</v>
      </c>
      <c r="AG201" s="79">
        <v>2579</v>
      </c>
      <c r="AH201" s="79">
        <v>558</v>
      </c>
      <c r="AI201" s="79"/>
      <c r="AJ201" s="79" t="s">
        <v>4089</v>
      </c>
      <c r="AK201" s="79" t="s">
        <v>4475</v>
      </c>
      <c r="AL201" s="84" t="s">
        <v>4721</v>
      </c>
      <c r="AM201" s="79"/>
      <c r="AN201" s="81">
        <v>41015.70155092593</v>
      </c>
      <c r="AO201" s="84" t="s">
        <v>5131</v>
      </c>
      <c r="AP201" s="79" t="b">
        <v>1</v>
      </c>
      <c r="AQ201" s="79" t="b">
        <v>0</v>
      </c>
      <c r="AR201" s="79" t="b">
        <v>1</v>
      </c>
      <c r="AS201" s="79"/>
      <c r="AT201" s="79">
        <v>2</v>
      </c>
      <c r="AU201" s="84" t="s">
        <v>5320</v>
      </c>
      <c r="AV201" s="79" t="b">
        <v>0</v>
      </c>
      <c r="AW201" s="79" t="s">
        <v>5649</v>
      </c>
      <c r="AX201" s="84" t="s">
        <v>6003</v>
      </c>
      <c r="AY201" s="79" t="s">
        <v>66</v>
      </c>
      <c r="AZ201" s="79" t="str">
        <f>REPLACE(INDEX(GroupVertices[Group],MATCH(Vertices[[#This Row],[Vertex]],GroupVertices[Vertex],0)),1,1,"")</f>
        <v>105</v>
      </c>
      <c r="BA201" s="2"/>
      <c r="BB201" s="3"/>
      <c r="BC201" s="3"/>
      <c r="BD201" s="3"/>
      <c r="BE201" s="3"/>
    </row>
    <row r="202" spans="1:57" ht="15">
      <c r="A202" s="65" t="s">
        <v>529</v>
      </c>
      <c r="B202" s="66"/>
      <c r="C202" s="66"/>
      <c r="D202" s="67">
        <v>1.5965909090909092</v>
      </c>
      <c r="E202" s="69">
        <v>50</v>
      </c>
      <c r="F202" s="104" t="s">
        <v>5539</v>
      </c>
      <c r="G202" s="66"/>
      <c r="H202" s="70"/>
      <c r="I202" s="71"/>
      <c r="J202" s="71"/>
      <c r="K202" s="70"/>
      <c r="L202" s="74"/>
      <c r="M202" s="75">
        <v>7890.54345703125</v>
      </c>
      <c r="N202" s="75">
        <v>1976.2034912109375</v>
      </c>
      <c r="O202" s="76"/>
      <c r="P202" s="77"/>
      <c r="Q202" s="77"/>
      <c r="R202" s="89"/>
      <c r="S202" s="48">
        <v>1</v>
      </c>
      <c r="T202" s="48">
        <v>1</v>
      </c>
      <c r="U202" s="49">
        <v>0</v>
      </c>
      <c r="V202" s="49">
        <v>0</v>
      </c>
      <c r="W202" s="50"/>
      <c r="X202" s="50"/>
      <c r="Y202" s="50"/>
      <c r="Z202" s="49" t="s">
        <v>6210</v>
      </c>
      <c r="AA202" s="72">
        <v>202</v>
      </c>
      <c r="AB202" s="72"/>
      <c r="AC202" s="73"/>
      <c r="AD202" s="79" t="s">
        <v>3574</v>
      </c>
      <c r="AE202" s="79">
        <v>1652</v>
      </c>
      <c r="AF202" s="79">
        <v>581</v>
      </c>
      <c r="AG202" s="79">
        <v>1126</v>
      </c>
      <c r="AH202" s="79">
        <v>275</v>
      </c>
      <c r="AI202" s="79"/>
      <c r="AJ202" s="79" t="s">
        <v>4090</v>
      </c>
      <c r="AK202" s="79" t="s">
        <v>4476</v>
      </c>
      <c r="AL202" s="84" t="s">
        <v>4722</v>
      </c>
      <c r="AM202" s="79"/>
      <c r="AN202" s="81">
        <v>40444.918275462966</v>
      </c>
      <c r="AO202" s="84" t="s">
        <v>5132</v>
      </c>
      <c r="AP202" s="79" t="b">
        <v>0</v>
      </c>
      <c r="AQ202" s="79" t="b">
        <v>0</v>
      </c>
      <c r="AR202" s="79" t="b">
        <v>1</v>
      </c>
      <c r="AS202" s="79"/>
      <c r="AT202" s="79">
        <v>5</v>
      </c>
      <c r="AU202" s="84" t="s">
        <v>5320</v>
      </c>
      <c r="AV202" s="79" t="b">
        <v>0</v>
      </c>
      <c r="AW202" s="79" t="s">
        <v>5649</v>
      </c>
      <c r="AX202" s="84" t="s">
        <v>6004</v>
      </c>
      <c r="AY202" s="79" t="s">
        <v>66</v>
      </c>
      <c r="AZ202" s="79" t="str">
        <f>REPLACE(INDEX(GroupVertices[Group],MATCH(Vertices[[#This Row],[Vertex]],GroupVertices[Vertex],0)),1,1,"")</f>
        <v>104</v>
      </c>
      <c r="BA202" s="2"/>
      <c r="BB202" s="3"/>
      <c r="BC202" s="3"/>
      <c r="BD202" s="3"/>
      <c r="BE202" s="3"/>
    </row>
    <row r="203" spans="1:57" ht="15">
      <c r="A203" s="65" t="s">
        <v>531</v>
      </c>
      <c r="B203" s="66"/>
      <c r="C203" s="66"/>
      <c r="D203" s="67">
        <v>1.5965909090909092</v>
      </c>
      <c r="E203" s="69">
        <v>50</v>
      </c>
      <c r="F203" s="104" t="s">
        <v>1420</v>
      </c>
      <c r="G203" s="66"/>
      <c r="H203" s="70"/>
      <c r="I203" s="71"/>
      <c r="J203" s="71"/>
      <c r="K203" s="70"/>
      <c r="L203" s="74"/>
      <c r="M203" s="75">
        <v>9222.880859375</v>
      </c>
      <c r="N203" s="75">
        <v>1024.97119140625</v>
      </c>
      <c r="O203" s="76"/>
      <c r="P203" s="77"/>
      <c r="Q203" s="77"/>
      <c r="R203" s="89"/>
      <c r="S203" s="48">
        <v>1</v>
      </c>
      <c r="T203" s="48">
        <v>1</v>
      </c>
      <c r="U203" s="49">
        <v>0</v>
      </c>
      <c r="V203" s="49">
        <v>0</v>
      </c>
      <c r="W203" s="50"/>
      <c r="X203" s="50"/>
      <c r="Y203" s="50"/>
      <c r="Z203" s="49" t="s">
        <v>6210</v>
      </c>
      <c r="AA203" s="72">
        <v>203</v>
      </c>
      <c r="AB203" s="72"/>
      <c r="AC203" s="73"/>
      <c r="AD203" s="79" t="s">
        <v>3576</v>
      </c>
      <c r="AE203" s="79">
        <v>1452</v>
      </c>
      <c r="AF203" s="79">
        <v>1767</v>
      </c>
      <c r="AG203" s="79">
        <v>19681</v>
      </c>
      <c r="AH203" s="79">
        <v>75733</v>
      </c>
      <c r="AI203" s="79"/>
      <c r="AJ203" s="79" t="s">
        <v>4092</v>
      </c>
      <c r="AK203" s="79" t="s">
        <v>4478</v>
      </c>
      <c r="AL203" s="84" t="s">
        <v>4723</v>
      </c>
      <c r="AM203" s="79"/>
      <c r="AN203" s="81">
        <v>42494.213738425926</v>
      </c>
      <c r="AO203" s="84" t="s">
        <v>5134</v>
      </c>
      <c r="AP203" s="79" t="b">
        <v>1</v>
      </c>
      <c r="AQ203" s="79" t="b">
        <v>0</v>
      </c>
      <c r="AR203" s="79" t="b">
        <v>1</v>
      </c>
      <c r="AS203" s="79"/>
      <c r="AT203" s="79">
        <v>32</v>
      </c>
      <c r="AU203" s="79"/>
      <c r="AV203" s="79" t="b">
        <v>0</v>
      </c>
      <c r="AW203" s="79" t="s">
        <v>5649</v>
      </c>
      <c r="AX203" s="84" t="s">
        <v>6006</v>
      </c>
      <c r="AY203" s="79" t="s">
        <v>66</v>
      </c>
      <c r="AZ203" s="79" t="str">
        <f>REPLACE(INDEX(GroupVertices[Group],MATCH(Vertices[[#This Row],[Vertex]],GroupVertices[Vertex],0)),1,1,"")</f>
        <v>103</v>
      </c>
      <c r="BA203" s="2"/>
      <c r="BB203" s="3"/>
      <c r="BC203" s="3"/>
      <c r="BD203" s="3"/>
      <c r="BE203" s="3"/>
    </row>
    <row r="204" spans="1:57" ht="15">
      <c r="A204" s="65" t="s">
        <v>532</v>
      </c>
      <c r="B204" s="66"/>
      <c r="C204" s="66"/>
      <c r="D204" s="67">
        <v>1.5965909090909092</v>
      </c>
      <c r="E204" s="69">
        <v>50</v>
      </c>
      <c r="F204" s="104" t="s">
        <v>1421</v>
      </c>
      <c r="G204" s="66"/>
      <c r="H204" s="70"/>
      <c r="I204" s="71"/>
      <c r="J204" s="71"/>
      <c r="K204" s="70"/>
      <c r="L204" s="74"/>
      <c r="M204" s="75">
        <v>9688.552734375</v>
      </c>
      <c r="N204" s="75">
        <v>1024.97119140625</v>
      </c>
      <c r="O204" s="76"/>
      <c r="P204" s="77"/>
      <c r="Q204" s="77"/>
      <c r="R204" s="89"/>
      <c r="S204" s="48">
        <v>1</v>
      </c>
      <c r="T204" s="48">
        <v>1</v>
      </c>
      <c r="U204" s="49">
        <v>0</v>
      </c>
      <c r="V204" s="49">
        <v>0</v>
      </c>
      <c r="W204" s="50"/>
      <c r="X204" s="50"/>
      <c r="Y204" s="50"/>
      <c r="Z204" s="49" t="s">
        <v>6210</v>
      </c>
      <c r="AA204" s="72">
        <v>204</v>
      </c>
      <c r="AB204" s="72"/>
      <c r="AC204" s="73"/>
      <c r="AD204" s="79" t="s">
        <v>3577</v>
      </c>
      <c r="AE204" s="79">
        <v>38</v>
      </c>
      <c r="AF204" s="79">
        <v>2328</v>
      </c>
      <c r="AG204" s="79">
        <v>14</v>
      </c>
      <c r="AH204" s="79">
        <v>44</v>
      </c>
      <c r="AI204" s="79"/>
      <c r="AJ204" s="79" t="s">
        <v>4093</v>
      </c>
      <c r="AK204" s="79" t="s">
        <v>4479</v>
      </c>
      <c r="AL204" s="79"/>
      <c r="AM204" s="79"/>
      <c r="AN204" s="81">
        <v>40198.95162037037</v>
      </c>
      <c r="AO204" s="84" t="s">
        <v>5135</v>
      </c>
      <c r="AP204" s="79" t="b">
        <v>0</v>
      </c>
      <c r="AQ204" s="79" t="b">
        <v>0</v>
      </c>
      <c r="AR204" s="79" t="b">
        <v>0</v>
      </c>
      <c r="AS204" s="79"/>
      <c r="AT204" s="79">
        <v>153</v>
      </c>
      <c r="AU204" s="84" t="s">
        <v>5323</v>
      </c>
      <c r="AV204" s="79" t="b">
        <v>0</v>
      </c>
      <c r="AW204" s="79" t="s">
        <v>5649</v>
      </c>
      <c r="AX204" s="84" t="s">
        <v>6007</v>
      </c>
      <c r="AY204" s="79" t="s">
        <v>66</v>
      </c>
      <c r="AZ204" s="79" t="str">
        <f>REPLACE(INDEX(GroupVertices[Group],MATCH(Vertices[[#This Row],[Vertex]],GroupVertices[Vertex],0)),1,1,"")</f>
        <v>102</v>
      </c>
      <c r="BA204" s="2"/>
      <c r="BB204" s="3"/>
      <c r="BC204" s="3"/>
      <c r="BD204" s="3"/>
      <c r="BE204" s="3"/>
    </row>
    <row r="205" spans="1:57" ht="15">
      <c r="A205" s="65" t="s">
        <v>535</v>
      </c>
      <c r="B205" s="66"/>
      <c r="C205" s="66"/>
      <c r="D205" s="67">
        <v>1.5965909090909092</v>
      </c>
      <c r="E205" s="69">
        <v>50</v>
      </c>
      <c r="F205" s="104" t="s">
        <v>1423</v>
      </c>
      <c r="G205" s="66"/>
      <c r="H205" s="70"/>
      <c r="I205" s="71"/>
      <c r="J205" s="71"/>
      <c r="K205" s="70"/>
      <c r="L205" s="74"/>
      <c r="M205" s="75">
        <v>8757.2099609375</v>
      </c>
      <c r="N205" s="75">
        <v>648.9026489257812</v>
      </c>
      <c r="O205" s="76"/>
      <c r="P205" s="77"/>
      <c r="Q205" s="77"/>
      <c r="R205" s="89"/>
      <c r="S205" s="48">
        <v>1</v>
      </c>
      <c r="T205" s="48">
        <v>1</v>
      </c>
      <c r="U205" s="49">
        <v>0</v>
      </c>
      <c r="V205" s="49">
        <v>0</v>
      </c>
      <c r="W205" s="50"/>
      <c r="X205" s="50"/>
      <c r="Y205" s="50"/>
      <c r="Z205" s="49" t="s">
        <v>6210</v>
      </c>
      <c r="AA205" s="72">
        <v>205</v>
      </c>
      <c r="AB205" s="72"/>
      <c r="AC205" s="73"/>
      <c r="AD205" s="79" t="s">
        <v>3580</v>
      </c>
      <c r="AE205" s="79">
        <v>507</v>
      </c>
      <c r="AF205" s="79">
        <v>495</v>
      </c>
      <c r="AG205" s="79">
        <v>2347</v>
      </c>
      <c r="AH205" s="79">
        <v>121</v>
      </c>
      <c r="AI205" s="79"/>
      <c r="AJ205" s="79" t="s">
        <v>4095</v>
      </c>
      <c r="AK205" s="79" t="s">
        <v>4480</v>
      </c>
      <c r="AL205" s="79"/>
      <c r="AM205" s="79"/>
      <c r="AN205" s="81">
        <v>43205.73068287037</v>
      </c>
      <c r="AO205" s="79"/>
      <c r="AP205" s="79" t="b">
        <v>1</v>
      </c>
      <c r="AQ205" s="79" t="b">
        <v>0</v>
      </c>
      <c r="AR205" s="79" t="b">
        <v>0</v>
      </c>
      <c r="AS205" s="79"/>
      <c r="AT205" s="79">
        <v>1</v>
      </c>
      <c r="AU205" s="79"/>
      <c r="AV205" s="79" t="b">
        <v>0</v>
      </c>
      <c r="AW205" s="79" t="s">
        <v>5649</v>
      </c>
      <c r="AX205" s="84" t="s">
        <v>6010</v>
      </c>
      <c r="AY205" s="79" t="s">
        <v>66</v>
      </c>
      <c r="AZ205" s="79" t="str">
        <f>REPLACE(INDEX(GroupVertices[Group],MATCH(Vertices[[#This Row],[Vertex]],GroupVertices[Vertex],0)),1,1,"")</f>
        <v>101</v>
      </c>
      <c r="BA205" s="2"/>
      <c r="BB205" s="3"/>
      <c r="BC205" s="3"/>
      <c r="BD205" s="3"/>
      <c r="BE205" s="3"/>
    </row>
    <row r="206" spans="1:57" ht="15">
      <c r="A206" s="65" t="s">
        <v>536</v>
      </c>
      <c r="B206" s="66"/>
      <c r="C206" s="66"/>
      <c r="D206" s="67">
        <v>1.5965909090909092</v>
      </c>
      <c r="E206" s="69">
        <v>50</v>
      </c>
      <c r="F206" s="104" t="s">
        <v>1424</v>
      </c>
      <c r="G206" s="66"/>
      <c r="H206" s="70"/>
      <c r="I206" s="71"/>
      <c r="J206" s="71"/>
      <c r="K206" s="70"/>
      <c r="L206" s="74"/>
      <c r="M206" s="75">
        <v>8757.2099609375</v>
      </c>
      <c r="N206" s="75">
        <v>272.8340759277344</v>
      </c>
      <c r="O206" s="76"/>
      <c r="P206" s="77"/>
      <c r="Q206" s="77"/>
      <c r="R206" s="89"/>
      <c r="S206" s="48">
        <v>1</v>
      </c>
      <c r="T206" s="48">
        <v>1</v>
      </c>
      <c r="U206" s="49">
        <v>0</v>
      </c>
      <c r="V206" s="49">
        <v>0</v>
      </c>
      <c r="W206" s="50"/>
      <c r="X206" s="50"/>
      <c r="Y206" s="50"/>
      <c r="Z206" s="49" t="s">
        <v>6210</v>
      </c>
      <c r="AA206" s="72">
        <v>206</v>
      </c>
      <c r="AB206" s="72"/>
      <c r="AC206" s="73"/>
      <c r="AD206" s="79" t="s">
        <v>3581</v>
      </c>
      <c r="AE206" s="79">
        <v>324</v>
      </c>
      <c r="AF206" s="79">
        <v>372</v>
      </c>
      <c r="AG206" s="79">
        <v>13002</v>
      </c>
      <c r="AH206" s="79">
        <v>113</v>
      </c>
      <c r="AI206" s="79"/>
      <c r="AJ206" s="79" t="s">
        <v>4096</v>
      </c>
      <c r="AK206" s="79" t="s">
        <v>4481</v>
      </c>
      <c r="AL206" s="84" t="s">
        <v>4724</v>
      </c>
      <c r="AM206" s="79"/>
      <c r="AN206" s="81">
        <v>39841.689108796294</v>
      </c>
      <c r="AO206" s="84" t="s">
        <v>5138</v>
      </c>
      <c r="AP206" s="79" t="b">
        <v>0</v>
      </c>
      <c r="AQ206" s="79" t="b">
        <v>0</v>
      </c>
      <c r="AR206" s="79" t="b">
        <v>1</v>
      </c>
      <c r="AS206" s="79"/>
      <c r="AT206" s="79">
        <v>25</v>
      </c>
      <c r="AU206" s="84" t="s">
        <v>5321</v>
      </c>
      <c r="AV206" s="79" t="b">
        <v>0</v>
      </c>
      <c r="AW206" s="79" t="s">
        <v>5649</v>
      </c>
      <c r="AX206" s="84" t="s">
        <v>6011</v>
      </c>
      <c r="AY206" s="79" t="s">
        <v>66</v>
      </c>
      <c r="AZ206" s="79" t="str">
        <f>REPLACE(INDEX(GroupVertices[Group],MATCH(Vertices[[#This Row],[Vertex]],GroupVertices[Vertex],0)),1,1,"")</f>
        <v>100</v>
      </c>
      <c r="BA206" s="2"/>
      <c r="BB206" s="3"/>
      <c r="BC206" s="3"/>
      <c r="BD206" s="3"/>
      <c r="BE206" s="3"/>
    </row>
    <row r="207" spans="1:57" ht="15">
      <c r="A207" s="65" t="s">
        <v>540</v>
      </c>
      <c r="B207" s="66"/>
      <c r="C207" s="66"/>
      <c r="D207" s="67">
        <v>1.5965909090909092</v>
      </c>
      <c r="E207" s="69">
        <v>50</v>
      </c>
      <c r="F207" s="104" t="s">
        <v>5544</v>
      </c>
      <c r="G207" s="66"/>
      <c r="H207" s="70"/>
      <c r="I207" s="71"/>
      <c r="J207" s="71"/>
      <c r="K207" s="70"/>
      <c r="L207" s="74"/>
      <c r="M207" s="75">
        <v>9688.552734375</v>
      </c>
      <c r="N207" s="75">
        <v>648.9026489257812</v>
      </c>
      <c r="O207" s="76"/>
      <c r="P207" s="77"/>
      <c r="Q207" s="77"/>
      <c r="R207" s="89"/>
      <c r="S207" s="48">
        <v>1</v>
      </c>
      <c r="T207" s="48">
        <v>1</v>
      </c>
      <c r="U207" s="49">
        <v>0</v>
      </c>
      <c r="V207" s="49">
        <v>0</v>
      </c>
      <c r="W207" s="50"/>
      <c r="X207" s="50"/>
      <c r="Y207" s="50"/>
      <c r="Z207" s="49" t="s">
        <v>6210</v>
      </c>
      <c r="AA207" s="72">
        <v>207</v>
      </c>
      <c r="AB207" s="72"/>
      <c r="AC207" s="73"/>
      <c r="AD207" s="79" t="s">
        <v>3586</v>
      </c>
      <c r="AE207" s="79">
        <v>4</v>
      </c>
      <c r="AF207" s="79">
        <v>4</v>
      </c>
      <c r="AG207" s="79">
        <v>7</v>
      </c>
      <c r="AH207" s="79">
        <v>0</v>
      </c>
      <c r="AI207" s="79"/>
      <c r="AJ207" s="79" t="s">
        <v>4101</v>
      </c>
      <c r="AK207" s="79"/>
      <c r="AL207" s="79"/>
      <c r="AM207" s="79"/>
      <c r="AN207" s="81">
        <v>43466.21952546296</v>
      </c>
      <c r="AO207" s="84" t="s">
        <v>5143</v>
      </c>
      <c r="AP207" s="79" t="b">
        <v>1</v>
      </c>
      <c r="AQ207" s="79" t="b">
        <v>0</v>
      </c>
      <c r="AR207" s="79" t="b">
        <v>0</v>
      </c>
      <c r="AS207" s="79"/>
      <c r="AT207" s="79">
        <v>0</v>
      </c>
      <c r="AU207" s="79"/>
      <c r="AV207" s="79" t="b">
        <v>0</v>
      </c>
      <c r="AW207" s="79" t="s">
        <v>5649</v>
      </c>
      <c r="AX207" s="84" t="s">
        <v>6016</v>
      </c>
      <c r="AY207" s="79" t="s">
        <v>66</v>
      </c>
      <c r="AZ207" s="79" t="str">
        <f>REPLACE(INDEX(GroupVertices[Group],MATCH(Vertices[[#This Row],[Vertex]],GroupVertices[Vertex],0)),1,1,"")</f>
        <v>99</v>
      </c>
      <c r="BA207" s="2"/>
      <c r="BB207" s="3"/>
      <c r="BC207" s="3"/>
      <c r="BD207" s="3"/>
      <c r="BE207" s="3"/>
    </row>
    <row r="208" spans="1:57" ht="15">
      <c r="A208" s="65" t="s">
        <v>541</v>
      </c>
      <c r="B208" s="66"/>
      <c r="C208" s="66"/>
      <c r="D208" s="67">
        <v>1.5965909090909092</v>
      </c>
      <c r="E208" s="69">
        <v>50</v>
      </c>
      <c r="F208" s="104" t="s">
        <v>5545</v>
      </c>
      <c r="G208" s="66"/>
      <c r="H208" s="70"/>
      <c r="I208" s="71"/>
      <c r="J208" s="71"/>
      <c r="K208" s="70"/>
      <c r="L208" s="74"/>
      <c r="M208" s="75">
        <v>9688.552734375</v>
      </c>
      <c r="N208" s="75">
        <v>272.8340759277344</v>
      </c>
      <c r="O208" s="76"/>
      <c r="P208" s="77"/>
      <c r="Q208" s="77"/>
      <c r="R208" s="89"/>
      <c r="S208" s="48">
        <v>1</v>
      </c>
      <c r="T208" s="48">
        <v>1</v>
      </c>
      <c r="U208" s="49">
        <v>0</v>
      </c>
      <c r="V208" s="49">
        <v>0</v>
      </c>
      <c r="W208" s="50"/>
      <c r="X208" s="50"/>
      <c r="Y208" s="50"/>
      <c r="Z208" s="49" t="s">
        <v>6210</v>
      </c>
      <c r="AA208" s="72">
        <v>208</v>
      </c>
      <c r="AB208" s="72"/>
      <c r="AC208" s="73"/>
      <c r="AD208" s="79" t="s">
        <v>3587</v>
      </c>
      <c r="AE208" s="79">
        <v>0</v>
      </c>
      <c r="AF208" s="79">
        <v>1</v>
      </c>
      <c r="AG208" s="79">
        <v>3822</v>
      </c>
      <c r="AH208" s="79">
        <v>5</v>
      </c>
      <c r="AI208" s="79"/>
      <c r="AJ208" s="79" t="s">
        <v>4102</v>
      </c>
      <c r="AK208" s="79" t="s">
        <v>4484</v>
      </c>
      <c r="AL208" s="79"/>
      <c r="AM208" s="79"/>
      <c r="AN208" s="81">
        <v>40286.97665509259</v>
      </c>
      <c r="AO208" s="84" t="s">
        <v>5144</v>
      </c>
      <c r="AP208" s="79" t="b">
        <v>0</v>
      </c>
      <c r="AQ208" s="79" t="b">
        <v>0</v>
      </c>
      <c r="AR208" s="79" t="b">
        <v>0</v>
      </c>
      <c r="AS208" s="79"/>
      <c r="AT208" s="79">
        <v>0</v>
      </c>
      <c r="AU208" s="84" t="s">
        <v>5320</v>
      </c>
      <c r="AV208" s="79" t="b">
        <v>0</v>
      </c>
      <c r="AW208" s="79" t="s">
        <v>5649</v>
      </c>
      <c r="AX208" s="84" t="s">
        <v>6017</v>
      </c>
      <c r="AY208" s="79" t="s">
        <v>66</v>
      </c>
      <c r="AZ208" s="79" t="str">
        <f>REPLACE(INDEX(GroupVertices[Group],MATCH(Vertices[[#This Row],[Vertex]],GroupVertices[Vertex],0)),1,1,"")</f>
        <v>98</v>
      </c>
      <c r="BA208" s="2"/>
      <c r="BB208" s="3"/>
      <c r="BC208" s="3"/>
      <c r="BD208" s="3"/>
      <c r="BE208" s="3"/>
    </row>
    <row r="209" spans="1:57" ht="15">
      <c r="A209" s="65" t="s">
        <v>547</v>
      </c>
      <c r="B209" s="66"/>
      <c r="C209" s="66"/>
      <c r="D209" s="67">
        <v>1.5965909090909092</v>
      </c>
      <c r="E209" s="69">
        <v>50</v>
      </c>
      <c r="F209" s="104" t="s">
        <v>5548</v>
      </c>
      <c r="G209" s="66"/>
      <c r="H209" s="70"/>
      <c r="I209" s="71"/>
      <c r="J209" s="71"/>
      <c r="K209" s="70"/>
      <c r="L209" s="74"/>
      <c r="M209" s="75">
        <v>9222.880859375</v>
      </c>
      <c r="N209" s="75">
        <v>648.9026489257812</v>
      </c>
      <c r="O209" s="76"/>
      <c r="P209" s="77"/>
      <c r="Q209" s="77"/>
      <c r="R209" s="89"/>
      <c r="S209" s="48">
        <v>1</v>
      </c>
      <c r="T209" s="48">
        <v>1</v>
      </c>
      <c r="U209" s="49">
        <v>0</v>
      </c>
      <c r="V209" s="49">
        <v>0</v>
      </c>
      <c r="W209" s="50"/>
      <c r="X209" s="50"/>
      <c r="Y209" s="50"/>
      <c r="Z209" s="49" t="s">
        <v>6210</v>
      </c>
      <c r="AA209" s="72">
        <v>209</v>
      </c>
      <c r="AB209" s="72"/>
      <c r="AC209" s="73"/>
      <c r="AD209" s="79" t="s">
        <v>3591</v>
      </c>
      <c r="AE209" s="79">
        <v>115</v>
      </c>
      <c r="AF209" s="79">
        <v>8</v>
      </c>
      <c r="AG209" s="79">
        <v>11</v>
      </c>
      <c r="AH209" s="79">
        <v>7</v>
      </c>
      <c r="AI209" s="79"/>
      <c r="AJ209" s="79" t="s">
        <v>4107</v>
      </c>
      <c r="AK209" s="79"/>
      <c r="AL209" s="84" t="s">
        <v>4728</v>
      </c>
      <c r="AM209" s="79"/>
      <c r="AN209" s="81">
        <v>43646.51626157408</v>
      </c>
      <c r="AO209" s="84" t="s">
        <v>5149</v>
      </c>
      <c r="AP209" s="79" t="b">
        <v>1</v>
      </c>
      <c r="AQ209" s="79" t="b">
        <v>0</v>
      </c>
      <c r="AR209" s="79" t="b">
        <v>0</v>
      </c>
      <c r="AS209" s="79"/>
      <c r="AT209" s="79">
        <v>0</v>
      </c>
      <c r="AU209" s="79"/>
      <c r="AV209" s="79" t="b">
        <v>0</v>
      </c>
      <c r="AW209" s="79" t="s">
        <v>5649</v>
      </c>
      <c r="AX209" s="84" t="s">
        <v>6022</v>
      </c>
      <c r="AY209" s="79" t="s">
        <v>66</v>
      </c>
      <c r="AZ209" s="79" t="str">
        <f>REPLACE(INDEX(GroupVertices[Group],MATCH(Vertices[[#This Row],[Vertex]],GroupVertices[Vertex],0)),1,1,"")</f>
        <v>97</v>
      </c>
      <c r="BA209" s="2"/>
      <c r="BB209" s="3"/>
      <c r="BC209" s="3"/>
      <c r="BD209" s="3"/>
      <c r="BE209" s="3"/>
    </row>
    <row r="210" spans="1:57" ht="15">
      <c r="A210" s="65" t="s">
        <v>548</v>
      </c>
      <c r="B210" s="66"/>
      <c r="C210" s="66"/>
      <c r="D210" s="67">
        <v>1.5965909090909092</v>
      </c>
      <c r="E210" s="69">
        <v>50</v>
      </c>
      <c r="F210" s="104" t="s">
        <v>5549</v>
      </c>
      <c r="G210" s="66"/>
      <c r="H210" s="70"/>
      <c r="I210" s="71"/>
      <c r="J210" s="71"/>
      <c r="K210" s="70"/>
      <c r="L210" s="74"/>
      <c r="M210" s="75">
        <v>9222.880859375</v>
      </c>
      <c r="N210" s="75">
        <v>272.8340759277344</v>
      </c>
      <c r="O210" s="76"/>
      <c r="P210" s="77"/>
      <c r="Q210" s="77"/>
      <c r="R210" s="89"/>
      <c r="S210" s="48">
        <v>1</v>
      </c>
      <c r="T210" s="48">
        <v>1</v>
      </c>
      <c r="U210" s="49">
        <v>0</v>
      </c>
      <c r="V210" s="49">
        <v>0</v>
      </c>
      <c r="W210" s="50"/>
      <c r="X210" s="50"/>
      <c r="Y210" s="50"/>
      <c r="Z210" s="49" t="s">
        <v>6210</v>
      </c>
      <c r="AA210" s="72">
        <v>210</v>
      </c>
      <c r="AB210" s="72"/>
      <c r="AC210" s="73"/>
      <c r="AD210" s="79" t="s">
        <v>3592</v>
      </c>
      <c r="AE210" s="79">
        <v>114</v>
      </c>
      <c r="AF210" s="79">
        <v>11</v>
      </c>
      <c r="AG210" s="79">
        <v>131</v>
      </c>
      <c r="AH210" s="79">
        <v>331</v>
      </c>
      <c r="AI210" s="79"/>
      <c r="AJ210" s="79"/>
      <c r="AK210" s="79"/>
      <c r="AL210" s="79"/>
      <c r="AM210" s="79"/>
      <c r="AN210" s="81">
        <v>43322.520462962966</v>
      </c>
      <c r="AO210" s="84" t="s">
        <v>5150</v>
      </c>
      <c r="AP210" s="79" t="b">
        <v>1</v>
      </c>
      <c r="AQ210" s="79" t="b">
        <v>0</v>
      </c>
      <c r="AR210" s="79" t="b">
        <v>0</v>
      </c>
      <c r="AS210" s="79"/>
      <c r="AT210" s="79">
        <v>0</v>
      </c>
      <c r="AU210" s="79"/>
      <c r="AV210" s="79" t="b">
        <v>0</v>
      </c>
      <c r="AW210" s="79" t="s">
        <v>5649</v>
      </c>
      <c r="AX210" s="84" t="s">
        <v>6023</v>
      </c>
      <c r="AY210" s="79" t="s">
        <v>66</v>
      </c>
      <c r="AZ210" s="79" t="str">
        <f>REPLACE(INDEX(GroupVertices[Group],MATCH(Vertices[[#This Row],[Vertex]],GroupVertices[Vertex],0)),1,1,"")</f>
        <v>96</v>
      </c>
      <c r="BA210" s="2"/>
      <c r="BB210" s="3"/>
      <c r="BC210" s="3"/>
      <c r="BD210" s="3"/>
      <c r="BE210" s="3"/>
    </row>
    <row r="211" spans="1:57" ht="15">
      <c r="A211" s="65" t="s">
        <v>560</v>
      </c>
      <c r="B211" s="66"/>
      <c r="C211" s="66"/>
      <c r="D211" s="67">
        <v>1.5965909090909092</v>
      </c>
      <c r="E211" s="69">
        <v>50</v>
      </c>
      <c r="F211" s="104" t="s">
        <v>1432</v>
      </c>
      <c r="G211" s="66"/>
      <c r="H211" s="70"/>
      <c r="I211" s="71"/>
      <c r="J211" s="71"/>
      <c r="K211" s="70"/>
      <c r="L211" s="74"/>
      <c r="M211" s="75">
        <v>8310.94140625</v>
      </c>
      <c r="N211" s="75">
        <v>287.58184814453125</v>
      </c>
      <c r="O211" s="76"/>
      <c r="P211" s="77"/>
      <c r="Q211" s="77"/>
      <c r="R211" s="89"/>
      <c r="S211" s="48">
        <v>1</v>
      </c>
      <c r="T211" s="48">
        <v>1</v>
      </c>
      <c r="U211" s="49">
        <v>0</v>
      </c>
      <c r="V211" s="49">
        <v>0</v>
      </c>
      <c r="W211" s="50"/>
      <c r="X211" s="50"/>
      <c r="Y211" s="50"/>
      <c r="Z211" s="49" t="s">
        <v>6210</v>
      </c>
      <c r="AA211" s="72">
        <v>211</v>
      </c>
      <c r="AB211" s="72"/>
      <c r="AC211" s="73"/>
      <c r="AD211" s="79" t="s">
        <v>3604</v>
      </c>
      <c r="AE211" s="79">
        <v>824</v>
      </c>
      <c r="AF211" s="79">
        <v>172</v>
      </c>
      <c r="AG211" s="79">
        <v>31251</v>
      </c>
      <c r="AH211" s="79">
        <v>47427</v>
      </c>
      <c r="AI211" s="79"/>
      <c r="AJ211" s="79" t="s">
        <v>4117</v>
      </c>
      <c r="AK211" s="79" t="s">
        <v>4492</v>
      </c>
      <c r="AL211" s="79"/>
      <c r="AM211" s="79"/>
      <c r="AN211" s="81">
        <v>39987.6577662037</v>
      </c>
      <c r="AO211" s="84" t="s">
        <v>5161</v>
      </c>
      <c r="AP211" s="79" t="b">
        <v>0</v>
      </c>
      <c r="AQ211" s="79" t="b">
        <v>0</v>
      </c>
      <c r="AR211" s="79" t="b">
        <v>1</v>
      </c>
      <c r="AS211" s="79"/>
      <c r="AT211" s="79">
        <v>19</v>
      </c>
      <c r="AU211" s="84" t="s">
        <v>5318</v>
      </c>
      <c r="AV211" s="79" t="b">
        <v>0</v>
      </c>
      <c r="AW211" s="79" t="s">
        <v>5649</v>
      </c>
      <c r="AX211" s="84" t="s">
        <v>6035</v>
      </c>
      <c r="AY211" s="79" t="s">
        <v>66</v>
      </c>
      <c r="AZ211" s="79" t="str">
        <f>REPLACE(INDEX(GroupVertices[Group],MATCH(Vertices[[#This Row],[Vertex]],GroupVertices[Vertex],0)),1,1,"")</f>
        <v>95</v>
      </c>
      <c r="BA211" s="2"/>
      <c r="BB211" s="3"/>
      <c r="BC211" s="3"/>
      <c r="BD211" s="3"/>
      <c r="BE211" s="3"/>
    </row>
    <row r="212" spans="1:57" ht="15">
      <c r="A212" s="65" t="s">
        <v>573</v>
      </c>
      <c r="B212" s="66"/>
      <c r="C212" s="66"/>
      <c r="D212" s="67">
        <v>1.5965909090909092</v>
      </c>
      <c r="E212" s="69">
        <v>50</v>
      </c>
      <c r="F212" s="104" t="s">
        <v>1440</v>
      </c>
      <c r="G212" s="66"/>
      <c r="H212" s="70"/>
      <c r="I212" s="71"/>
      <c r="J212" s="71"/>
      <c r="K212" s="70"/>
      <c r="L212" s="74"/>
      <c r="M212" s="75">
        <v>8699.0009765625</v>
      </c>
      <c r="N212" s="75">
        <v>1460.031005859375</v>
      </c>
      <c r="O212" s="76"/>
      <c r="P212" s="77"/>
      <c r="Q212" s="77"/>
      <c r="R212" s="89"/>
      <c r="S212" s="48">
        <v>1</v>
      </c>
      <c r="T212" s="48">
        <v>1</v>
      </c>
      <c r="U212" s="49">
        <v>0</v>
      </c>
      <c r="V212" s="49">
        <v>0</v>
      </c>
      <c r="W212" s="50"/>
      <c r="X212" s="50"/>
      <c r="Y212" s="50"/>
      <c r="Z212" s="49" t="s">
        <v>6210</v>
      </c>
      <c r="AA212" s="72">
        <v>212</v>
      </c>
      <c r="AB212" s="72"/>
      <c r="AC212" s="73"/>
      <c r="AD212" s="79" t="s">
        <v>3617</v>
      </c>
      <c r="AE212" s="79">
        <v>193</v>
      </c>
      <c r="AF212" s="79">
        <v>145</v>
      </c>
      <c r="AG212" s="79">
        <v>16677</v>
      </c>
      <c r="AH212" s="79">
        <v>11473</v>
      </c>
      <c r="AI212" s="79"/>
      <c r="AJ212" s="79" t="s">
        <v>4128</v>
      </c>
      <c r="AK212" s="79" t="s">
        <v>4498</v>
      </c>
      <c r="AL212" s="79"/>
      <c r="AM212" s="79"/>
      <c r="AN212" s="81">
        <v>40357.949953703705</v>
      </c>
      <c r="AO212" s="84" t="s">
        <v>5173</v>
      </c>
      <c r="AP212" s="79" t="b">
        <v>0</v>
      </c>
      <c r="AQ212" s="79" t="b">
        <v>0</v>
      </c>
      <c r="AR212" s="79" t="b">
        <v>0</v>
      </c>
      <c r="AS212" s="79"/>
      <c r="AT212" s="79">
        <v>8</v>
      </c>
      <c r="AU212" s="84" t="s">
        <v>5320</v>
      </c>
      <c r="AV212" s="79" t="b">
        <v>0</v>
      </c>
      <c r="AW212" s="79" t="s">
        <v>5649</v>
      </c>
      <c r="AX212" s="84" t="s">
        <v>6048</v>
      </c>
      <c r="AY212" s="79" t="s">
        <v>66</v>
      </c>
      <c r="AZ212" s="79" t="str">
        <f>REPLACE(INDEX(GroupVertices[Group],MATCH(Vertices[[#This Row],[Vertex]],GroupVertices[Vertex],0)),1,1,"")</f>
        <v>94</v>
      </c>
      <c r="BA212" s="2"/>
      <c r="BB212" s="3"/>
      <c r="BC212" s="3"/>
      <c r="BD212" s="3"/>
      <c r="BE212" s="3"/>
    </row>
    <row r="213" spans="1:57" ht="15">
      <c r="A213" s="65" t="s">
        <v>578</v>
      </c>
      <c r="B213" s="66"/>
      <c r="C213" s="66"/>
      <c r="D213" s="67">
        <v>1.5965909090909092</v>
      </c>
      <c r="E213" s="69">
        <v>50</v>
      </c>
      <c r="F213" s="104" t="s">
        <v>1443</v>
      </c>
      <c r="G213" s="66"/>
      <c r="H213" s="70"/>
      <c r="I213" s="71"/>
      <c r="J213" s="71"/>
      <c r="K213" s="70"/>
      <c r="L213" s="74"/>
      <c r="M213" s="75">
        <v>8310.94140625</v>
      </c>
      <c r="N213" s="75">
        <v>1098.710205078125</v>
      </c>
      <c r="O213" s="76"/>
      <c r="P213" s="77"/>
      <c r="Q213" s="77"/>
      <c r="R213" s="89"/>
      <c r="S213" s="48">
        <v>1</v>
      </c>
      <c r="T213" s="48">
        <v>1</v>
      </c>
      <c r="U213" s="49">
        <v>0</v>
      </c>
      <c r="V213" s="49">
        <v>0</v>
      </c>
      <c r="W213" s="50"/>
      <c r="X213" s="50"/>
      <c r="Y213" s="50"/>
      <c r="Z213" s="49" t="s">
        <v>6210</v>
      </c>
      <c r="AA213" s="72">
        <v>213</v>
      </c>
      <c r="AB213" s="72"/>
      <c r="AC213" s="73"/>
      <c r="AD213" s="79" t="s">
        <v>3622</v>
      </c>
      <c r="AE213" s="79">
        <v>570</v>
      </c>
      <c r="AF213" s="79">
        <v>463</v>
      </c>
      <c r="AG213" s="79">
        <v>15159</v>
      </c>
      <c r="AH213" s="79">
        <v>3524</v>
      </c>
      <c r="AI213" s="79"/>
      <c r="AJ213" s="79" t="s">
        <v>4132</v>
      </c>
      <c r="AK213" s="79" t="s">
        <v>4500</v>
      </c>
      <c r="AL213" s="79"/>
      <c r="AM213" s="79"/>
      <c r="AN213" s="81">
        <v>39617.72642361111</v>
      </c>
      <c r="AO213" s="84" t="s">
        <v>5177</v>
      </c>
      <c r="AP213" s="79" t="b">
        <v>1</v>
      </c>
      <c r="AQ213" s="79" t="b">
        <v>0</v>
      </c>
      <c r="AR213" s="79" t="b">
        <v>1</v>
      </c>
      <c r="AS213" s="79"/>
      <c r="AT213" s="79">
        <v>47</v>
      </c>
      <c r="AU213" s="84" t="s">
        <v>5320</v>
      </c>
      <c r="AV213" s="79" t="b">
        <v>0</v>
      </c>
      <c r="AW213" s="79" t="s">
        <v>5649</v>
      </c>
      <c r="AX213" s="84" t="s">
        <v>6053</v>
      </c>
      <c r="AY213" s="79" t="s">
        <v>66</v>
      </c>
      <c r="AZ213" s="79" t="str">
        <f>REPLACE(INDEX(GroupVertices[Group],MATCH(Vertices[[#This Row],[Vertex]],GroupVertices[Vertex],0)),1,1,"")</f>
        <v>93</v>
      </c>
      <c r="BA213" s="2"/>
      <c r="BB213" s="3"/>
      <c r="BC213" s="3"/>
      <c r="BD213" s="3"/>
      <c r="BE213" s="3"/>
    </row>
    <row r="214" spans="1:57" ht="15">
      <c r="A214" s="65" t="s">
        <v>585</v>
      </c>
      <c r="B214" s="66"/>
      <c r="C214" s="66"/>
      <c r="D214" s="67">
        <v>1.5965909090909092</v>
      </c>
      <c r="E214" s="69">
        <v>50</v>
      </c>
      <c r="F214" s="104" t="s">
        <v>1448</v>
      </c>
      <c r="G214" s="66"/>
      <c r="H214" s="70"/>
      <c r="I214" s="71"/>
      <c r="J214" s="71"/>
      <c r="K214" s="70"/>
      <c r="L214" s="74"/>
      <c r="M214" s="75">
        <v>8310.94140625</v>
      </c>
      <c r="N214" s="75">
        <v>693.14599609375</v>
      </c>
      <c r="O214" s="76"/>
      <c r="P214" s="77"/>
      <c r="Q214" s="77"/>
      <c r="R214" s="89"/>
      <c r="S214" s="48">
        <v>1</v>
      </c>
      <c r="T214" s="48">
        <v>1</v>
      </c>
      <c r="U214" s="49">
        <v>0</v>
      </c>
      <c r="V214" s="49">
        <v>0</v>
      </c>
      <c r="W214" s="50"/>
      <c r="X214" s="50"/>
      <c r="Y214" s="50"/>
      <c r="Z214" s="49" t="s">
        <v>6210</v>
      </c>
      <c r="AA214" s="72">
        <v>214</v>
      </c>
      <c r="AB214" s="72"/>
      <c r="AC214" s="73"/>
      <c r="AD214" s="79" t="s">
        <v>3631</v>
      </c>
      <c r="AE214" s="79">
        <v>421</v>
      </c>
      <c r="AF214" s="79">
        <v>28</v>
      </c>
      <c r="AG214" s="79">
        <v>355</v>
      </c>
      <c r="AH214" s="79">
        <v>62</v>
      </c>
      <c r="AI214" s="79"/>
      <c r="AJ214" s="79" t="s">
        <v>4140</v>
      </c>
      <c r="AK214" s="79" t="s">
        <v>4505</v>
      </c>
      <c r="AL214" s="79"/>
      <c r="AM214" s="79"/>
      <c r="AN214" s="81">
        <v>43629.96884259259</v>
      </c>
      <c r="AO214" s="84" t="s">
        <v>5185</v>
      </c>
      <c r="AP214" s="79" t="b">
        <v>1</v>
      </c>
      <c r="AQ214" s="79" t="b">
        <v>0</v>
      </c>
      <c r="AR214" s="79" t="b">
        <v>0</v>
      </c>
      <c r="AS214" s="79"/>
      <c r="AT214" s="79">
        <v>0</v>
      </c>
      <c r="AU214" s="79"/>
      <c r="AV214" s="79" t="b">
        <v>0</v>
      </c>
      <c r="AW214" s="79" t="s">
        <v>5649</v>
      </c>
      <c r="AX214" s="84" t="s">
        <v>6062</v>
      </c>
      <c r="AY214" s="79" t="s">
        <v>66</v>
      </c>
      <c r="AZ214" s="79" t="str">
        <f>REPLACE(INDEX(GroupVertices[Group],MATCH(Vertices[[#This Row],[Vertex]],GroupVertices[Vertex],0)),1,1,"")</f>
        <v>92</v>
      </c>
      <c r="BA214" s="2"/>
      <c r="BB214" s="3"/>
      <c r="BC214" s="3"/>
      <c r="BD214" s="3"/>
      <c r="BE214" s="3"/>
    </row>
    <row r="215" spans="1:57" ht="15">
      <c r="A215" s="65" t="s">
        <v>586</v>
      </c>
      <c r="B215" s="66"/>
      <c r="C215" s="66"/>
      <c r="D215" s="67">
        <v>1.5965909090909092</v>
      </c>
      <c r="E215" s="69">
        <v>50</v>
      </c>
      <c r="F215" s="104" t="s">
        <v>5567</v>
      </c>
      <c r="G215" s="66"/>
      <c r="H215" s="70"/>
      <c r="I215" s="71"/>
      <c r="J215" s="71"/>
      <c r="K215" s="70"/>
      <c r="L215" s="74"/>
      <c r="M215" s="75">
        <v>9746.76171875</v>
      </c>
      <c r="N215" s="75">
        <v>1460.031005859375</v>
      </c>
      <c r="O215" s="76"/>
      <c r="P215" s="77"/>
      <c r="Q215" s="77"/>
      <c r="R215" s="89"/>
      <c r="S215" s="48">
        <v>1</v>
      </c>
      <c r="T215" s="48">
        <v>1</v>
      </c>
      <c r="U215" s="49">
        <v>0</v>
      </c>
      <c r="V215" s="49">
        <v>0</v>
      </c>
      <c r="W215" s="50"/>
      <c r="X215" s="50"/>
      <c r="Y215" s="50"/>
      <c r="Z215" s="49" t="s">
        <v>6210</v>
      </c>
      <c r="AA215" s="72">
        <v>215</v>
      </c>
      <c r="AB215" s="72"/>
      <c r="AC215" s="73"/>
      <c r="AD215" s="79" t="s">
        <v>3632</v>
      </c>
      <c r="AE215" s="79">
        <v>75</v>
      </c>
      <c r="AF215" s="79">
        <v>9</v>
      </c>
      <c r="AG215" s="79">
        <v>33</v>
      </c>
      <c r="AH215" s="79">
        <v>29</v>
      </c>
      <c r="AI215" s="79"/>
      <c r="AJ215" s="79" t="s">
        <v>4141</v>
      </c>
      <c r="AK215" s="79" t="s">
        <v>4506</v>
      </c>
      <c r="AL215" s="84" t="s">
        <v>4741</v>
      </c>
      <c r="AM215" s="79"/>
      <c r="AN215" s="81">
        <v>42987.890543981484</v>
      </c>
      <c r="AO215" s="84" t="s">
        <v>5186</v>
      </c>
      <c r="AP215" s="79" t="b">
        <v>0</v>
      </c>
      <c r="AQ215" s="79" t="b">
        <v>0</v>
      </c>
      <c r="AR215" s="79" t="b">
        <v>0</v>
      </c>
      <c r="AS215" s="79"/>
      <c r="AT215" s="79">
        <v>0</v>
      </c>
      <c r="AU215" s="84" t="s">
        <v>5320</v>
      </c>
      <c r="AV215" s="79" t="b">
        <v>0</v>
      </c>
      <c r="AW215" s="79" t="s">
        <v>5649</v>
      </c>
      <c r="AX215" s="84" t="s">
        <v>6063</v>
      </c>
      <c r="AY215" s="79" t="s">
        <v>66</v>
      </c>
      <c r="AZ215" s="79" t="str">
        <f>REPLACE(INDEX(GroupVertices[Group],MATCH(Vertices[[#This Row],[Vertex]],GroupVertices[Vertex],0)),1,1,"")</f>
        <v>91</v>
      </c>
      <c r="BA215" s="2"/>
      <c r="BB215" s="3"/>
      <c r="BC215" s="3"/>
      <c r="BD215" s="3"/>
      <c r="BE215" s="3"/>
    </row>
    <row r="216" spans="1:57" ht="15">
      <c r="A216" s="65" t="s">
        <v>591</v>
      </c>
      <c r="B216" s="66"/>
      <c r="C216" s="66"/>
      <c r="D216" s="67">
        <v>1.5965909090909092</v>
      </c>
      <c r="E216" s="69">
        <v>50</v>
      </c>
      <c r="F216" s="104" t="s">
        <v>5569</v>
      </c>
      <c r="G216" s="66"/>
      <c r="H216" s="70"/>
      <c r="I216" s="71"/>
      <c r="J216" s="71"/>
      <c r="K216" s="70"/>
      <c r="L216" s="74"/>
      <c r="M216" s="75">
        <v>8757.2099609375</v>
      </c>
      <c r="N216" s="75">
        <v>1024.97119140625</v>
      </c>
      <c r="O216" s="76"/>
      <c r="P216" s="77"/>
      <c r="Q216" s="77"/>
      <c r="R216" s="89"/>
      <c r="S216" s="48">
        <v>1</v>
      </c>
      <c r="T216" s="48">
        <v>1</v>
      </c>
      <c r="U216" s="49">
        <v>0</v>
      </c>
      <c r="V216" s="49">
        <v>0</v>
      </c>
      <c r="W216" s="50"/>
      <c r="X216" s="50"/>
      <c r="Y216" s="50"/>
      <c r="Z216" s="49" t="s">
        <v>6210</v>
      </c>
      <c r="AA216" s="72">
        <v>216</v>
      </c>
      <c r="AB216" s="72"/>
      <c r="AC216" s="73"/>
      <c r="AD216" s="79" t="s">
        <v>3636</v>
      </c>
      <c r="AE216" s="79">
        <v>625</v>
      </c>
      <c r="AF216" s="79">
        <v>112</v>
      </c>
      <c r="AG216" s="79">
        <v>2851</v>
      </c>
      <c r="AH216" s="79">
        <v>15094</v>
      </c>
      <c r="AI216" s="79"/>
      <c r="AJ216" s="79" t="s">
        <v>4145</v>
      </c>
      <c r="AK216" s="79" t="s">
        <v>4510</v>
      </c>
      <c r="AL216" s="79"/>
      <c r="AM216" s="79"/>
      <c r="AN216" s="81">
        <v>41031.478125</v>
      </c>
      <c r="AO216" s="84" t="s">
        <v>5189</v>
      </c>
      <c r="AP216" s="79" t="b">
        <v>1</v>
      </c>
      <c r="AQ216" s="79" t="b">
        <v>0</v>
      </c>
      <c r="AR216" s="79" t="b">
        <v>1</v>
      </c>
      <c r="AS216" s="79"/>
      <c r="AT216" s="79">
        <v>1</v>
      </c>
      <c r="AU216" s="84" t="s">
        <v>5320</v>
      </c>
      <c r="AV216" s="79" t="b">
        <v>0</v>
      </c>
      <c r="AW216" s="79" t="s">
        <v>5649</v>
      </c>
      <c r="AX216" s="84" t="s">
        <v>6067</v>
      </c>
      <c r="AY216" s="79" t="s">
        <v>66</v>
      </c>
      <c r="AZ216" s="79" t="str">
        <f>REPLACE(INDEX(GroupVertices[Group],MATCH(Vertices[[#This Row],[Vertex]],GroupVertices[Vertex],0)),1,1,"")</f>
        <v>90</v>
      </c>
      <c r="BA216" s="2"/>
      <c r="BB216" s="3"/>
      <c r="BC216" s="3"/>
      <c r="BD216" s="3"/>
      <c r="BE216" s="3"/>
    </row>
    <row r="217" spans="1:57" ht="15">
      <c r="A217" s="65" t="s">
        <v>601</v>
      </c>
      <c r="B217" s="66"/>
      <c r="C217" s="66"/>
      <c r="D217" s="67">
        <v>1.5965909090909092</v>
      </c>
      <c r="E217" s="69">
        <v>50</v>
      </c>
      <c r="F217" s="104" t="s">
        <v>5578</v>
      </c>
      <c r="G217" s="66"/>
      <c r="H217" s="70"/>
      <c r="I217" s="71"/>
      <c r="J217" s="71"/>
      <c r="K217" s="70"/>
      <c r="L217" s="74"/>
      <c r="M217" s="75">
        <v>9048.25390625</v>
      </c>
      <c r="N217" s="75">
        <v>1460.031005859375</v>
      </c>
      <c r="O217" s="76"/>
      <c r="P217" s="77"/>
      <c r="Q217" s="77"/>
      <c r="R217" s="89"/>
      <c r="S217" s="48">
        <v>1</v>
      </c>
      <c r="T217" s="48">
        <v>1</v>
      </c>
      <c r="U217" s="49">
        <v>0</v>
      </c>
      <c r="V217" s="49">
        <v>0</v>
      </c>
      <c r="W217" s="50"/>
      <c r="X217" s="50"/>
      <c r="Y217" s="50"/>
      <c r="Z217" s="49" t="s">
        <v>6210</v>
      </c>
      <c r="AA217" s="72">
        <v>217</v>
      </c>
      <c r="AB217" s="72"/>
      <c r="AC217" s="73"/>
      <c r="AD217" s="79" t="s">
        <v>3648</v>
      </c>
      <c r="AE217" s="79">
        <v>83</v>
      </c>
      <c r="AF217" s="79">
        <v>616</v>
      </c>
      <c r="AG217" s="79">
        <v>19791</v>
      </c>
      <c r="AH217" s="79">
        <v>37089</v>
      </c>
      <c r="AI217" s="79"/>
      <c r="AJ217" s="79" t="s">
        <v>4156</v>
      </c>
      <c r="AK217" s="79" t="s">
        <v>4515</v>
      </c>
      <c r="AL217" s="79"/>
      <c r="AM217" s="79"/>
      <c r="AN217" s="81">
        <v>42761.91543981482</v>
      </c>
      <c r="AO217" s="84" t="s">
        <v>5198</v>
      </c>
      <c r="AP217" s="79" t="b">
        <v>0</v>
      </c>
      <c r="AQ217" s="79" t="b">
        <v>0</v>
      </c>
      <c r="AR217" s="79" t="b">
        <v>1</v>
      </c>
      <c r="AS217" s="79"/>
      <c r="AT217" s="79">
        <v>7</v>
      </c>
      <c r="AU217" s="84" t="s">
        <v>5320</v>
      </c>
      <c r="AV217" s="79" t="b">
        <v>0</v>
      </c>
      <c r="AW217" s="79" t="s">
        <v>5649</v>
      </c>
      <c r="AX217" s="84" t="s">
        <v>6079</v>
      </c>
      <c r="AY217" s="79" t="s">
        <v>66</v>
      </c>
      <c r="AZ217" s="79" t="str">
        <f>REPLACE(INDEX(GroupVertices[Group],MATCH(Vertices[[#This Row],[Vertex]],GroupVertices[Vertex],0)),1,1,"")</f>
        <v>89</v>
      </c>
      <c r="BA217" s="2"/>
      <c r="BB217" s="3"/>
      <c r="BC217" s="3"/>
      <c r="BD217" s="3"/>
      <c r="BE217" s="3"/>
    </row>
    <row r="218" spans="1:57" ht="15">
      <c r="A218" s="65" t="s">
        <v>606</v>
      </c>
      <c r="B218" s="66"/>
      <c r="C218" s="66"/>
      <c r="D218" s="67">
        <v>1.5965909090909092</v>
      </c>
      <c r="E218" s="69">
        <v>50</v>
      </c>
      <c r="F218" s="104" t="s">
        <v>1455</v>
      </c>
      <c r="G218" s="66"/>
      <c r="H218" s="70"/>
      <c r="I218" s="71"/>
      <c r="J218" s="71"/>
      <c r="K218" s="70"/>
      <c r="L218" s="74"/>
      <c r="M218" s="75">
        <v>9397.5078125</v>
      </c>
      <c r="N218" s="75">
        <v>1460.031005859375</v>
      </c>
      <c r="O218" s="76"/>
      <c r="P218" s="77"/>
      <c r="Q218" s="77"/>
      <c r="R218" s="89"/>
      <c r="S218" s="48">
        <v>1</v>
      </c>
      <c r="T218" s="48">
        <v>1</v>
      </c>
      <c r="U218" s="49">
        <v>0</v>
      </c>
      <c r="V218" s="49">
        <v>0</v>
      </c>
      <c r="W218" s="50"/>
      <c r="X218" s="50"/>
      <c r="Y218" s="50"/>
      <c r="Z218" s="49" t="s">
        <v>6210</v>
      </c>
      <c r="AA218" s="72">
        <v>218</v>
      </c>
      <c r="AB218" s="72"/>
      <c r="AC218" s="73"/>
      <c r="AD218" s="79" t="s">
        <v>3652</v>
      </c>
      <c r="AE218" s="79">
        <v>223</v>
      </c>
      <c r="AF218" s="79">
        <v>265</v>
      </c>
      <c r="AG218" s="79">
        <v>15251</v>
      </c>
      <c r="AH218" s="79">
        <v>35063</v>
      </c>
      <c r="AI218" s="79"/>
      <c r="AJ218" s="79"/>
      <c r="AK218" s="79"/>
      <c r="AL218" s="79"/>
      <c r="AM218" s="79"/>
      <c r="AN218" s="81">
        <v>41589.09203703704</v>
      </c>
      <c r="AO218" s="84" t="s">
        <v>5202</v>
      </c>
      <c r="AP218" s="79" t="b">
        <v>1</v>
      </c>
      <c r="AQ218" s="79" t="b">
        <v>0</v>
      </c>
      <c r="AR218" s="79" t="b">
        <v>0</v>
      </c>
      <c r="AS218" s="79"/>
      <c r="AT218" s="79">
        <v>10</v>
      </c>
      <c r="AU218" s="84" t="s">
        <v>5320</v>
      </c>
      <c r="AV218" s="79" t="b">
        <v>0</v>
      </c>
      <c r="AW218" s="79" t="s">
        <v>5649</v>
      </c>
      <c r="AX218" s="84" t="s">
        <v>6083</v>
      </c>
      <c r="AY218" s="79" t="s">
        <v>66</v>
      </c>
      <c r="AZ218" s="79" t="str">
        <f>REPLACE(INDEX(GroupVertices[Group],MATCH(Vertices[[#This Row],[Vertex]],GroupVertices[Vertex],0)),1,1,"")</f>
        <v>88</v>
      </c>
      <c r="BA218" s="2"/>
      <c r="BB218" s="3"/>
      <c r="BC218" s="3"/>
      <c r="BD218" s="3"/>
      <c r="BE218" s="3"/>
    </row>
    <row r="219" spans="1:57" ht="15">
      <c r="A219" s="65" t="s">
        <v>611</v>
      </c>
      <c r="B219" s="66"/>
      <c r="C219" s="66"/>
      <c r="D219" s="67">
        <v>1.5965909090909092</v>
      </c>
      <c r="E219" s="69">
        <v>50</v>
      </c>
      <c r="F219" s="104" t="s">
        <v>1457</v>
      </c>
      <c r="G219" s="66"/>
      <c r="H219" s="70"/>
      <c r="I219" s="71"/>
      <c r="J219" s="71"/>
      <c r="K219" s="70"/>
      <c r="L219" s="74"/>
      <c r="M219" s="75">
        <v>7871.14013671875</v>
      </c>
      <c r="N219" s="75">
        <v>2418.63720703125</v>
      </c>
      <c r="O219" s="76"/>
      <c r="P219" s="77"/>
      <c r="Q219" s="77"/>
      <c r="R219" s="89"/>
      <c r="S219" s="48">
        <v>1</v>
      </c>
      <c r="T219" s="48">
        <v>1</v>
      </c>
      <c r="U219" s="49">
        <v>0</v>
      </c>
      <c r="V219" s="49">
        <v>0</v>
      </c>
      <c r="W219" s="50"/>
      <c r="X219" s="50"/>
      <c r="Y219" s="50"/>
      <c r="Z219" s="49" t="s">
        <v>6210</v>
      </c>
      <c r="AA219" s="72">
        <v>219</v>
      </c>
      <c r="AB219" s="72"/>
      <c r="AC219" s="73"/>
      <c r="AD219" s="79" t="s">
        <v>3656</v>
      </c>
      <c r="AE219" s="79">
        <v>139</v>
      </c>
      <c r="AF219" s="79">
        <v>133</v>
      </c>
      <c r="AG219" s="79">
        <v>6510</v>
      </c>
      <c r="AH219" s="79">
        <v>4342</v>
      </c>
      <c r="AI219" s="79"/>
      <c r="AJ219" s="79" t="s">
        <v>4160</v>
      </c>
      <c r="AK219" s="79" t="s">
        <v>4516</v>
      </c>
      <c r="AL219" s="79"/>
      <c r="AM219" s="79"/>
      <c r="AN219" s="81">
        <v>42900.66921296297</v>
      </c>
      <c r="AO219" s="84" t="s">
        <v>5206</v>
      </c>
      <c r="AP219" s="79" t="b">
        <v>0</v>
      </c>
      <c r="AQ219" s="79" t="b">
        <v>0</v>
      </c>
      <c r="AR219" s="79" t="b">
        <v>1</v>
      </c>
      <c r="AS219" s="79"/>
      <c r="AT219" s="79">
        <v>0</v>
      </c>
      <c r="AU219" s="84" t="s">
        <v>5320</v>
      </c>
      <c r="AV219" s="79" t="b">
        <v>0</v>
      </c>
      <c r="AW219" s="79" t="s">
        <v>5649</v>
      </c>
      <c r="AX219" s="84" t="s">
        <v>6087</v>
      </c>
      <c r="AY219" s="79" t="s">
        <v>66</v>
      </c>
      <c r="AZ219" s="79" t="str">
        <f>REPLACE(INDEX(GroupVertices[Group],MATCH(Vertices[[#This Row],[Vertex]],GroupVertices[Vertex],0)),1,1,"")</f>
        <v>87</v>
      </c>
      <c r="BA219" s="2"/>
      <c r="BB219" s="3"/>
      <c r="BC219" s="3"/>
      <c r="BD219" s="3"/>
      <c r="BE219" s="3"/>
    </row>
    <row r="220" spans="1:57" ht="15">
      <c r="A220" s="65" t="s">
        <v>614</v>
      </c>
      <c r="B220" s="66"/>
      <c r="C220" s="66"/>
      <c r="D220" s="67">
        <v>1.5965909090909092</v>
      </c>
      <c r="E220" s="69">
        <v>50</v>
      </c>
      <c r="F220" s="104" t="s">
        <v>1458</v>
      </c>
      <c r="G220" s="66"/>
      <c r="H220" s="70"/>
      <c r="I220" s="71"/>
      <c r="J220" s="71"/>
      <c r="K220" s="70"/>
      <c r="L220" s="74"/>
      <c r="M220" s="75">
        <v>9352.234375</v>
      </c>
      <c r="N220" s="75">
        <v>3340.373779296875</v>
      </c>
      <c r="O220" s="76"/>
      <c r="P220" s="77"/>
      <c r="Q220" s="77"/>
      <c r="R220" s="89"/>
      <c r="S220" s="48">
        <v>1</v>
      </c>
      <c r="T220" s="48">
        <v>1</v>
      </c>
      <c r="U220" s="49">
        <v>0</v>
      </c>
      <c r="V220" s="49">
        <v>0</v>
      </c>
      <c r="W220" s="50"/>
      <c r="X220" s="50"/>
      <c r="Y220" s="50"/>
      <c r="Z220" s="49" t="s">
        <v>6210</v>
      </c>
      <c r="AA220" s="72">
        <v>220</v>
      </c>
      <c r="AB220" s="72"/>
      <c r="AC220" s="73"/>
      <c r="AD220" s="79" t="s">
        <v>3658</v>
      </c>
      <c r="AE220" s="79">
        <v>701</v>
      </c>
      <c r="AF220" s="79">
        <v>553</v>
      </c>
      <c r="AG220" s="79">
        <v>22651</v>
      </c>
      <c r="AH220" s="79">
        <v>34228</v>
      </c>
      <c r="AI220" s="79"/>
      <c r="AJ220" s="79" t="s">
        <v>4162</v>
      </c>
      <c r="AK220" s="79" t="s">
        <v>4518</v>
      </c>
      <c r="AL220" s="84" t="s">
        <v>4751</v>
      </c>
      <c r="AM220" s="79"/>
      <c r="AN220" s="81">
        <v>43170.060636574075</v>
      </c>
      <c r="AO220" s="84" t="s">
        <v>5208</v>
      </c>
      <c r="AP220" s="79" t="b">
        <v>0</v>
      </c>
      <c r="AQ220" s="79" t="b">
        <v>0</v>
      </c>
      <c r="AR220" s="79" t="b">
        <v>1</v>
      </c>
      <c r="AS220" s="79"/>
      <c r="AT220" s="79">
        <v>13</v>
      </c>
      <c r="AU220" s="84" t="s">
        <v>5320</v>
      </c>
      <c r="AV220" s="79" t="b">
        <v>0</v>
      </c>
      <c r="AW220" s="79" t="s">
        <v>5649</v>
      </c>
      <c r="AX220" s="84" t="s">
        <v>6089</v>
      </c>
      <c r="AY220" s="79" t="s">
        <v>66</v>
      </c>
      <c r="AZ220" s="79" t="str">
        <f>REPLACE(INDEX(GroupVertices[Group],MATCH(Vertices[[#This Row],[Vertex]],GroupVertices[Vertex],0)),1,1,"")</f>
        <v>86</v>
      </c>
      <c r="BA220" s="2"/>
      <c r="BB220" s="3"/>
      <c r="BC220" s="3"/>
      <c r="BD220" s="3"/>
      <c r="BE220" s="3"/>
    </row>
    <row r="221" spans="1:57" ht="15">
      <c r="A221" s="65" t="s">
        <v>617</v>
      </c>
      <c r="B221" s="66"/>
      <c r="C221" s="66"/>
      <c r="D221" s="67">
        <v>1.5965909090909092</v>
      </c>
      <c r="E221" s="69">
        <v>50</v>
      </c>
      <c r="F221" s="104" t="s">
        <v>1459</v>
      </c>
      <c r="G221" s="66"/>
      <c r="H221" s="70"/>
      <c r="I221" s="71"/>
      <c r="J221" s="71"/>
      <c r="K221" s="70"/>
      <c r="L221" s="74"/>
      <c r="M221" s="75">
        <v>9733.826171875</v>
      </c>
      <c r="N221" s="75">
        <v>3340.373779296875</v>
      </c>
      <c r="O221" s="76"/>
      <c r="P221" s="77"/>
      <c r="Q221" s="77"/>
      <c r="R221" s="89"/>
      <c r="S221" s="48">
        <v>1</v>
      </c>
      <c r="T221" s="48">
        <v>1</v>
      </c>
      <c r="U221" s="49">
        <v>0</v>
      </c>
      <c r="V221" s="49">
        <v>0</v>
      </c>
      <c r="W221" s="50"/>
      <c r="X221" s="50"/>
      <c r="Y221" s="50"/>
      <c r="Z221" s="49" t="s">
        <v>6210</v>
      </c>
      <c r="AA221" s="72">
        <v>221</v>
      </c>
      <c r="AB221" s="72"/>
      <c r="AC221" s="73"/>
      <c r="AD221" s="79" t="s">
        <v>3661</v>
      </c>
      <c r="AE221" s="79">
        <v>130</v>
      </c>
      <c r="AF221" s="79">
        <v>4364</v>
      </c>
      <c r="AG221" s="79">
        <v>1089</v>
      </c>
      <c r="AH221" s="79">
        <v>2426</v>
      </c>
      <c r="AI221" s="79"/>
      <c r="AJ221" s="79" t="s">
        <v>4165</v>
      </c>
      <c r="AK221" s="79" t="s">
        <v>4314</v>
      </c>
      <c r="AL221" s="84" t="s">
        <v>4754</v>
      </c>
      <c r="AM221" s="79"/>
      <c r="AN221" s="81">
        <v>43262.665601851855</v>
      </c>
      <c r="AO221" s="84" t="s">
        <v>5211</v>
      </c>
      <c r="AP221" s="79" t="b">
        <v>0</v>
      </c>
      <c r="AQ221" s="79" t="b">
        <v>0</v>
      </c>
      <c r="AR221" s="79" t="b">
        <v>1</v>
      </c>
      <c r="AS221" s="79"/>
      <c r="AT221" s="79">
        <v>6</v>
      </c>
      <c r="AU221" s="84" t="s">
        <v>5320</v>
      </c>
      <c r="AV221" s="79" t="b">
        <v>0</v>
      </c>
      <c r="AW221" s="79" t="s">
        <v>5649</v>
      </c>
      <c r="AX221" s="84" t="s">
        <v>6092</v>
      </c>
      <c r="AY221" s="79" t="s">
        <v>66</v>
      </c>
      <c r="AZ221" s="79" t="str">
        <f>REPLACE(INDEX(GroupVertices[Group],MATCH(Vertices[[#This Row],[Vertex]],GroupVertices[Vertex],0)),1,1,"")</f>
        <v>85</v>
      </c>
      <c r="BA221" s="2"/>
      <c r="BB221" s="3"/>
      <c r="BC221" s="3"/>
      <c r="BD221" s="3"/>
      <c r="BE221" s="3"/>
    </row>
    <row r="222" spans="1:57" ht="15">
      <c r="A222" s="65" t="s">
        <v>620</v>
      </c>
      <c r="B222" s="66"/>
      <c r="C222" s="66"/>
      <c r="D222" s="67">
        <v>1.5965909090909092</v>
      </c>
      <c r="E222" s="69">
        <v>50</v>
      </c>
      <c r="F222" s="104" t="s">
        <v>1462</v>
      </c>
      <c r="G222" s="66"/>
      <c r="H222" s="70"/>
      <c r="I222" s="71"/>
      <c r="J222" s="71"/>
      <c r="K222" s="70"/>
      <c r="L222" s="74"/>
      <c r="M222" s="75">
        <v>8589.05078125</v>
      </c>
      <c r="N222" s="75">
        <v>3340.373779296875</v>
      </c>
      <c r="O222" s="76"/>
      <c r="P222" s="77"/>
      <c r="Q222" s="77"/>
      <c r="R222" s="89"/>
      <c r="S222" s="48">
        <v>1</v>
      </c>
      <c r="T222" s="48">
        <v>1</v>
      </c>
      <c r="U222" s="49">
        <v>0</v>
      </c>
      <c r="V222" s="49">
        <v>0</v>
      </c>
      <c r="W222" s="50"/>
      <c r="X222" s="50"/>
      <c r="Y222" s="50"/>
      <c r="Z222" s="49" t="s">
        <v>6210</v>
      </c>
      <c r="AA222" s="72">
        <v>222</v>
      </c>
      <c r="AB222" s="72"/>
      <c r="AC222" s="73"/>
      <c r="AD222" s="79" t="s">
        <v>3664</v>
      </c>
      <c r="AE222" s="79">
        <v>117</v>
      </c>
      <c r="AF222" s="79">
        <v>1946</v>
      </c>
      <c r="AG222" s="79">
        <v>106182</v>
      </c>
      <c r="AH222" s="79">
        <v>13791</v>
      </c>
      <c r="AI222" s="79"/>
      <c r="AJ222" s="79"/>
      <c r="AK222" s="79" t="s">
        <v>4520</v>
      </c>
      <c r="AL222" s="84" t="s">
        <v>4755</v>
      </c>
      <c r="AM222" s="79"/>
      <c r="AN222" s="81">
        <v>40430.13976851852</v>
      </c>
      <c r="AO222" s="84" t="s">
        <v>5214</v>
      </c>
      <c r="AP222" s="79" t="b">
        <v>0</v>
      </c>
      <c r="AQ222" s="79" t="b">
        <v>0</v>
      </c>
      <c r="AR222" s="79" t="b">
        <v>1</v>
      </c>
      <c r="AS222" s="79"/>
      <c r="AT222" s="79">
        <v>15</v>
      </c>
      <c r="AU222" s="84" t="s">
        <v>5321</v>
      </c>
      <c r="AV222" s="79" t="b">
        <v>0</v>
      </c>
      <c r="AW222" s="79" t="s">
        <v>5649</v>
      </c>
      <c r="AX222" s="84" t="s">
        <v>6095</v>
      </c>
      <c r="AY222" s="79" t="s">
        <v>66</v>
      </c>
      <c r="AZ222" s="79" t="str">
        <f>REPLACE(INDEX(GroupVertices[Group],MATCH(Vertices[[#This Row],[Vertex]],GroupVertices[Vertex],0)),1,1,"")</f>
        <v>84</v>
      </c>
      <c r="BA222" s="2"/>
      <c r="BB222" s="3"/>
      <c r="BC222" s="3"/>
      <c r="BD222" s="3"/>
      <c r="BE222" s="3"/>
    </row>
    <row r="223" spans="1:57" ht="15">
      <c r="A223" s="65" t="s">
        <v>622</v>
      </c>
      <c r="B223" s="66"/>
      <c r="C223" s="66"/>
      <c r="D223" s="67">
        <v>1.5965909090909092</v>
      </c>
      <c r="E223" s="69">
        <v>50</v>
      </c>
      <c r="F223" s="104" t="s">
        <v>5587</v>
      </c>
      <c r="G223" s="66"/>
      <c r="H223" s="70"/>
      <c r="I223" s="71"/>
      <c r="J223" s="71"/>
      <c r="K223" s="70"/>
      <c r="L223" s="74"/>
      <c r="M223" s="75">
        <v>8970.642578125</v>
      </c>
      <c r="N223" s="75">
        <v>3340.373779296875</v>
      </c>
      <c r="O223" s="76"/>
      <c r="P223" s="77"/>
      <c r="Q223" s="77"/>
      <c r="R223" s="89"/>
      <c r="S223" s="48">
        <v>1</v>
      </c>
      <c r="T223" s="48">
        <v>1</v>
      </c>
      <c r="U223" s="49">
        <v>0</v>
      </c>
      <c r="V223" s="49">
        <v>0</v>
      </c>
      <c r="W223" s="50"/>
      <c r="X223" s="50"/>
      <c r="Y223" s="50"/>
      <c r="Z223" s="49" t="s">
        <v>6210</v>
      </c>
      <c r="AA223" s="72">
        <v>223</v>
      </c>
      <c r="AB223" s="72"/>
      <c r="AC223" s="73"/>
      <c r="AD223" s="79" t="s">
        <v>3666</v>
      </c>
      <c r="AE223" s="79">
        <v>549</v>
      </c>
      <c r="AF223" s="79">
        <v>98</v>
      </c>
      <c r="AG223" s="79">
        <v>181</v>
      </c>
      <c r="AH223" s="79">
        <v>838</v>
      </c>
      <c r="AI223" s="79"/>
      <c r="AJ223" s="79" t="s">
        <v>4168</v>
      </c>
      <c r="AK223" s="79"/>
      <c r="AL223" s="84" t="s">
        <v>4756</v>
      </c>
      <c r="AM223" s="79"/>
      <c r="AN223" s="81">
        <v>43106.224178240744</v>
      </c>
      <c r="AO223" s="84" t="s">
        <v>5215</v>
      </c>
      <c r="AP223" s="79" t="b">
        <v>1</v>
      </c>
      <c r="AQ223" s="79" t="b">
        <v>0</v>
      </c>
      <c r="AR223" s="79" t="b">
        <v>0</v>
      </c>
      <c r="AS223" s="79"/>
      <c r="AT223" s="79">
        <v>0</v>
      </c>
      <c r="AU223" s="79"/>
      <c r="AV223" s="79" t="b">
        <v>0</v>
      </c>
      <c r="AW223" s="79" t="s">
        <v>5649</v>
      </c>
      <c r="AX223" s="84" t="s">
        <v>6097</v>
      </c>
      <c r="AY223" s="79" t="s">
        <v>66</v>
      </c>
      <c r="AZ223" s="79" t="str">
        <f>REPLACE(INDEX(GroupVertices[Group],MATCH(Vertices[[#This Row],[Vertex]],GroupVertices[Vertex],0)),1,1,"")</f>
        <v>83</v>
      </c>
      <c r="BA223" s="2"/>
      <c r="BB223" s="3"/>
      <c r="BC223" s="3"/>
      <c r="BD223" s="3"/>
      <c r="BE223" s="3"/>
    </row>
    <row r="224" spans="1:57" ht="15">
      <c r="A224" s="65" t="s">
        <v>624</v>
      </c>
      <c r="B224" s="66"/>
      <c r="C224" s="66"/>
      <c r="D224" s="67">
        <v>1.5965909090909092</v>
      </c>
      <c r="E224" s="69">
        <v>50</v>
      </c>
      <c r="F224" s="104" t="s">
        <v>1465</v>
      </c>
      <c r="G224" s="66"/>
      <c r="H224" s="70"/>
      <c r="I224" s="71"/>
      <c r="J224" s="71"/>
      <c r="K224" s="70"/>
      <c r="L224" s="74"/>
      <c r="M224" s="75">
        <v>7082.0859375</v>
      </c>
      <c r="N224" s="75">
        <v>2035.1947021484375</v>
      </c>
      <c r="O224" s="76"/>
      <c r="P224" s="77"/>
      <c r="Q224" s="77"/>
      <c r="R224" s="89"/>
      <c r="S224" s="48">
        <v>1</v>
      </c>
      <c r="T224" s="48">
        <v>1</v>
      </c>
      <c r="U224" s="49">
        <v>0</v>
      </c>
      <c r="V224" s="49">
        <v>0</v>
      </c>
      <c r="W224" s="50"/>
      <c r="X224" s="50"/>
      <c r="Y224" s="50"/>
      <c r="Z224" s="49" t="s">
        <v>6210</v>
      </c>
      <c r="AA224" s="72">
        <v>224</v>
      </c>
      <c r="AB224" s="72"/>
      <c r="AC224" s="73"/>
      <c r="AD224" s="79" t="s">
        <v>3668</v>
      </c>
      <c r="AE224" s="79">
        <v>8804</v>
      </c>
      <c r="AF224" s="79">
        <v>10623</v>
      </c>
      <c r="AG224" s="79">
        <v>108516</v>
      </c>
      <c r="AH224" s="79">
        <v>1130</v>
      </c>
      <c r="AI224" s="79"/>
      <c r="AJ224" s="79" t="s">
        <v>4169</v>
      </c>
      <c r="AK224" s="79" t="s">
        <v>4522</v>
      </c>
      <c r="AL224" s="84" t="s">
        <v>4758</v>
      </c>
      <c r="AM224" s="79"/>
      <c r="AN224" s="81">
        <v>40782.68238425926</v>
      </c>
      <c r="AO224" s="84" t="s">
        <v>5217</v>
      </c>
      <c r="AP224" s="79" t="b">
        <v>0</v>
      </c>
      <c r="AQ224" s="79" t="b">
        <v>0</v>
      </c>
      <c r="AR224" s="79" t="b">
        <v>1</v>
      </c>
      <c r="AS224" s="79"/>
      <c r="AT224" s="79">
        <v>22</v>
      </c>
      <c r="AU224" s="84" t="s">
        <v>5325</v>
      </c>
      <c r="AV224" s="79" t="b">
        <v>0</v>
      </c>
      <c r="AW224" s="79" t="s">
        <v>5649</v>
      </c>
      <c r="AX224" s="84" t="s">
        <v>6099</v>
      </c>
      <c r="AY224" s="79" t="s">
        <v>66</v>
      </c>
      <c r="AZ224" s="79" t="str">
        <f>REPLACE(INDEX(GroupVertices[Group],MATCH(Vertices[[#This Row],[Vertex]],GroupVertices[Vertex],0)),1,1,"")</f>
        <v>82</v>
      </c>
      <c r="BA224" s="2"/>
      <c r="BB224" s="3"/>
      <c r="BC224" s="3"/>
      <c r="BD224" s="3"/>
      <c r="BE224" s="3"/>
    </row>
    <row r="225" spans="1:57" ht="15">
      <c r="A225" s="65" t="s">
        <v>628</v>
      </c>
      <c r="B225" s="66"/>
      <c r="C225" s="66"/>
      <c r="D225" s="67">
        <v>1.5965909090909092</v>
      </c>
      <c r="E225" s="69">
        <v>50</v>
      </c>
      <c r="F225" s="104" t="s">
        <v>1467</v>
      </c>
      <c r="G225" s="66"/>
      <c r="H225" s="70"/>
      <c r="I225" s="71"/>
      <c r="J225" s="71"/>
      <c r="K225" s="70"/>
      <c r="L225" s="74"/>
      <c r="M225" s="75">
        <v>7082.0859375</v>
      </c>
      <c r="N225" s="75">
        <v>1600.135009765625</v>
      </c>
      <c r="O225" s="76"/>
      <c r="P225" s="77"/>
      <c r="Q225" s="77"/>
      <c r="R225" s="89"/>
      <c r="S225" s="48">
        <v>1</v>
      </c>
      <c r="T225" s="48">
        <v>1</v>
      </c>
      <c r="U225" s="49">
        <v>0</v>
      </c>
      <c r="V225" s="49">
        <v>0</v>
      </c>
      <c r="W225" s="50"/>
      <c r="X225" s="50"/>
      <c r="Y225" s="50"/>
      <c r="Z225" s="49" t="s">
        <v>6210</v>
      </c>
      <c r="AA225" s="72">
        <v>225</v>
      </c>
      <c r="AB225" s="72"/>
      <c r="AC225" s="73"/>
      <c r="AD225" s="79" t="s">
        <v>3671</v>
      </c>
      <c r="AE225" s="79">
        <v>672</v>
      </c>
      <c r="AF225" s="79">
        <v>358</v>
      </c>
      <c r="AG225" s="79">
        <v>5320</v>
      </c>
      <c r="AH225" s="79">
        <v>7983</v>
      </c>
      <c r="AI225" s="79"/>
      <c r="AJ225" s="79" t="s">
        <v>4172</v>
      </c>
      <c r="AK225" s="79" t="s">
        <v>4525</v>
      </c>
      <c r="AL225" s="79"/>
      <c r="AM225" s="79"/>
      <c r="AN225" s="81">
        <v>39884.75850694445</v>
      </c>
      <c r="AO225" s="84" t="s">
        <v>5220</v>
      </c>
      <c r="AP225" s="79" t="b">
        <v>0</v>
      </c>
      <c r="AQ225" s="79" t="b">
        <v>0</v>
      </c>
      <c r="AR225" s="79" t="b">
        <v>1</v>
      </c>
      <c r="AS225" s="79"/>
      <c r="AT225" s="79">
        <v>7</v>
      </c>
      <c r="AU225" s="84" t="s">
        <v>5322</v>
      </c>
      <c r="AV225" s="79" t="b">
        <v>0</v>
      </c>
      <c r="AW225" s="79" t="s">
        <v>5649</v>
      </c>
      <c r="AX225" s="84" t="s">
        <v>6102</v>
      </c>
      <c r="AY225" s="79" t="s">
        <v>66</v>
      </c>
      <c r="AZ225" s="79" t="str">
        <f>REPLACE(INDEX(GroupVertices[Group],MATCH(Vertices[[#This Row],[Vertex]],GroupVertices[Vertex],0)),1,1,"")</f>
        <v>81</v>
      </c>
      <c r="BA225" s="2"/>
      <c r="BB225" s="3"/>
      <c r="BC225" s="3"/>
      <c r="BD225" s="3"/>
      <c r="BE225" s="3"/>
    </row>
    <row r="226" spans="1:57" ht="15">
      <c r="A226" s="65" t="s">
        <v>629</v>
      </c>
      <c r="B226" s="66"/>
      <c r="C226" s="66"/>
      <c r="D226" s="67">
        <v>1.5965909090909092</v>
      </c>
      <c r="E226" s="69">
        <v>50</v>
      </c>
      <c r="F226" s="104" t="s">
        <v>5589</v>
      </c>
      <c r="G226" s="66"/>
      <c r="H226" s="70"/>
      <c r="I226" s="71"/>
      <c r="J226" s="71"/>
      <c r="K226" s="70"/>
      <c r="L226" s="74"/>
      <c r="M226" s="75">
        <v>7082.0859375</v>
      </c>
      <c r="N226" s="75">
        <v>2897.940185546875</v>
      </c>
      <c r="O226" s="76"/>
      <c r="P226" s="77"/>
      <c r="Q226" s="77"/>
      <c r="R226" s="89"/>
      <c r="S226" s="48">
        <v>1</v>
      </c>
      <c r="T226" s="48">
        <v>1</v>
      </c>
      <c r="U226" s="49">
        <v>0</v>
      </c>
      <c r="V226" s="49">
        <v>0</v>
      </c>
      <c r="W226" s="50"/>
      <c r="X226" s="50"/>
      <c r="Y226" s="50"/>
      <c r="Z226" s="49" t="s">
        <v>6210</v>
      </c>
      <c r="AA226" s="72">
        <v>226</v>
      </c>
      <c r="AB226" s="72"/>
      <c r="AC226" s="73"/>
      <c r="AD226" s="79" t="s">
        <v>3672</v>
      </c>
      <c r="AE226" s="79">
        <v>4762</v>
      </c>
      <c r="AF226" s="79">
        <v>1093</v>
      </c>
      <c r="AG226" s="79">
        <v>4980</v>
      </c>
      <c r="AH226" s="79">
        <v>5598</v>
      </c>
      <c r="AI226" s="79"/>
      <c r="AJ226" s="79" t="s">
        <v>4173</v>
      </c>
      <c r="AK226" s="79" t="s">
        <v>4526</v>
      </c>
      <c r="AL226" s="84" t="s">
        <v>4759</v>
      </c>
      <c r="AM226" s="79"/>
      <c r="AN226" s="81">
        <v>41205.72054398148</v>
      </c>
      <c r="AO226" s="84" t="s">
        <v>5221</v>
      </c>
      <c r="AP226" s="79" t="b">
        <v>0</v>
      </c>
      <c r="AQ226" s="79" t="b">
        <v>0</v>
      </c>
      <c r="AR226" s="79" t="b">
        <v>1</v>
      </c>
      <c r="AS226" s="79"/>
      <c r="AT226" s="79">
        <v>6</v>
      </c>
      <c r="AU226" s="84" t="s">
        <v>5320</v>
      </c>
      <c r="AV226" s="79" t="b">
        <v>0</v>
      </c>
      <c r="AW226" s="79" t="s">
        <v>5649</v>
      </c>
      <c r="AX226" s="84" t="s">
        <v>6103</v>
      </c>
      <c r="AY226" s="79" t="s">
        <v>66</v>
      </c>
      <c r="AZ226" s="79" t="str">
        <f>REPLACE(INDEX(GroupVertices[Group],MATCH(Vertices[[#This Row],[Vertex]],GroupVertices[Vertex],0)),1,1,"")</f>
        <v>80</v>
      </c>
      <c r="BA226" s="2"/>
      <c r="BB226" s="3"/>
      <c r="BC226" s="3"/>
      <c r="BD226" s="3"/>
      <c r="BE226" s="3"/>
    </row>
    <row r="227" spans="1:57" ht="15">
      <c r="A227" s="65" t="s">
        <v>631</v>
      </c>
      <c r="B227" s="66"/>
      <c r="C227" s="66"/>
      <c r="D227" s="67">
        <v>1.5965909090909092</v>
      </c>
      <c r="E227" s="69">
        <v>50</v>
      </c>
      <c r="F227" s="104" t="s">
        <v>1346</v>
      </c>
      <c r="G227" s="66"/>
      <c r="H227" s="70"/>
      <c r="I227" s="71"/>
      <c r="J227" s="71"/>
      <c r="K227" s="70"/>
      <c r="L227" s="74"/>
      <c r="M227" s="75">
        <v>7082.0859375</v>
      </c>
      <c r="N227" s="75">
        <v>2470.25439453125</v>
      </c>
      <c r="O227" s="76"/>
      <c r="P227" s="77"/>
      <c r="Q227" s="77"/>
      <c r="R227" s="89"/>
      <c r="S227" s="48">
        <v>1</v>
      </c>
      <c r="T227" s="48">
        <v>1</v>
      </c>
      <c r="U227" s="49">
        <v>0</v>
      </c>
      <c r="V227" s="49">
        <v>0</v>
      </c>
      <c r="W227" s="50"/>
      <c r="X227" s="50"/>
      <c r="Y227" s="50"/>
      <c r="Z227" s="49" t="s">
        <v>6210</v>
      </c>
      <c r="AA227" s="72">
        <v>227</v>
      </c>
      <c r="AB227" s="72"/>
      <c r="AC227" s="73"/>
      <c r="AD227" s="79" t="s">
        <v>3676</v>
      </c>
      <c r="AE227" s="79">
        <v>11</v>
      </c>
      <c r="AF227" s="79">
        <v>2</v>
      </c>
      <c r="AG227" s="79">
        <v>261</v>
      </c>
      <c r="AH227" s="79">
        <v>4</v>
      </c>
      <c r="AI227" s="79"/>
      <c r="AJ227" s="79" t="s">
        <v>4176</v>
      </c>
      <c r="AK227" s="79"/>
      <c r="AL227" s="79"/>
      <c r="AM227" s="79"/>
      <c r="AN227" s="81">
        <v>43634.87944444444</v>
      </c>
      <c r="AO227" s="79"/>
      <c r="AP227" s="79" t="b">
        <v>1</v>
      </c>
      <c r="AQ227" s="79" t="b">
        <v>1</v>
      </c>
      <c r="AR227" s="79" t="b">
        <v>0</v>
      </c>
      <c r="AS227" s="79"/>
      <c r="AT227" s="79">
        <v>0</v>
      </c>
      <c r="AU227" s="79"/>
      <c r="AV227" s="79" t="b">
        <v>0</v>
      </c>
      <c r="AW227" s="79" t="s">
        <v>5649</v>
      </c>
      <c r="AX227" s="84" t="s">
        <v>6107</v>
      </c>
      <c r="AY227" s="79" t="s">
        <v>66</v>
      </c>
      <c r="AZ227" s="79" t="str">
        <f>REPLACE(INDEX(GroupVertices[Group],MATCH(Vertices[[#This Row],[Vertex]],GroupVertices[Vertex],0)),1,1,"")</f>
        <v>79</v>
      </c>
      <c r="BA227" s="2"/>
      <c r="BB227" s="3"/>
      <c r="BC227" s="3"/>
      <c r="BD227" s="3"/>
      <c r="BE227" s="3"/>
    </row>
    <row r="228" spans="1:57" ht="15">
      <c r="A228" s="65" t="s">
        <v>634</v>
      </c>
      <c r="B228" s="66"/>
      <c r="C228" s="66"/>
      <c r="D228" s="67">
        <v>1.5965909090909092</v>
      </c>
      <c r="E228" s="69">
        <v>50</v>
      </c>
      <c r="F228" s="104" t="s">
        <v>5593</v>
      </c>
      <c r="G228" s="66"/>
      <c r="H228" s="70"/>
      <c r="I228" s="71"/>
      <c r="J228" s="71"/>
      <c r="K228" s="70"/>
      <c r="L228" s="74"/>
      <c r="M228" s="75">
        <v>6681.09130859375</v>
      </c>
      <c r="N228" s="75">
        <v>744.7632446289062</v>
      </c>
      <c r="O228" s="76"/>
      <c r="P228" s="77"/>
      <c r="Q228" s="77"/>
      <c r="R228" s="89"/>
      <c r="S228" s="48">
        <v>1</v>
      </c>
      <c r="T228" s="48">
        <v>1</v>
      </c>
      <c r="U228" s="49">
        <v>0</v>
      </c>
      <c r="V228" s="49">
        <v>0</v>
      </c>
      <c r="W228" s="50"/>
      <c r="X228" s="50"/>
      <c r="Y228" s="50"/>
      <c r="Z228" s="49" t="s">
        <v>6210</v>
      </c>
      <c r="AA228" s="72">
        <v>228</v>
      </c>
      <c r="AB228" s="72"/>
      <c r="AC228" s="73"/>
      <c r="AD228" s="79" t="s">
        <v>3679</v>
      </c>
      <c r="AE228" s="79">
        <v>1067</v>
      </c>
      <c r="AF228" s="79">
        <v>1467</v>
      </c>
      <c r="AG228" s="79">
        <v>30295</v>
      </c>
      <c r="AH228" s="79">
        <v>41945</v>
      </c>
      <c r="AI228" s="79"/>
      <c r="AJ228" s="79" t="s">
        <v>4179</v>
      </c>
      <c r="AK228" s="79" t="s">
        <v>4528</v>
      </c>
      <c r="AL228" s="79"/>
      <c r="AM228" s="79"/>
      <c r="AN228" s="81">
        <v>41211.16297453704</v>
      </c>
      <c r="AO228" s="84" t="s">
        <v>5227</v>
      </c>
      <c r="AP228" s="79" t="b">
        <v>1</v>
      </c>
      <c r="AQ228" s="79" t="b">
        <v>0</v>
      </c>
      <c r="AR228" s="79" t="b">
        <v>1</v>
      </c>
      <c r="AS228" s="79"/>
      <c r="AT228" s="79">
        <v>5</v>
      </c>
      <c r="AU228" s="84" t="s">
        <v>5320</v>
      </c>
      <c r="AV228" s="79" t="b">
        <v>0</v>
      </c>
      <c r="AW228" s="79" t="s">
        <v>5649</v>
      </c>
      <c r="AX228" s="84" t="s">
        <v>6110</v>
      </c>
      <c r="AY228" s="79" t="s">
        <v>66</v>
      </c>
      <c r="AZ228" s="79" t="str">
        <f>REPLACE(INDEX(GroupVertices[Group],MATCH(Vertices[[#This Row],[Vertex]],GroupVertices[Vertex],0)),1,1,"")</f>
        <v>78</v>
      </c>
      <c r="BA228" s="2"/>
      <c r="BB228" s="3"/>
      <c r="BC228" s="3"/>
      <c r="BD228" s="3"/>
      <c r="BE228" s="3"/>
    </row>
    <row r="229" spans="1:57" ht="15">
      <c r="A229" s="65" t="s">
        <v>637</v>
      </c>
      <c r="B229" s="66"/>
      <c r="C229" s="66"/>
      <c r="D229" s="67">
        <v>1.5965909090909092</v>
      </c>
      <c r="E229" s="69">
        <v>50</v>
      </c>
      <c r="F229" s="104" t="s">
        <v>1470</v>
      </c>
      <c r="G229" s="66"/>
      <c r="H229" s="70"/>
      <c r="I229" s="71"/>
      <c r="J229" s="71"/>
      <c r="K229" s="70"/>
      <c r="L229" s="74"/>
      <c r="M229" s="75">
        <v>6681.09130859375</v>
      </c>
      <c r="N229" s="75">
        <v>309.70355224609375</v>
      </c>
      <c r="O229" s="76"/>
      <c r="P229" s="77"/>
      <c r="Q229" s="77"/>
      <c r="R229" s="89"/>
      <c r="S229" s="48">
        <v>1</v>
      </c>
      <c r="T229" s="48">
        <v>1</v>
      </c>
      <c r="U229" s="49">
        <v>0</v>
      </c>
      <c r="V229" s="49">
        <v>0</v>
      </c>
      <c r="W229" s="50"/>
      <c r="X229" s="50"/>
      <c r="Y229" s="50"/>
      <c r="Z229" s="49" t="s">
        <v>6210</v>
      </c>
      <c r="AA229" s="72">
        <v>229</v>
      </c>
      <c r="AB229" s="72"/>
      <c r="AC229" s="73"/>
      <c r="AD229" s="79" t="s">
        <v>3682</v>
      </c>
      <c r="AE229" s="79">
        <v>62</v>
      </c>
      <c r="AF229" s="79">
        <v>44</v>
      </c>
      <c r="AG229" s="79">
        <v>5922</v>
      </c>
      <c r="AH229" s="79">
        <v>24798</v>
      </c>
      <c r="AI229" s="79"/>
      <c r="AJ229" s="79" t="s">
        <v>4182</v>
      </c>
      <c r="AK229" s="79" t="s">
        <v>4530</v>
      </c>
      <c r="AL229" s="84" t="s">
        <v>4763</v>
      </c>
      <c r="AM229" s="79"/>
      <c r="AN229" s="81">
        <v>43171.144328703704</v>
      </c>
      <c r="AO229" s="84" t="s">
        <v>5230</v>
      </c>
      <c r="AP229" s="79" t="b">
        <v>0</v>
      </c>
      <c r="AQ229" s="79" t="b">
        <v>0</v>
      </c>
      <c r="AR229" s="79" t="b">
        <v>0</v>
      </c>
      <c r="AS229" s="79"/>
      <c r="AT229" s="79">
        <v>0</v>
      </c>
      <c r="AU229" s="84" t="s">
        <v>5320</v>
      </c>
      <c r="AV229" s="79" t="b">
        <v>0</v>
      </c>
      <c r="AW229" s="79" t="s">
        <v>5649</v>
      </c>
      <c r="AX229" s="84" t="s">
        <v>6113</v>
      </c>
      <c r="AY229" s="79" t="s">
        <v>66</v>
      </c>
      <c r="AZ229" s="79" t="str">
        <f>REPLACE(INDEX(GroupVertices[Group],MATCH(Vertices[[#This Row],[Vertex]],GroupVertices[Vertex],0)),1,1,"")</f>
        <v>77</v>
      </c>
      <c r="BA229" s="2"/>
      <c r="BB229" s="3"/>
      <c r="BC229" s="3"/>
      <c r="BD229" s="3"/>
      <c r="BE229" s="3"/>
    </row>
    <row r="230" spans="1:57" ht="15">
      <c r="A230" s="65" t="s">
        <v>639</v>
      </c>
      <c r="B230" s="66"/>
      <c r="C230" s="66"/>
      <c r="D230" s="67">
        <v>1.5965909090909092</v>
      </c>
      <c r="E230" s="69">
        <v>50</v>
      </c>
      <c r="F230" s="104" t="s">
        <v>1471</v>
      </c>
      <c r="G230" s="66"/>
      <c r="H230" s="70"/>
      <c r="I230" s="71"/>
      <c r="J230" s="71"/>
      <c r="K230" s="70"/>
      <c r="L230" s="74"/>
      <c r="M230" s="75">
        <v>6681.09130859375</v>
      </c>
      <c r="N230" s="75">
        <v>1614.8826904296875</v>
      </c>
      <c r="O230" s="76"/>
      <c r="P230" s="77"/>
      <c r="Q230" s="77"/>
      <c r="R230" s="89"/>
      <c r="S230" s="48">
        <v>1</v>
      </c>
      <c r="T230" s="48">
        <v>1</v>
      </c>
      <c r="U230" s="49">
        <v>0</v>
      </c>
      <c r="V230" s="49">
        <v>0</v>
      </c>
      <c r="W230" s="50"/>
      <c r="X230" s="50"/>
      <c r="Y230" s="50"/>
      <c r="Z230" s="49" t="s">
        <v>6210</v>
      </c>
      <c r="AA230" s="72">
        <v>230</v>
      </c>
      <c r="AB230" s="72"/>
      <c r="AC230" s="73"/>
      <c r="AD230" s="79" t="s">
        <v>3684</v>
      </c>
      <c r="AE230" s="79">
        <v>311</v>
      </c>
      <c r="AF230" s="79">
        <v>132</v>
      </c>
      <c r="AG230" s="79">
        <v>330</v>
      </c>
      <c r="AH230" s="79">
        <v>180</v>
      </c>
      <c r="AI230" s="79"/>
      <c r="AJ230" s="79" t="s">
        <v>4184</v>
      </c>
      <c r="AK230" s="79"/>
      <c r="AL230" s="79"/>
      <c r="AM230" s="79"/>
      <c r="AN230" s="81">
        <v>42249.776458333334</v>
      </c>
      <c r="AO230" s="79"/>
      <c r="AP230" s="79" t="b">
        <v>1</v>
      </c>
      <c r="AQ230" s="79" t="b">
        <v>0</v>
      </c>
      <c r="AR230" s="79" t="b">
        <v>0</v>
      </c>
      <c r="AS230" s="79"/>
      <c r="AT230" s="79">
        <v>0</v>
      </c>
      <c r="AU230" s="84" t="s">
        <v>5320</v>
      </c>
      <c r="AV230" s="79" t="b">
        <v>0</v>
      </c>
      <c r="AW230" s="79" t="s">
        <v>5649</v>
      </c>
      <c r="AX230" s="84" t="s">
        <v>6115</v>
      </c>
      <c r="AY230" s="79" t="s">
        <v>66</v>
      </c>
      <c r="AZ230" s="79" t="str">
        <f>REPLACE(INDEX(GroupVertices[Group],MATCH(Vertices[[#This Row],[Vertex]],GroupVertices[Vertex],0)),1,1,"")</f>
        <v>76</v>
      </c>
      <c r="BA230" s="2"/>
      <c r="BB230" s="3"/>
      <c r="BC230" s="3"/>
      <c r="BD230" s="3"/>
      <c r="BE230" s="3"/>
    </row>
    <row r="231" spans="1:57" ht="15">
      <c r="A231" s="65" t="s">
        <v>640</v>
      </c>
      <c r="B231" s="66"/>
      <c r="C231" s="66"/>
      <c r="D231" s="67">
        <v>1.5965909090909092</v>
      </c>
      <c r="E231" s="69">
        <v>50</v>
      </c>
      <c r="F231" s="104" t="s">
        <v>1472</v>
      </c>
      <c r="G231" s="66"/>
      <c r="H231" s="70"/>
      <c r="I231" s="71"/>
      <c r="J231" s="71"/>
      <c r="K231" s="70"/>
      <c r="L231" s="74"/>
      <c r="M231" s="75">
        <v>6681.09130859375</v>
      </c>
      <c r="N231" s="75">
        <v>1179.822998046875</v>
      </c>
      <c r="O231" s="76"/>
      <c r="P231" s="77"/>
      <c r="Q231" s="77"/>
      <c r="R231" s="89"/>
      <c r="S231" s="48">
        <v>1</v>
      </c>
      <c r="T231" s="48">
        <v>1</v>
      </c>
      <c r="U231" s="49">
        <v>0</v>
      </c>
      <c r="V231" s="49">
        <v>0</v>
      </c>
      <c r="W231" s="50"/>
      <c r="X231" s="50"/>
      <c r="Y231" s="50"/>
      <c r="Z231" s="49" t="s">
        <v>6210</v>
      </c>
      <c r="AA231" s="72">
        <v>231</v>
      </c>
      <c r="AB231" s="72"/>
      <c r="AC231" s="73"/>
      <c r="AD231" s="79" t="s">
        <v>3685</v>
      </c>
      <c r="AE231" s="79">
        <v>1296</v>
      </c>
      <c r="AF231" s="79">
        <v>299</v>
      </c>
      <c r="AG231" s="79">
        <v>33029</v>
      </c>
      <c r="AH231" s="79">
        <v>965</v>
      </c>
      <c r="AI231" s="79"/>
      <c r="AJ231" s="79" t="s">
        <v>4185</v>
      </c>
      <c r="AK231" s="79" t="s">
        <v>4532</v>
      </c>
      <c r="AL231" s="79"/>
      <c r="AM231" s="79"/>
      <c r="AN231" s="81">
        <v>40394.17737268518</v>
      </c>
      <c r="AO231" s="84" t="s">
        <v>5232</v>
      </c>
      <c r="AP231" s="79" t="b">
        <v>0</v>
      </c>
      <c r="AQ231" s="79" t="b">
        <v>0</v>
      </c>
      <c r="AR231" s="79" t="b">
        <v>0</v>
      </c>
      <c r="AS231" s="79"/>
      <c r="AT231" s="79">
        <v>6</v>
      </c>
      <c r="AU231" s="84" t="s">
        <v>5321</v>
      </c>
      <c r="AV231" s="79" t="b">
        <v>0</v>
      </c>
      <c r="AW231" s="79" t="s">
        <v>5649</v>
      </c>
      <c r="AX231" s="84" t="s">
        <v>6116</v>
      </c>
      <c r="AY231" s="79" t="s">
        <v>66</v>
      </c>
      <c r="AZ231" s="79" t="str">
        <f>REPLACE(INDEX(GroupVertices[Group],MATCH(Vertices[[#This Row],[Vertex]],GroupVertices[Vertex],0)),1,1,"")</f>
        <v>75</v>
      </c>
      <c r="BA231" s="2"/>
      <c r="BB231" s="3"/>
      <c r="BC231" s="3"/>
      <c r="BD231" s="3"/>
      <c r="BE231" s="3"/>
    </row>
    <row r="232" spans="1:57" ht="15">
      <c r="A232" s="65" t="s">
        <v>643</v>
      </c>
      <c r="B232" s="66"/>
      <c r="C232" s="66"/>
      <c r="D232" s="67">
        <v>1.5965909090909092</v>
      </c>
      <c r="E232" s="69">
        <v>50</v>
      </c>
      <c r="F232" s="104" t="s">
        <v>5597</v>
      </c>
      <c r="G232" s="66"/>
      <c r="H232" s="70"/>
      <c r="I232" s="71"/>
      <c r="J232" s="71"/>
      <c r="K232" s="70"/>
      <c r="L232" s="74"/>
      <c r="M232" s="75">
        <v>7825.86669921875</v>
      </c>
      <c r="N232" s="75">
        <v>3340.373779296875</v>
      </c>
      <c r="O232" s="76"/>
      <c r="P232" s="77"/>
      <c r="Q232" s="77"/>
      <c r="R232" s="89"/>
      <c r="S232" s="48">
        <v>1</v>
      </c>
      <c r="T232" s="48">
        <v>1</v>
      </c>
      <c r="U232" s="49">
        <v>0</v>
      </c>
      <c r="V232" s="49">
        <v>0</v>
      </c>
      <c r="W232" s="50"/>
      <c r="X232" s="50"/>
      <c r="Y232" s="50"/>
      <c r="Z232" s="49" t="s">
        <v>6210</v>
      </c>
      <c r="AA232" s="72">
        <v>232</v>
      </c>
      <c r="AB232" s="72"/>
      <c r="AC232" s="73"/>
      <c r="AD232" s="79" t="s">
        <v>3687</v>
      </c>
      <c r="AE232" s="79">
        <v>309</v>
      </c>
      <c r="AF232" s="79">
        <v>112</v>
      </c>
      <c r="AG232" s="79">
        <v>727</v>
      </c>
      <c r="AH232" s="79">
        <v>2058</v>
      </c>
      <c r="AI232" s="79"/>
      <c r="AJ232" s="79" t="s">
        <v>4187</v>
      </c>
      <c r="AK232" s="79" t="s">
        <v>4534</v>
      </c>
      <c r="AL232" s="79"/>
      <c r="AM232" s="79"/>
      <c r="AN232" s="81">
        <v>43342.73946759259</v>
      </c>
      <c r="AO232" s="84" t="s">
        <v>5234</v>
      </c>
      <c r="AP232" s="79" t="b">
        <v>1</v>
      </c>
      <c r="AQ232" s="79" t="b">
        <v>0</v>
      </c>
      <c r="AR232" s="79" t="b">
        <v>1</v>
      </c>
      <c r="AS232" s="79"/>
      <c r="AT232" s="79">
        <v>0</v>
      </c>
      <c r="AU232" s="79"/>
      <c r="AV232" s="79" t="b">
        <v>0</v>
      </c>
      <c r="AW232" s="79" t="s">
        <v>5649</v>
      </c>
      <c r="AX232" s="84" t="s">
        <v>6118</v>
      </c>
      <c r="AY232" s="79" t="s">
        <v>66</v>
      </c>
      <c r="AZ232" s="79" t="str">
        <f>REPLACE(INDEX(GroupVertices[Group],MATCH(Vertices[[#This Row],[Vertex]],GroupVertices[Vertex],0)),1,1,"")</f>
        <v>74</v>
      </c>
      <c r="BA232" s="2"/>
      <c r="BB232" s="3"/>
      <c r="BC232" s="3"/>
      <c r="BD232" s="3"/>
      <c r="BE232" s="3"/>
    </row>
    <row r="233" spans="1:57" ht="15">
      <c r="A233" s="65" t="s">
        <v>644</v>
      </c>
      <c r="B233" s="66"/>
      <c r="C233" s="66"/>
      <c r="D233" s="67">
        <v>1.5965909090909092</v>
      </c>
      <c r="E233" s="69">
        <v>50</v>
      </c>
      <c r="F233" s="104" t="s">
        <v>1474</v>
      </c>
      <c r="G233" s="66"/>
      <c r="H233" s="70"/>
      <c r="I233" s="71"/>
      <c r="J233" s="71"/>
      <c r="K233" s="70"/>
      <c r="L233" s="74"/>
      <c r="M233" s="75">
        <v>8207.458984375</v>
      </c>
      <c r="N233" s="75">
        <v>3340.373779296875</v>
      </c>
      <c r="O233" s="76"/>
      <c r="P233" s="77"/>
      <c r="Q233" s="77"/>
      <c r="R233" s="89"/>
      <c r="S233" s="48">
        <v>1</v>
      </c>
      <c r="T233" s="48">
        <v>1</v>
      </c>
      <c r="U233" s="49">
        <v>0</v>
      </c>
      <c r="V233" s="49">
        <v>0</v>
      </c>
      <c r="W233" s="50"/>
      <c r="X233" s="50"/>
      <c r="Y233" s="50"/>
      <c r="Z233" s="49" t="s">
        <v>6210</v>
      </c>
      <c r="AA233" s="72">
        <v>233</v>
      </c>
      <c r="AB233" s="72"/>
      <c r="AC233" s="73"/>
      <c r="AD233" s="79" t="s">
        <v>3688</v>
      </c>
      <c r="AE233" s="79">
        <v>6044</v>
      </c>
      <c r="AF233" s="79">
        <v>6750</v>
      </c>
      <c r="AG233" s="79">
        <v>6848</v>
      </c>
      <c r="AH233" s="79">
        <v>1650</v>
      </c>
      <c r="AI233" s="79"/>
      <c r="AJ233" s="79" t="s">
        <v>4188</v>
      </c>
      <c r="AK233" s="79" t="s">
        <v>4535</v>
      </c>
      <c r="AL233" s="84" t="s">
        <v>4766</v>
      </c>
      <c r="AM233" s="79"/>
      <c r="AN233" s="81">
        <v>39158.09174768518</v>
      </c>
      <c r="AO233" s="84" t="s">
        <v>5235</v>
      </c>
      <c r="AP233" s="79" t="b">
        <v>0</v>
      </c>
      <c r="AQ233" s="79" t="b">
        <v>0</v>
      </c>
      <c r="AR233" s="79" t="b">
        <v>0</v>
      </c>
      <c r="AS233" s="79"/>
      <c r="AT233" s="79">
        <v>139</v>
      </c>
      <c r="AU233" s="84" t="s">
        <v>5319</v>
      </c>
      <c r="AV233" s="79" t="b">
        <v>0</v>
      </c>
      <c r="AW233" s="79" t="s">
        <v>5649</v>
      </c>
      <c r="AX233" s="84" t="s">
        <v>6119</v>
      </c>
      <c r="AY233" s="79" t="s">
        <v>66</v>
      </c>
      <c r="AZ233" s="79" t="str">
        <f>REPLACE(INDEX(GroupVertices[Group],MATCH(Vertices[[#This Row],[Vertex]],GroupVertices[Vertex],0)),1,1,"")</f>
        <v>73</v>
      </c>
      <c r="BA233" s="2"/>
      <c r="BB233" s="3"/>
      <c r="BC233" s="3"/>
      <c r="BD233" s="3"/>
      <c r="BE233" s="3"/>
    </row>
    <row r="234" spans="1:57" ht="15">
      <c r="A234" s="65" t="s">
        <v>649</v>
      </c>
      <c r="B234" s="66"/>
      <c r="C234" s="66"/>
      <c r="D234" s="67">
        <v>1.5965909090909092</v>
      </c>
      <c r="E234" s="69">
        <v>50</v>
      </c>
      <c r="F234" s="104" t="s">
        <v>1477</v>
      </c>
      <c r="G234" s="66"/>
      <c r="H234" s="70"/>
      <c r="I234" s="71"/>
      <c r="J234" s="71"/>
      <c r="K234" s="70"/>
      <c r="L234" s="74"/>
      <c r="M234" s="75">
        <v>7069.15087890625</v>
      </c>
      <c r="N234" s="75">
        <v>3340.373779296875</v>
      </c>
      <c r="O234" s="76"/>
      <c r="P234" s="77"/>
      <c r="Q234" s="77"/>
      <c r="R234" s="89"/>
      <c r="S234" s="48">
        <v>1</v>
      </c>
      <c r="T234" s="48">
        <v>1</v>
      </c>
      <c r="U234" s="49">
        <v>0</v>
      </c>
      <c r="V234" s="49">
        <v>0</v>
      </c>
      <c r="W234" s="50"/>
      <c r="X234" s="50"/>
      <c r="Y234" s="50"/>
      <c r="Z234" s="49" t="s">
        <v>6210</v>
      </c>
      <c r="AA234" s="72">
        <v>234</v>
      </c>
      <c r="AB234" s="72"/>
      <c r="AC234" s="73"/>
      <c r="AD234" s="79" t="s">
        <v>3693</v>
      </c>
      <c r="AE234" s="79">
        <v>283</v>
      </c>
      <c r="AF234" s="79">
        <v>939</v>
      </c>
      <c r="AG234" s="79">
        <v>10245</v>
      </c>
      <c r="AH234" s="79">
        <v>13006</v>
      </c>
      <c r="AI234" s="79"/>
      <c r="AJ234" s="79" t="s">
        <v>4193</v>
      </c>
      <c r="AK234" s="79"/>
      <c r="AL234" s="84" t="s">
        <v>4769</v>
      </c>
      <c r="AM234" s="79"/>
      <c r="AN234" s="81">
        <v>41993.19193287037</v>
      </c>
      <c r="AO234" s="84" t="s">
        <v>5240</v>
      </c>
      <c r="AP234" s="79" t="b">
        <v>1</v>
      </c>
      <c r="AQ234" s="79" t="b">
        <v>0</v>
      </c>
      <c r="AR234" s="79" t="b">
        <v>1</v>
      </c>
      <c r="AS234" s="79"/>
      <c r="AT234" s="79">
        <v>2</v>
      </c>
      <c r="AU234" s="84" t="s">
        <v>5320</v>
      </c>
      <c r="AV234" s="79" t="b">
        <v>0</v>
      </c>
      <c r="AW234" s="79" t="s">
        <v>5649</v>
      </c>
      <c r="AX234" s="84" t="s">
        <v>6124</v>
      </c>
      <c r="AY234" s="79" t="s">
        <v>66</v>
      </c>
      <c r="AZ234" s="79" t="str">
        <f>REPLACE(INDEX(GroupVertices[Group],MATCH(Vertices[[#This Row],[Vertex]],GroupVertices[Vertex],0)),1,1,"")</f>
        <v>72</v>
      </c>
      <c r="BA234" s="2"/>
      <c r="BB234" s="3"/>
      <c r="BC234" s="3"/>
      <c r="BD234" s="3"/>
      <c r="BE234" s="3"/>
    </row>
    <row r="235" spans="1:57" ht="15">
      <c r="A235" s="65" t="s">
        <v>654</v>
      </c>
      <c r="B235" s="66"/>
      <c r="C235" s="66"/>
      <c r="D235" s="67">
        <v>1.5965909090909092</v>
      </c>
      <c r="E235" s="69">
        <v>50</v>
      </c>
      <c r="F235" s="104" t="s">
        <v>5602</v>
      </c>
      <c r="G235" s="66"/>
      <c r="H235" s="70"/>
      <c r="I235" s="71"/>
      <c r="J235" s="71"/>
      <c r="K235" s="70"/>
      <c r="L235" s="74"/>
      <c r="M235" s="75">
        <v>7444.27490234375</v>
      </c>
      <c r="N235" s="75">
        <v>3340.373779296875</v>
      </c>
      <c r="O235" s="76"/>
      <c r="P235" s="77"/>
      <c r="Q235" s="77"/>
      <c r="R235" s="89"/>
      <c r="S235" s="48">
        <v>1</v>
      </c>
      <c r="T235" s="48">
        <v>1</v>
      </c>
      <c r="U235" s="49">
        <v>0</v>
      </c>
      <c r="V235" s="49">
        <v>0</v>
      </c>
      <c r="W235" s="50"/>
      <c r="X235" s="50"/>
      <c r="Y235" s="50"/>
      <c r="Z235" s="49" t="s">
        <v>6210</v>
      </c>
      <c r="AA235" s="72">
        <v>235</v>
      </c>
      <c r="AB235" s="72"/>
      <c r="AC235" s="73"/>
      <c r="AD235" s="79" t="s">
        <v>3698</v>
      </c>
      <c r="AE235" s="79">
        <v>427</v>
      </c>
      <c r="AF235" s="79">
        <v>235</v>
      </c>
      <c r="AG235" s="79">
        <v>12211</v>
      </c>
      <c r="AH235" s="79">
        <v>8374</v>
      </c>
      <c r="AI235" s="79"/>
      <c r="AJ235" s="79" t="s">
        <v>4198</v>
      </c>
      <c r="AK235" s="79" t="s">
        <v>4278</v>
      </c>
      <c r="AL235" s="79"/>
      <c r="AM235" s="79"/>
      <c r="AN235" s="81">
        <v>40599.92582175926</v>
      </c>
      <c r="AO235" s="84" t="s">
        <v>5245</v>
      </c>
      <c r="AP235" s="79" t="b">
        <v>0</v>
      </c>
      <c r="AQ235" s="79" t="b">
        <v>0</v>
      </c>
      <c r="AR235" s="79" t="b">
        <v>1</v>
      </c>
      <c r="AS235" s="79"/>
      <c r="AT235" s="79">
        <v>4</v>
      </c>
      <c r="AU235" s="84" t="s">
        <v>5326</v>
      </c>
      <c r="AV235" s="79" t="b">
        <v>0</v>
      </c>
      <c r="AW235" s="79" t="s">
        <v>5649</v>
      </c>
      <c r="AX235" s="84" t="s">
        <v>6129</v>
      </c>
      <c r="AY235" s="79" t="s">
        <v>66</v>
      </c>
      <c r="AZ235" s="79" t="str">
        <f>REPLACE(INDEX(GroupVertices[Group],MATCH(Vertices[[#This Row],[Vertex]],GroupVertices[Vertex],0)),1,1,"")</f>
        <v>71</v>
      </c>
      <c r="BA235" s="2"/>
      <c r="BB235" s="3"/>
      <c r="BC235" s="3"/>
      <c r="BD235" s="3"/>
      <c r="BE235" s="3"/>
    </row>
    <row r="236" spans="1:57" ht="15">
      <c r="A236" s="65" t="s">
        <v>655</v>
      </c>
      <c r="B236" s="66"/>
      <c r="C236" s="66"/>
      <c r="D236" s="67">
        <v>1.5965909090909092</v>
      </c>
      <c r="E236" s="69">
        <v>50</v>
      </c>
      <c r="F236" s="104" t="s">
        <v>1480</v>
      </c>
      <c r="G236" s="66"/>
      <c r="H236" s="70"/>
      <c r="I236" s="71"/>
      <c r="J236" s="71"/>
      <c r="K236" s="70"/>
      <c r="L236" s="74"/>
      <c r="M236" s="75">
        <v>760.9805908203125</v>
      </c>
      <c r="N236" s="75">
        <v>3390.263427734375</v>
      </c>
      <c r="O236" s="76"/>
      <c r="P236" s="77"/>
      <c r="Q236" s="77"/>
      <c r="R236" s="89"/>
      <c r="S236" s="48">
        <v>1</v>
      </c>
      <c r="T236" s="48">
        <v>1</v>
      </c>
      <c r="U236" s="49">
        <v>0</v>
      </c>
      <c r="V236" s="49">
        <v>0.000787</v>
      </c>
      <c r="W236" s="50"/>
      <c r="X236" s="50"/>
      <c r="Y236" s="50"/>
      <c r="Z236" s="49">
        <v>0</v>
      </c>
      <c r="AA236" s="72">
        <v>236</v>
      </c>
      <c r="AB236" s="72"/>
      <c r="AC236" s="73"/>
      <c r="AD236" s="79" t="s">
        <v>3699</v>
      </c>
      <c r="AE236" s="79">
        <v>1308</v>
      </c>
      <c r="AF236" s="79">
        <v>285156</v>
      </c>
      <c r="AG236" s="79">
        <v>60062</v>
      </c>
      <c r="AH236" s="79">
        <v>24657</v>
      </c>
      <c r="AI236" s="79"/>
      <c r="AJ236" s="79" t="s">
        <v>4199</v>
      </c>
      <c r="AK236" s="79" t="s">
        <v>4278</v>
      </c>
      <c r="AL236" s="84" t="s">
        <v>4772</v>
      </c>
      <c r="AM236" s="79"/>
      <c r="AN236" s="81">
        <v>39924.13039351852</v>
      </c>
      <c r="AO236" s="84" t="s">
        <v>5246</v>
      </c>
      <c r="AP236" s="79" t="b">
        <v>0</v>
      </c>
      <c r="AQ236" s="79" t="b">
        <v>0</v>
      </c>
      <c r="AR236" s="79" t="b">
        <v>1</v>
      </c>
      <c r="AS236" s="79"/>
      <c r="AT236" s="79">
        <v>1949</v>
      </c>
      <c r="AU236" s="84" t="s">
        <v>5336</v>
      </c>
      <c r="AV236" s="79" t="b">
        <v>1</v>
      </c>
      <c r="AW236" s="79" t="s">
        <v>5649</v>
      </c>
      <c r="AX236" s="84" t="s">
        <v>6130</v>
      </c>
      <c r="AY236" s="79" t="s">
        <v>66</v>
      </c>
      <c r="AZ236" s="79" t="str">
        <f>REPLACE(INDEX(GroupVertices[Group],MATCH(Vertices[[#This Row],[Vertex]],GroupVertices[Vertex],0)),1,1,"")</f>
        <v>2</v>
      </c>
      <c r="BA236" s="2"/>
      <c r="BB236" s="3"/>
      <c r="BC236" s="3"/>
      <c r="BD236" s="3"/>
      <c r="BE236" s="3"/>
    </row>
    <row r="237" spans="1:57" ht="15">
      <c r="A237" s="65" t="s">
        <v>657</v>
      </c>
      <c r="B237" s="66"/>
      <c r="C237" s="66"/>
      <c r="D237" s="67">
        <v>1.5965909090909092</v>
      </c>
      <c r="E237" s="69">
        <v>50</v>
      </c>
      <c r="F237" s="104" t="s">
        <v>5603</v>
      </c>
      <c r="G237" s="66"/>
      <c r="H237" s="70"/>
      <c r="I237" s="71"/>
      <c r="J237" s="71"/>
      <c r="K237" s="70"/>
      <c r="L237" s="74"/>
      <c r="M237" s="75">
        <v>7483.0810546875</v>
      </c>
      <c r="N237" s="75">
        <v>2440.7587890625</v>
      </c>
      <c r="O237" s="76"/>
      <c r="P237" s="77"/>
      <c r="Q237" s="77"/>
      <c r="R237" s="89"/>
      <c r="S237" s="48">
        <v>1</v>
      </c>
      <c r="T237" s="48">
        <v>1</v>
      </c>
      <c r="U237" s="49">
        <v>0</v>
      </c>
      <c r="V237" s="49">
        <v>0</v>
      </c>
      <c r="W237" s="50"/>
      <c r="X237" s="50"/>
      <c r="Y237" s="50"/>
      <c r="Z237" s="49" t="s">
        <v>6210</v>
      </c>
      <c r="AA237" s="72">
        <v>237</v>
      </c>
      <c r="AB237" s="72"/>
      <c r="AC237" s="73"/>
      <c r="AD237" s="79" t="s">
        <v>3701</v>
      </c>
      <c r="AE237" s="79">
        <v>224</v>
      </c>
      <c r="AF237" s="79">
        <v>503</v>
      </c>
      <c r="AG237" s="79">
        <v>3822</v>
      </c>
      <c r="AH237" s="79">
        <v>2707</v>
      </c>
      <c r="AI237" s="79"/>
      <c r="AJ237" s="79" t="s">
        <v>4201</v>
      </c>
      <c r="AK237" s="79"/>
      <c r="AL237" s="79"/>
      <c r="AM237" s="79"/>
      <c r="AN237" s="81">
        <v>43210.648518518516</v>
      </c>
      <c r="AO237" s="84" t="s">
        <v>5248</v>
      </c>
      <c r="AP237" s="79" t="b">
        <v>1</v>
      </c>
      <c r="AQ237" s="79" t="b">
        <v>0</v>
      </c>
      <c r="AR237" s="79" t="b">
        <v>1</v>
      </c>
      <c r="AS237" s="79"/>
      <c r="AT237" s="79">
        <v>0</v>
      </c>
      <c r="AU237" s="79"/>
      <c r="AV237" s="79" t="b">
        <v>0</v>
      </c>
      <c r="AW237" s="79" t="s">
        <v>5649</v>
      </c>
      <c r="AX237" s="84" t="s">
        <v>6132</v>
      </c>
      <c r="AY237" s="79" t="s">
        <v>66</v>
      </c>
      <c r="AZ237" s="79" t="str">
        <f>REPLACE(INDEX(GroupVertices[Group],MATCH(Vertices[[#This Row],[Vertex]],GroupVertices[Vertex],0)),1,1,"")</f>
        <v>70</v>
      </c>
      <c r="BA237" s="2"/>
      <c r="BB237" s="3"/>
      <c r="BC237" s="3"/>
      <c r="BD237" s="3"/>
      <c r="BE237" s="3"/>
    </row>
    <row r="238" spans="1:57" ht="15">
      <c r="A238" s="65" t="s">
        <v>665</v>
      </c>
      <c r="B238" s="66"/>
      <c r="C238" s="66"/>
      <c r="D238" s="67">
        <v>1.5965909090909092</v>
      </c>
      <c r="E238" s="69">
        <v>50</v>
      </c>
      <c r="F238" s="104" t="s">
        <v>5611</v>
      </c>
      <c r="G238" s="66"/>
      <c r="H238" s="70"/>
      <c r="I238" s="71"/>
      <c r="J238" s="71"/>
      <c r="K238" s="70"/>
      <c r="L238" s="74"/>
      <c r="M238" s="75">
        <v>7483.0810546875</v>
      </c>
      <c r="N238" s="75">
        <v>2013.072998046875</v>
      </c>
      <c r="O238" s="76"/>
      <c r="P238" s="77"/>
      <c r="Q238" s="77"/>
      <c r="R238" s="89"/>
      <c r="S238" s="48">
        <v>1</v>
      </c>
      <c r="T238" s="48">
        <v>1</v>
      </c>
      <c r="U238" s="49">
        <v>0</v>
      </c>
      <c r="V238" s="49">
        <v>0</v>
      </c>
      <c r="W238" s="50"/>
      <c r="X238" s="50"/>
      <c r="Y238" s="50"/>
      <c r="Z238" s="49" t="s">
        <v>6210</v>
      </c>
      <c r="AA238" s="72">
        <v>238</v>
      </c>
      <c r="AB238" s="72"/>
      <c r="AC238" s="73"/>
      <c r="AD238" s="79" t="s">
        <v>3714</v>
      </c>
      <c r="AE238" s="79">
        <v>289</v>
      </c>
      <c r="AF238" s="79">
        <v>142</v>
      </c>
      <c r="AG238" s="79">
        <v>874</v>
      </c>
      <c r="AH238" s="79">
        <v>298</v>
      </c>
      <c r="AI238" s="79"/>
      <c r="AJ238" s="79" t="s">
        <v>4214</v>
      </c>
      <c r="AK238" s="79" t="s">
        <v>4546</v>
      </c>
      <c r="AL238" s="79"/>
      <c r="AM238" s="79"/>
      <c r="AN238" s="81">
        <v>40842.00216435185</v>
      </c>
      <c r="AO238" s="84" t="s">
        <v>5261</v>
      </c>
      <c r="AP238" s="79" t="b">
        <v>0</v>
      </c>
      <c r="AQ238" s="79" t="b">
        <v>0</v>
      </c>
      <c r="AR238" s="79" t="b">
        <v>0</v>
      </c>
      <c r="AS238" s="79"/>
      <c r="AT238" s="79">
        <v>5</v>
      </c>
      <c r="AU238" s="84" t="s">
        <v>5320</v>
      </c>
      <c r="AV238" s="79" t="b">
        <v>0</v>
      </c>
      <c r="AW238" s="79" t="s">
        <v>5649</v>
      </c>
      <c r="AX238" s="84" t="s">
        <v>6145</v>
      </c>
      <c r="AY238" s="79" t="s">
        <v>66</v>
      </c>
      <c r="AZ238" s="79" t="str">
        <f>REPLACE(INDEX(GroupVertices[Group],MATCH(Vertices[[#This Row],[Vertex]],GroupVertices[Vertex],0)),1,1,"")</f>
        <v>69</v>
      </c>
      <c r="BA238" s="2"/>
      <c r="BB238" s="3"/>
      <c r="BC238" s="3"/>
      <c r="BD238" s="3"/>
      <c r="BE238" s="3"/>
    </row>
    <row r="239" spans="1:57" ht="15">
      <c r="A239" s="65" t="s">
        <v>666</v>
      </c>
      <c r="B239" s="66"/>
      <c r="C239" s="66"/>
      <c r="D239" s="67">
        <v>1.5965909090909092</v>
      </c>
      <c r="E239" s="69">
        <v>50</v>
      </c>
      <c r="F239" s="104" t="s">
        <v>1487</v>
      </c>
      <c r="G239" s="66"/>
      <c r="H239" s="70"/>
      <c r="I239" s="71"/>
      <c r="J239" s="71"/>
      <c r="K239" s="70"/>
      <c r="L239" s="74"/>
      <c r="M239" s="75">
        <v>9358.7021484375</v>
      </c>
      <c r="N239" s="75">
        <v>2883.1923828125</v>
      </c>
      <c r="O239" s="76"/>
      <c r="P239" s="77"/>
      <c r="Q239" s="77"/>
      <c r="R239" s="89"/>
      <c r="S239" s="48">
        <v>1</v>
      </c>
      <c r="T239" s="48">
        <v>1</v>
      </c>
      <c r="U239" s="49">
        <v>0</v>
      </c>
      <c r="V239" s="49">
        <v>0</v>
      </c>
      <c r="W239" s="50"/>
      <c r="X239" s="50"/>
      <c r="Y239" s="50"/>
      <c r="Z239" s="49" t="s">
        <v>6210</v>
      </c>
      <c r="AA239" s="72">
        <v>239</v>
      </c>
      <c r="AB239" s="72"/>
      <c r="AC239" s="73"/>
      <c r="AD239" s="79" t="s">
        <v>3715</v>
      </c>
      <c r="AE239" s="79">
        <v>4</v>
      </c>
      <c r="AF239" s="79">
        <v>19</v>
      </c>
      <c r="AG239" s="79">
        <v>115</v>
      </c>
      <c r="AH239" s="79">
        <v>3</v>
      </c>
      <c r="AI239" s="79"/>
      <c r="AJ239" s="79" t="s">
        <v>4215</v>
      </c>
      <c r="AK239" s="79" t="s">
        <v>3148</v>
      </c>
      <c r="AL239" s="84" t="s">
        <v>4779</v>
      </c>
      <c r="AM239" s="79"/>
      <c r="AN239" s="81">
        <v>43357.97872685185</v>
      </c>
      <c r="AO239" s="84" t="s">
        <v>5262</v>
      </c>
      <c r="AP239" s="79" t="b">
        <v>1</v>
      </c>
      <c r="AQ239" s="79" t="b">
        <v>0</v>
      </c>
      <c r="AR239" s="79" t="b">
        <v>0</v>
      </c>
      <c r="AS239" s="79"/>
      <c r="AT239" s="79">
        <v>0</v>
      </c>
      <c r="AU239" s="79"/>
      <c r="AV239" s="79" t="b">
        <v>0</v>
      </c>
      <c r="AW239" s="79" t="s">
        <v>5649</v>
      </c>
      <c r="AX239" s="84" t="s">
        <v>6146</v>
      </c>
      <c r="AY239" s="79" t="s">
        <v>66</v>
      </c>
      <c r="AZ239" s="79" t="str">
        <f>REPLACE(INDEX(GroupVertices[Group],MATCH(Vertices[[#This Row],[Vertex]],GroupVertices[Vertex],0)),1,1,"")</f>
        <v>68</v>
      </c>
      <c r="BA239" s="2"/>
      <c r="BB239" s="3"/>
      <c r="BC239" s="3"/>
      <c r="BD239" s="3"/>
      <c r="BE239" s="3"/>
    </row>
    <row r="240" spans="1:57" ht="15">
      <c r="A240" s="65" t="s">
        <v>677</v>
      </c>
      <c r="B240" s="66"/>
      <c r="C240" s="66"/>
      <c r="D240" s="67">
        <v>1.5965909090909092</v>
      </c>
      <c r="E240" s="69">
        <v>50</v>
      </c>
      <c r="F240" s="104" t="s">
        <v>5624</v>
      </c>
      <c r="G240" s="66"/>
      <c r="H240" s="70"/>
      <c r="I240" s="71"/>
      <c r="J240" s="71"/>
      <c r="K240" s="70"/>
      <c r="L240" s="74"/>
      <c r="M240" s="75">
        <v>9733.826171875</v>
      </c>
      <c r="N240" s="75">
        <v>2883.1923828125</v>
      </c>
      <c r="O240" s="76"/>
      <c r="P240" s="77"/>
      <c r="Q240" s="77"/>
      <c r="R240" s="89"/>
      <c r="S240" s="48">
        <v>1</v>
      </c>
      <c r="T240" s="48">
        <v>1</v>
      </c>
      <c r="U240" s="49">
        <v>0</v>
      </c>
      <c r="V240" s="49">
        <v>0</v>
      </c>
      <c r="W240" s="50"/>
      <c r="X240" s="50"/>
      <c r="Y240" s="50"/>
      <c r="Z240" s="49" t="s">
        <v>6210</v>
      </c>
      <c r="AA240" s="72">
        <v>240</v>
      </c>
      <c r="AB240" s="72"/>
      <c r="AC240" s="73"/>
      <c r="AD240" s="79" t="s">
        <v>3732</v>
      </c>
      <c r="AE240" s="79">
        <v>18</v>
      </c>
      <c r="AF240" s="79">
        <v>5</v>
      </c>
      <c r="AG240" s="79">
        <v>48</v>
      </c>
      <c r="AH240" s="79">
        <v>209</v>
      </c>
      <c r="AI240" s="79"/>
      <c r="AJ240" s="79" t="s">
        <v>4229</v>
      </c>
      <c r="AK240" s="79" t="s">
        <v>4554</v>
      </c>
      <c r="AL240" s="79"/>
      <c r="AM240" s="79"/>
      <c r="AN240" s="81">
        <v>42450.01368055555</v>
      </c>
      <c r="AO240" s="84" t="s">
        <v>5277</v>
      </c>
      <c r="AP240" s="79" t="b">
        <v>1</v>
      </c>
      <c r="AQ240" s="79" t="b">
        <v>0</v>
      </c>
      <c r="AR240" s="79" t="b">
        <v>0</v>
      </c>
      <c r="AS240" s="79"/>
      <c r="AT240" s="79">
        <v>0</v>
      </c>
      <c r="AU240" s="79"/>
      <c r="AV240" s="79" t="b">
        <v>0</v>
      </c>
      <c r="AW240" s="79" t="s">
        <v>5649</v>
      </c>
      <c r="AX240" s="84" t="s">
        <v>6163</v>
      </c>
      <c r="AY240" s="79" t="s">
        <v>66</v>
      </c>
      <c r="AZ240" s="79" t="str">
        <f>REPLACE(INDEX(GroupVertices[Group],MATCH(Vertices[[#This Row],[Vertex]],GroupVertices[Vertex],0)),1,1,"")</f>
        <v>67</v>
      </c>
      <c r="BA240" s="2"/>
      <c r="BB240" s="3"/>
      <c r="BC240" s="3"/>
      <c r="BD240" s="3"/>
      <c r="BE240" s="3"/>
    </row>
    <row r="241" spans="1:57" ht="15">
      <c r="A241" s="65" t="s">
        <v>679</v>
      </c>
      <c r="B241" s="66"/>
      <c r="C241" s="66"/>
      <c r="D241" s="67">
        <v>1.5965909090909092</v>
      </c>
      <c r="E241" s="69">
        <v>50</v>
      </c>
      <c r="F241" s="104" t="s">
        <v>1492</v>
      </c>
      <c r="G241" s="66"/>
      <c r="H241" s="70"/>
      <c r="I241" s="71"/>
      <c r="J241" s="71"/>
      <c r="K241" s="70"/>
      <c r="L241" s="74"/>
      <c r="M241" s="75">
        <v>7483.0810546875</v>
      </c>
      <c r="N241" s="75">
        <v>730.0155029296875</v>
      </c>
      <c r="O241" s="76"/>
      <c r="P241" s="77"/>
      <c r="Q241" s="77"/>
      <c r="R241" s="89"/>
      <c r="S241" s="48">
        <v>1</v>
      </c>
      <c r="T241" s="48">
        <v>1</v>
      </c>
      <c r="U241" s="49">
        <v>0</v>
      </c>
      <c r="V241" s="49">
        <v>0</v>
      </c>
      <c r="W241" s="50"/>
      <c r="X241" s="50"/>
      <c r="Y241" s="50"/>
      <c r="Z241" s="49" t="s">
        <v>6210</v>
      </c>
      <c r="AA241" s="72">
        <v>241</v>
      </c>
      <c r="AB241" s="72"/>
      <c r="AC241" s="73"/>
      <c r="AD241" s="79" t="s">
        <v>3734</v>
      </c>
      <c r="AE241" s="79">
        <v>398</v>
      </c>
      <c r="AF241" s="79">
        <v>201</v>
      </c>
      <c r="AG241" s="79">
        <v>4107</v>
      </c>
      <c r="AH241" s="79">
        <v>6507</v>
      </c>
      <c r="AI241" s="79"/>
      <c r="AJ241" s="79" t="s">
        <v>4231</v>
      </c>
      <c r="AK241" s="79"/>
      <c r="AL241" s="79"/>
      <c r="AM241" s="79"/>
      <c r="AN241" s="81">
        <v>40605.3602662037</v>
      </c>
      <c r="AO241" s="84" t="s">
        <v>5279</v>
      </c>
      <c r="AP241" s="79" t="b">
        <v>0</v>
      </c>
      <c r="AQ241" s="79" t="b">
        <v>0</v>
      </c>
      <c r="AR241" s="79" t="b">
        <v>0</v>
      </c>
      <c r="AS241" s="79"/>
      <c r="AT241" s="79">
        <v>2</v>
      </c>
      <c r="AU241" s="84" t="s">
        <v>5322</v>
      </c>
      <c r="AV241" s="79" t="b">
        <v>0</v>
      </c>
      <c r="AW241" s="79" t="s">
        <v>5649</v>
      </c>
      <c r="AX241" s="84" t="s">
        <v>6165</v>
      </c>
      <c r="AY241" s="79" t="s">
        <v>66</v>
      </c>
      <c r="AZ241" s="79" t="str">
        <f>REPLACE(INDEX(GroupVertices[Group],MATCH(Vertices[[#This Row],[Vertex]],GroupVertices[Vertex],0)),1,1,"")</f>
        <v>66</v>
      </c>
      <c r="BA241" s="2"/>
      <c r="BB241" s="3"/>
      <c r="BC241" s="3"/>
      <c r="BD241" s="3"/>
      <c r="BE241" s="3"/>
    </row>
    <row r="242" spans="1:57" ht="15">
      <c r="A242" s="65" t="s">
        <v>683</v>
      </c>
      <c r="B242" s="66"/>
      <c r="C242" s="66"/>
      <c r="D242" s="67">
        <v>1.5965909090909092</v>
      </c>
      <c r="E242" s="69">
        <v>50</v>
      </c>
      <c r="F242" s="104" t="s">
        <v>5627</v>
      </c>
      <c r="G242" s="66"/>
      <c r="H242" s="70"/>
      <c r="I242" s="71"/>
      <c r="J242" s="71"/>
      <c r="K242" s="70"/>
      <c r="L242" s="74"/>
      <c r="M242" s="75">
        <v>7483.0810546875</v>
      </c>
      <c r="N242" s="75">
        <v>302.32965087890625</v>
      </c>
      <c r="O242" s="76"/>
      <c r="P242" s="77"/>
      <c r="Q242" s="77"/>
      <c r="R242" s="89"/>
      <c r="S242" s="48">
        <v>1</v>
      </c>
      <c r="T242" s="48">
        <v>1</v>
      </c>
      <c r="U242" s="49">
        <v>0</v>
      </c>
      <c r="V242" s="49">
        <v>0</v>
      </c>
      <c r="W242" s="50"/>
      <c r="X242" s="50"/>
      <c r="Y242" s="50"/>
      <c r="Z242" s="49" t="s">
        <v>6210</v>
      </c>
      <c r="AA242" s="72">
        <v>242</v>
      </c>
      <c r="AB242" s="72"/>
      <c r="AC242" s="73"/>
      <c r="AD242" s="79" t="s">
        <v>3738</v>
      </c>
      <c r="AE242" s="79">
        <v>231</v>
      </c>
      <c r="AF242" s="79">
        <v>478</v>
      </c>
      <c r="AG242" s="79">
        <v>3551</v>
      </c>
      <c r="AH242" s="79">
        <v>709</v>
      </c>
      <c r="AI242" s="79"/>
      <c r="AJ242" s="79" t="s">
        <v>4235</v>
      </c>
      <c r="AK242" s="79" t="s">
        <v>4555</v>
      </c>
      <c r="AL242" s="84" t="s">
        <v>4791</v>
      </c>
      <c r="AM242" s="79"/>
      <c r="AN242" s="81">
        <v>40339.862025462964</v>
      </c>
      <c r="AO242" s="84" t="s">
        <v>5283</v>
      </c>
      <c r="AP242" s="79" t="b">
        <v>0</v>
      </c>
      <c r="AQ242" s="79" t="b">
        <v>0</v>
      </c>
      <c r="AR242" s="79" t="b">
        <v>1</v>
      </c>
      <c r="AS242" s="79"/>
      <c r="AT242" s="79">
        <v>34</v>
      </c>
      <c r="AU242" s="84" t="s">
        <v>5319</v>
      </c>
      <c r="AV242" s="79" t="b">
        <v>0</v>
      </c>
      <c r="AW242" s="79" t="s">
        <v>5649</v>
      </c>
      <c r="AX242" s="84" t="s">
        <v>6169</v>
      </c>
      <c r="AY242" s="79" t="s">
        <v>66</v>
      </c>
      <c r="AZ242" s="79" t="str">
        <f>REPLACE(INDEX(GroupVertices[Group],MATCH(Vertices[[#This Row],[Vertex]],GroupVertices[Vertex],0)),1,1,"")</f>
        <v>65</v>
      </c>
      <c r="BA242" s="2"/>
      <c r="BB242" s="3"/>
      <c r="BC242" s="3"/>
      <c r="BD242" s="3"/>
      <c r="BE242" s="3"/>
    </row>
    <row r="243" spans="1:57" ht="15">
      <c r="A243" s="65" t="s">
        <v>686</v>
      </c>
      <c r="B243" s="66"/>
      <c r="C243" s="66"/>
      <c r="D243" s="67">
        <v>1.5965909090909092</v>
      </c>
      <c r="E243" s="69">
        <v>50</v>
      </c>
      <c r="F243" s="104" t="s">
        <v>1495</v>
      </c>
      <c r="G243" s="66"/>
      <c r="H243" s="70"/>
      <c r="I243" s="71"/>
      <c r="J243" s="71"/>
      <c r="K243" s="70"/>
      <c r="L243" s="74"/>
      <c r="M243" s="75">
        <v>7483.0810546875</v>
      </c>
      <c r="N243" s="75">
        <v>1585.38720703125</v>
      </c>
      <c r="O243" s="76"/>
      <c r="P243" s="77"/>
      <c r="Q243" s="77"/>
      <c r="R243" s="89"/>
      <c r="S243" s="48">
        <v>1</v>
      </c>
      <c r="T243" s="48">
        <v>1</v>
      </c>
      <c r="U243" s="49">
        <v>0</v>
      </c>
      <c r="V243" s="49">
        <v>0</v>
      </c>
      <c r="W243" s="50"/>
      <c r="X243" s="50"/>
      <c r="Y243" s="50"/>
      <c r="Z243" s="49" t="s">
        <v>6210</v>
      </c>
      <c r="AA243" s="72">
        <v>243</v>
      </c>
      <c r="AB243" s="72"/>
      <c r="AC243" s="73"/>
      <c r="AD243" s="79" t="s">
        <v>3740</v>
      </c>
      <c r="AE243" s="79">
        <v>177</v>
      </c>
      <c r="AF243" s="79">
        <v>69</v>
      </c>
      <c r="AG243" s="79">
        <v>263</v>
      </c>
      <c r="AH243" s="79">
        <v>989</v>
      </c>
      <c r="AI243" s="79"/>
      <c r="AJ243" s="79"/>
      <c r="AK243" s="79"/>
      <c r="AL243" s="79"/>
      <c r="AM243" s="79"/>
      <c r="AN243" s="81">
        <v>42061.55741898148</v>
      </c>
      <c r="AO243" s="84" t="s">
        <v>5285</v>
      </c>
      <c r="AP243" s="79" t="b">
        <v>1</v>
      </c>
      <c r="AQ243" s="79" t="b">
        <v>0</v>
      </c>
      <c r="AR243" s="79" t="b">
        <v>0</v>
      </c>
      <c r="AS243" s="79"/>
      <c r="AT243" s="79">
        <v>0</v>
      </c>
      <c r="AU243" s="84" t="s">
        <v>5320</v>
      </c>
      <c r="AV243" s="79" t="b">
        <v>0</v>
      </c>
      <c r="AW243" s="79" t="s">
        <v>5649</v>
      </c>
      <c r="AX243" s="84" t="s">
        <v>6171</v>
      </c>
      <c r="AY243" s="79" t="s">
        <v>66</v>
      </c>
      <c r="AZ243" s="79" t="str">
        <f>REPLACE(INDEX(GroupVertices[Group],MATCH(Vertices[[#This Row],[Vertex]],GroupVertices[Vertex],0)),1,1,"")</f>
        <v>64</v>
      </c>
      <c r="BA243" s="2"/>
      <c r="BB243" s="3"/>
      <c r="BC243" s="3"/>
      <c r="BD243" s="3"/>
      <c r="BE243" s="3"/>
    </row>
    <row r="244" spans="1:57" ht="15">
      <c r="A244" s="65" t="s">
        <v>690</v>
      </c>
      <c r="B244" s="66"/>
      <c r="C244" s="66"/>
      <c r="D244" s="67">
        <v>1.5965909090909092</v>
      </c>
      <c r="E244" s="69">
        <v>50</v>
      </c>
      <c r="F244" s="104" t="s">
        <v>5631</v>
      </c>
      <c r="G244" s="66"/>
      <c r="H244" s="70"/>
      <c r="I244" s="71"/>
      <c r="J244" s="71"/>
      <c r="K244" s="70"/>
      <c r="L244" s="74"/>
      <c r="M244" s="75">
        <v>7483.0810546875</v>
      </c>
      <c r="N244" s="75">
        <v>1157.7012939453125</v>
      </c>
      <c r="O244" s="76"/>
      <c r="P244" s="77"/>
      <c r="Q244" s="77"/>
      <c r="R244" s="89"/>
      <c r="S244" s="48">
        <v>1</v>
      </c>
      <c r="T244" s="48">
        <v>1</v>
      </c>
      <c r="U244" s="49">
        <v>0</v>
      </c>
      <c r="V244" s="49">
        <v>0</v>
      </c>
      <c r="W244" s="50"/>
      <c r="X244" s="50"/>
      <c r="Y244" s="50"/>
      <c r="Z244" s="49" t="s">
        <v>6210</v>
      </c>
      <c r="AA244" s="72">
        <v>244</v>
      </c>
      <c r="AB244" s="72"/>
      <c r="AC244" s="73"/>
      <c r="AD244" s="79" t="s">
        <v>3744</v>
      </c>
      <c r="AE244" s="79">
        <v>60</v>
      </c>
      <c r="AF244" s="79">
        <v>99</v>
      </c>
      <c r="AG244" s="79">
        <v>442</v>
      </c>
      <c r="AH244" s="79">
        <v>1458</v>
      </c>
      <c r="AI244" s="79"/>
      <c r="AJ244" s="79" t="s">
        <v>4240</v>
      </c>
      <c r="AK244" s="79" t="s">
        <v>3161</v>
      </c>
      <c r="AL244" s="79"/>
      <c r="AM244" s="79"/>
      <c r="AN244" s="81">
        <v>42461.960393518515</v>
      </c>
      <c r="AO244" s="84" t="s">
        <v>5289</v>
      </c>
      <c r="AP244" s="79" t="b">
        <v>1</v>
      </c>
      <c r="AQ244" s="79" t="b">
        <v>0</v>
      </c>
      <c r="AR244" s="79" t="b">
        <v>1</v>
      </c>
      <c r="AS244" s="79"/>
      <c r="AT244" s="79">
        <v>1</v>
      </c>
      <c r="AU244" s="79"/>
      <c r="AV244" s="79" t="b">
        <v>0</v>
      </c>
      <c r="AW244" s="79" t="s">
        <v>5649</v>
      </c>
      <c r="AX244" s="84" t="s">
        <v>6175</v>
      </c>
      <c r="AY244" s="79" t="s">
        <v>66</v>
      </c>
      <c r="AZ244" s="79" t="str">
        <f>REPLACE(INDEX(GroupVertices[Group],MATCH(Vertices[[#This Row],[Vertex]],GroupVertices[Vertex],0)),1,1,"")</f>
        <v>63</v>
      </c>
      <c r="BA244" s="2"/>
      <c r="BB244" s="3"/>
      <c r="BC244" s="3"/>
      <c r="BD244" s="3"/>
      <c r="BE244" s="3"/>
    </row>
    <row r="245" spans="1:57" ht="15">
      <c r="A245" s="65" t="s">
        <v>691</v>
      </c>
      <c r="B245" s="66"/>
      <c r="C245" s="66"/>
      <c r="D245" s="67">
        <v>1.5965909090909092</v>
      </c>
      <c r="E245" s="69">
        <v>50</v>
      </c>
      <c r="F245" s="104" t="s">
        <v>1497</v>
      </c>
      <c r="G245" s="66"/>
      <c r="H245" s="70"/>
      <c r="I245" s="71"/>
      <c r="J245" s="71"/>
      <c r="K245" s="70"/>
      <c r="L245" s="74"/>
      <c r="M245" s="75">
        <v>7082.0859375</v>
      </c>
      <c r="N245" s="75">
        <v>302.32965087890625</v>
      </c>
      <c r="O245" s="76"/>
      <c r="P245" s="77"/>
      <c r="Q245" s="77"/>
      <c r="R245" s="89"/>
      <c r="S245" s="48">
        <v>1</v>
      </c>
      <c r="T245" s="48">
        <v>1</v>
      </c>
      <c r="U245" s="49">
        <v>0</v>
      </c>
      <c r="V245" s="49">
        <v>0</v>
      </c>
      <c r="W245" s="50"/>
      <c r="X245" s="50"/>
      <c r="Y245" s="50"/>
      <c r="Z245" s="49" t="s">
        <v>6210</v>
      </c>
      <c r="AA245" s="72">
        <v>245</v>
      </c>
      <c r="AB245" s="72"/>
      <c r="AC245" s="73"/>
      <c r="AD245" s="79" t="s">
        <v>3745</v>
      </c>
      <c r="AE245" s="79">
        <v>385</v>
      </c>
      <c r="AF245" s="79">
        <v>239</v>
      </c>
      <c r="AG245" s="79">
        <v>10223</v>
      </c>
      <c r="AH245" s="79">
        <v>34789</v>
      </c>
      <c r="AI245" s="79"/>
      <c r="AJ245" s="79" t="s">
        <v>4241</v>
      </c>
      <c r="AK245" s="79"/>
      <c r="AL245" s="79"/>
      <c r="AM245" s="79"/>
      <c r="AN245" s="81">
        <v>42214.109606481485</v>
      </c>
      <c r="AO245" s="84" t="s">
        <v>5290</v>
      </c>
      <c r="AP245" s="79" t="b">
        <v>1</v>
      </c>
      <c r="AQ245" s="79" t="b">
        <v>0</v>
      </c>
      <c r="AR245" s="79" t="b">
        <v>0</v>
      </c>
      <c r="AS245" s="79"/>
      <c r="AT245" s="79">
        <v>7</v>
      </c>
      <c r="AU245" s="84" t="s">
        <v>5320</v>
      </c>
      <c r="AV245" s="79" t="b">
        <v>0</v>
      </c>
      <c r="AW245" s="79" t="s">
        <v>5649</v>
      </c>
      <c r="AX245" s="84" t="s">
        <v>6176</v>
      </c>
      <c r="AY245" s="79" t="s">
        <v>66</v>
      </c>
      <c r="AZ245" s="79" t="str">
        <f>REPLACE(INDEX(GroupVertices[Group],MATCH(Vertices[[#This Row],[Vertex]],GroupVertices[Vertex],0)),1,1,"")</f>
        <v>62</v>
      </c>
      <c r="BA245" s="2"/>
      <c r="BB245" s="3"/>
      <c r="BC245" s="3"/>
      <c r="BD245" s="3"/>
      <c r="BE245" s="3"/>
    </row>
    <row r="246" spans="1:57" ht="15">
      <c r="A246" s="65" t="s">
        <v>692</v>
      </c>
      <c r="B246" s="66"/>
      <c r="C246" s="66"/>
      <c r="D246" s="67">
        <v>1.5965909090909092</v>
      </c>
      <c r="E246" s="69">
        <v>50</v>
      </c>
      <c r="F246" s="104" t="s">
        <v>5632</v>
      </c>
      <c r="G246" s="66"/>
      <c r="H246" s="70"/>
      <c r="I246" s="71"/>
      <c r="J246" s="71"/>
      <c r="K246" s="70"/>
      <c r="L246" s="74"/>
      <c r="M246" s="75">
        <v>365.2490234375</v>
      </c>
      <c r="N246" s="75">
        <v>3415.703857421875</v>
      </c>
      <c r="O246" s="76"/>
      <c r="P246" s="77"/>
      <c r="Q246" s="77"/>
      <c r="R246" s="89"/>
      <c r="S246" s="48">
        <v>1</v>
      </c>
      <c r="T246" s="48">
        <v>1</v>
      </c>
      <c r="U246" s="49">
        <v>0</v>
      </c>
      <c r="V246" s="49">
        <v>0.000787</v>
      </c>
      <c r="W246" s="50"/>
      <c r="X246" s="50"/>
      <c r="Y246" s="50"/>
      <c r="Z246" s="49">
        <v>0</v>
      </c>
      <c r="AA246" s="72">
        <v>246</v>
      </c>
      <c r="AB246" s="72"/>
      <c r="AC246" s="73"/>
      <c r="AD246" s="79" t="s">
        <v>3746</v>
      </c>
      <c r="AE246" s="79">
        <v>2944</v>
      </c>
      <c r="AF246" s="79">
        <v>17358</v>
      </c>
      <c r="AG246" s="79">
        <v>65276</v>
      </c>
      <c r="AH246" s="79">
        <v>7034</v>
      </c>
      <c r="AI246" s="79"/>
      <c r="AJ246" s="79" t="s">
        <v>4242</v>
      </c>
      <c r="AK246" s="87" t="s">
        <v>4559</v>
      </c>
      <c r="AL246" s="84" t="s">
        <v>4794</v>
      </c>
      <c r="AM246" s="79"/>
      <c r="AN246" s="81">
        <v>40018.750706018516</v>
      </c>
      <c r="AO246" s="84" t="s">
        <v>5291</v>
      </c>
      <c r="AP246" s="79" t="b">
        <v>0</v>
      </c>
      <c r="AQ246" s="79" t="b">
        <v>0</v>
      </c>
      <c r="AR246" s="79" t="b">
        <v>1</v>
      </c>
      <c r="AS246" s="79"/>
      <c r="AT246" s="79">
        <v>334</v>
      </c>
      <c r="AU246" s="84" t="s">
        <v>5320</v>
      </c>
      <c r="AV246" s="79" t="b">
        <v>0</v>
      </c>
      <c r="AW246" s="79" t="s">
        <v>5649</v>
      </c>
      <c r="AX246" s="84" t="s">
        <v>6177</v>
      </c>
      <c r="AY246" s="79" t="s">
        <v>66</v>
      </c>
      <c r="AZ246" s="79" t="str">
        <f>REPLACE(INDEX(GroupVertices[Group],MATCH(Vertices[[#This Row],[Vertex]],GroupVertices[Vertex],0)),1,1,"")</f>
        <v>2</v>
      </c>
      <c r="BA246" s="2"/>
      <c r="BB246" s="3"/>
      <c r="BC246" s="3"/>
      <c r="BD246" s="3"/>
      <c r="BE246" s="3"/>
    </row>
    <row r="247" spans="1:57" ht="15">
      <c r="A247" s="65" t="s">
        <v>695</v>
      </c>
      <c r="B247" s="66"/>
      <c r="C247" s="66"/>
      <c r="D247" s="67">
        <v>1.5965909090909092</v>
      </c>
      <c r="E247" s="69">
        <v>50</v>
      </c>
      <c r="F247" s="104" t="s">
        <v>5634</v>
      </c>
      <c r="G247" s="66"/>
      <c r="H247" s="70"/>
      <c r="I247" s="71"/>
      <c r="J247" s="71"/>
      <c r="K247" s="70"/>
      <c r="L247" s="74"/>
      <c r="M247" s="75">
        <v>7470.1455078125</v>
      </c>
      <c r="N247" s="75">
        <v>2883.1923828125</v>
      </c>
      <c r="O247" s="76"/>
      <c r="P247" s="77"/>
      <c r="Q247" s="77"/>
      <c r="R247" s="89"/>
      <c r="S247" s="48">
        <v>1</v>
      </c>
      <c r="T247" s="48">
        <v>1</v>
      </c>
      <c r="U247" s="49">
        <v>0</v>
      </c>
      <c r="V247" s="49">
        <v>0</v>
      </c>
      <c r="W247" s="50"/>
      <c r="X247" s="50"/>
      <c r="Y247" s="50"/>
      <c r="Z247" s="49" t="s">
        <v>6210</v>
      </c>
      <c r="AA247" s="72">
        <v>247</v>
      </c>
      <c r="AB247" s="72"/>
      <c r="AC247" s="73"/>
      <c r="AD247" s="79" t="s">
        <v>3749</v>
      </c>
      <c r="AE247" s="79">
        <v>151</v>
      </c>
      <c r="AF247" s="79">
        <v>254</v>
      </c>
      <c r="AG247" s="79">
        <v>2591</v>
      </c>
      <c r="AH247" s="79">
        <v>11805</v>
      </c>
      <c r="AI247" s="79"/>
      <c r="AJ247" s="79" t="s">
        <v>4245</v>
      </c>
      <c r="AK247" s="79" t="s">
        <v>4562</v>
      </c>
      <c r="AL247" s="79"/>
      <c r="AM247" s="79"/>
      <c r="AN247" s="81">
        <v>43430.86047453704</v>
      </c>
      <c r="AO247" s="84" t="s">
        <v>5294</v>
      </c>
      <c r="AP247" s="79" t="b">
        <v>1</v>
      </c>
      <c r="AQ247" s="79" t="b">
        <v>0</v>
      </c>
      <c r="AR247" s="79" t="b">
        <v>0</v>
      </c>
      <c r="AS247" s="79"/>
      <c r="AT247" s="79">
        <v>0</v>
      </c>
      <c r="AU247" s="79"/>
      <c r="AV247" s="79" t="b">
        <v>0</v>
      </c>
      <c r="AW247" s="79" t="s">
        <v>5649</v>
      </c>
      <c r="AX247" s="84" t="s">
        <v>6180</v>
      </c>
      <c r="AY247" s="79" t="s">
        <v>66</v>
      </c>
      <c r="AZ247" s="79" t="str">
        <f>REPLACE(INDEX(GroupVertices[Group],MATCH(Vertices[[#This Row],[Vertex]],GroupVertices[Vertex],0)),1,1,"")</f>
        <v>61</v>
      </c>
      <c r="BA247" s="2"/>
      <c r="BB247" s="3"/>
      <c r="BC247" s="3"/>
      <c r="BD247" s="3"/>
      <c r="BE247" s="3"/>
    </row>
    <row r="248" spans="1:57" ht="15">
      <c r="A248" s="65" t="s">
        <v>697</v>
      </c>
      <c r="B248" s="66"/>
      <c r="C248" s="66"/>
      <c r="D248" s="67">
        <v>1.5965909090909092</v>
      </c>
      <c r="E248" s="69">
        <v>50</v>
      </c>
      <c r="F248" s="104" t="s">
        <v>1499</v>
      </c>
      <c r="G248" s="66"/>
      <c r="H248" s="70"/>
      <c r="I248" s="71"/>
      <c r="J248" s="71"/>
      <c r="K248" s="70"/>
      <c r="L248" s="74"/>
      <c r="M248" s="75">
        <v>7082.0859375</v>
      </c>
      <c r="N248" s="75">
        <v>1172.4490966796875</v>
      </c>
      <c r="O248" s="76"/>
      <c r="P248" s="77"/>
      <c r="Q248" s="77"/>
      <c r="R248" s="89"/>
      <c r="S248" s="48">
        <v>1</v>
      </c>
      <c r="T248" s="48">
        <v>1</v>
      </c>
      <c r="U248" s="49">
        <v>0</v>
      </c>
      <c r="V248" s="49">
        <v>0</v>
      </c>
      <c r="W248" s="50"/>
      <c r="X248" s="50"/>
      <c r="Y248" s="50"/>
      <c r="Z248" s="49" t="s">
        <v>6210</v>
      </c>
      <c r="AA248" s="72">
        <v>248</v>
      </c>
      <c r="AB248" s="72"/>
      <c r="AC248" s="73"/>
      <c r="AD248" s="79" t="s">
        <v>3751</v>
      </c>
      <c r="AE248" s="79">
        <v>513</v>
      </c>
      <c r="AF248" s="79">
        <v>512</v>
      </c>
      <c r="AG248" s="79">
        <v>7692</v>
      </c>
      <c r="AH248" s="79">
        <v>9173</v>
      </c>
      <c r="AI248" s="79"/>
      <c r="AJ248" s="79" t="s">
        <v>4247</v>
      </c>
      <c r="AK248" s="79" t="s">
        <v>4509</v>
      </c>
      <c r="AL248" s="79"/>
      <c r="AM248" s="79"/>
      <c r="AN248" s="81">
        <v>41924.970347222225</v>
      </c>
      <c r="AO248" s="84" t="s">
        <v>5296</v>
      </c>
      <c r="AP248" s="79" t="b">
        <v>1</v>
      </c>
      <c r="AQ248" s="79" t="b">
        <v>0</v>
      </c>
      <c r="AR248" s="79" t="b">
        <v>1</v>
      </c>
      <c r="AS248" s="79"/>
      <c r="AT248" s="79">
        <v>4</v>
      </c>
      <c r="AU248" s="84" t="s">
        <v>5320</v>
      </c>
      <c r="AV248" s="79" t="b">
        <v>0</v>
      </c>
      <c r="AW248" s="79" t="s">
        <v>5649</v>
      </c>
      <c r="AX248" s="84" t="s">
        <v>6182</v>
      </c>
      <c r="AY248" s="79" t="s">
        <v>66</v>
      </c>
      <c r="AZ248" s="79" t="str">
        <f>REPLACE(INDEX(GroupVertices[Group],MATCH(Vertices[[#This Row],[Vertex]],GroupVertices[Vertex],0)),1,1,"")</f>
        <v>60</v>
      </c>
      <c r="BA248" s="2"/>
      <c r="BB248" s="3"/>
      <c r="BC248" s="3"/>
      <c r="BD248" s="3"/>
      <c r="BE248" s="3"/>
    </row>
    <row r="249" spans="1:57" ht="15">
      <c r="A249" s="65" t="s">
        <v>698</v>
      </c>
      <c r="B249" s="66"/>
      <c r="C249" s="66"/>
      <c r="D249" s="67">
        <v>1.5965909090909092</v>
      </c>
      <c r="E249" s="69">
        <v>50</v>
      </c>
      <c r="F249" s="104" t="s">
        <v>5636</v>
      </c>
      <c r="G249" s="66"/>
      <c r="H249" s="70"/>
      <c r="I249" s="71"/>
      <c r="J249" s="71"/>
      <c r="K249" s="70"/>
      <c r="L249" s="74"/>
      <c r="M249" s="75">
        <v>7082.0859375</v>
      </c>
      <c r="N249" s="75">
        <v>737.389404296875</v>
      </c>
      <c r="O249" s="76"/>
      <c r="P249" s="77"/>
      <c r="Q249" s="77"/>
      <c r="R249" s="89"/>
      <c r="S249" s="48">
        <v>1</v>
      </c>
      <c r="T249" s="48">
        <v>1</v>
      </c>
      <c r="U249" s="49">
        <v>0</v>
      </c>
      <c r="V249" s="49">
        <v>0</v>
      </c>
      <c r="W249" s="50"/>
      <c r="X249" s="50"/>
      <c r="Y249" s="50"/>
      <c r="Z249" s="49" t="s">
        <v>6210</v>
      </c>
      <c r="AA249" s="72">
        <v>249</v>
      </c>
      <c r="AB249" s="72"/>
      <c r="AC249" s="73"/>
      <c r="AD249" s="79" t="s">
        <v>3752</v>
      </c>
      <c r="AE249" s="79">
        <v>100</v>
      </c>
      <c r="AF249" s="79">
        <v>84</v>
      </c>
      <c r="AG249" s="79">
        <v>38</v>
      </c>
      <c r="AH249" s="79">
        <v>234</v>
      </c>
      <c r="AI249" s="79"/>
      <c r="AJ249" s="79" t="s">
        <v>4248</v>
      </c>
      <c r="AK249" s="79" t="s">
        <v>3148</v>
      </c>
      <c r="AL249" s="84" t="s">
        <v>4796</v>
      </c>
      <c r="AM249" s="79"/>
      <c r="AN249" s="81">
        <v>43654.22069444445</v>
      </c>
      <c r="AO249" s="84" t="s">
        <v>5297</v>
      </c>
      <c r="AP249" s="79" t="b">
        <v>0</v>
      </c>
      <c r="AQ249" s="79" t="b">
        <v>0</v>
      </c>
      <c r="AR249" s="79" t="b">
        <v>1</v>
      </c>
      <c r="AS249" s="79"/>
      <c r="AT249" s="79">
        <v>0</v>
      </c>
      <c r="AU249" s="84" t="s">
        <v>5320</v>
      </c>
      <c r="AV249" s="79" t="b">
        <v>0</v>
      </c>
      <c r="AW249" s="79" t="s">
        <v>5649</v>
      </c>
      <c r="AX249" s="84" t="s">
        <v>6183</v>
      </c>
      <c r="AY249" s="79" t="s">
        <v>66</v>
      </c>
      <c r="AZ249" s="79" t="str">
        <f>REPLACE(INDEX(GroupVertices[Group],MATCH(Vertices[[#This Row],[Vertex]],GroupVertices[Vertex],0)),1,1,"")</f>
        <v>59</v>
      </c>
      <c r="BA249" s="2"/>
      <c r="BB249" s="3"/>
      <c r="BC249" s="3"/>
      <c r="BD249" s="3"/>
      <c r="BE249" s="3"/>
    </row>
    <row r="250" spans="1:57" ht="15">
      <c r="A250" s="65" t="s">
        <v>704</v>
      </c>
      <c r="B250" s="66"/>
      <c r="C250" s="66"/>
      <c r="D250" s="67">
        <v>1.5965909090909092</v>
      </c>
      <c r="E250" s="69">
        <v>50</v>
      </c>
      <c r="F250" s="104" t="s">
        <v>1502</v>
      </c>
      <c r="G250" s="66"/>
      <c r="H250" s="70"/>
      <c r="I250" s="71"/>
      <c r="J250" s="71"/>
      <c r="K250" s="70"/>
      <c r="L250" s="74"/>
      <c r="M250" s="75">
        <v>8595.5185546875</v>
      </c>
      <c r="N250" s="75">
        <v>2883.1923828125</v>
      </c>
      <c r="O250" s="76"/>
      <c r="P250" s="77"/>
      <c r="Q250" s="77"/>
      <c r="R250" s="89"/>
      <c r="S250" s="48">
        <v>1</v>
      </c>
      <c r="T250" s="48">
        <v>1</v>
      </c>
      <c r="U250" s="49">
        <v>0</v>
      </c>
      <c r="V250" s="49">
        <v>0</v>
      </c>
      <c r="W250" s="50"/>
      <c r="X250" s="50"/>
      <c r="Y250" s="50"/>
      <c r="Z250" s="49" t="s">
        <v>6210</v>
      </c>
      <c r="AA250" s="72">
        <v>250</v>
      </c>
      <c r="AB250" s="72"/>
      <c r="AC250" s="73"/>
      <c r="AD250" s="79" t="s">
        <v>3757</v>
      </c>
      <c r="AE250" s="79">
        <v>65</v>
      </c>
      <c r="AF250" s="79">
        <v>33</v>
      </c>
      <c r="AG250" s="79">
        <v>689</v>
      </c>
      <c r="AH250" s="79">
        <v>2194</v>
      </c>
      <c r="AI250" s="79"/>
      <c r="AJ250" s="79" t="s">
        <v>4252</v>
      </c>
      <c r="AK250" s="79" t="s">
        <v>4478</v>
      </c>
      <c r="AL250" s="79"/>
      <c r="AM250" s="79"/>
      <c r="AN250" s="81">
        <v>43287.66197916667</v>
      </c>
      <c r="AO250" s="84" t="s">
        <v>5301</v>
      </c>
      <c r="AP250" s="79" t="b">
        <v>1</v>
      </c>
      <c r="AQ250" s="79" t="b">
        <v>0</v>
      </c>
      <c r="AR250" s="79" t="b">
        <v>1</v>
      </c>
      <c r="AS250" s="79"/>
      <c r="AT250" s="79">
        <v>0</v>
      </c>
      <c r="AU250" s="79"/>
      <c r="AV250" s="79" t="b">
        <v>0</v>
      </c>
      <c r="AW250" s="79" t="s">
        <v>5649</v>
      </c>
      <c r="AX250" s="84" t="s">
        <v>6188</v>
      </c>
      <c r="AY250" s="79" t="s">
        <v>66</v>
      </c>
      <c r="AZ250" s="79" t="str">
        <f>REPLACE(INDEX(GroupVertices[Group],MATCH(Vertices[[#This Row],[Vertex]],GroupVertices[Vertex],0)),1,1,"")</f>
        <v>58</v>
      </c>
      <c r="BA250" s="2"/>
      <c r="BB250" s="3"/>
      <c r="BC250" s="3"/>
      <c r="BD250" s="3"/>
      <c r="BE250" s="3"/>
    </row>
    <row r="251" spans="1:57" ht="15">
      <c r="A251" s="65" t="s">
        <v>705</v>
      </c>
      <c r="B251" s="66"/>
      <c r="C251" s="66"/>
      <c r="D251" s="67">
        <v>1.5965909090909092</v>
      </c>
      <c r="E251" s="69">
        <v>50</v>
      </c>
      <c r="F251" s="104" t="s">
        <v>5639</v>
      </c>
      <c r="G251" s="66"/>
      <c r="H251" s="70"/>
      <c r="I251" s="71"/>
      <c r="J251" s="71"/>
      <c r="K251" s="70"/>
      <c r="L251" s="74"/>
      <c r="M251" s="75">
        <v>4656.7099609375</v>
      </c>
      <c r="N251" s="75">
        <v>2032.9093017578125</v>
      </c>
      <c r="O251" s="76"/>
      <c r="P251" s="77"/>
      <c r="Q251" s="77"/>
      <c r="R251" s="89"/>
      <c r="S251" s="48">
        <v>1</v>
      </c>
      <c r="T251" s="48">
        <v>1</v>
      </c>
      <c r="U251" s="49">
        <v>0</v>
      </c>
      <c r="V251" s="49">
        <v>0.5</v>
      </c>
      <c r="W251" s="50"/>
      <c r="X251" s="50"/>
      <c r="Y251" s="50"/>
      <c r="Z251" s="49">
        <v>0</v>
      </c>
      <c r="AA251" s="72">
        <v>251</v>
      </c>
      <c r="AB251" s="72"/>
      <c r="AC251" s="73"/>
      <c r="AD251" s="79" t="s">
        <v>3758</v>
      </c>
      <c r="AE251" s="79">
        <v>290</v>
      </c>
      <c r="AF251" s="79">
        <v>7881</v>
      </c>
      <c r="AG251" s="79">
        <v>4750</v>
      </c>
      <c r="AH251" s="79">
        <v>166017</v>
      </c>
      <c r="AI251" s="79"/>
      <c r="AJ251" s="79" t="s">
        <v>4253</v>
      </c>
      <c r="AK251" s="79" t="s">
        <v>4433</v>
      </c>
      <c r="AL251" s="79"/>
      <c r="AM251" s="79"/>
      <c r="AN251" s="81">
        <v>41854.14576388889</v>
      </c>
      <c r="AO251" s="84" t="s">
        <v>5302</v>
      </c>
      <c r="AP251" s="79" t="b">
        <v>1</v>
      </c>
      <c r="AQ251" s="79" t="b">
        <v>0</v>
      </c>
      <c r="AR251" s="79" t="b">
        <v>0</v>
      </c>
      <c r="AS251" s="79"/>
      <c r="AT251" s="79">
        <v>81</v>
      </c>
      <c r="AU251" s="84" t="s">
        <v>5320</v>
      </c>
      <c r="AV251" s="79" t="b">
        <v>0</v>
      </c>
      <c r="AW251" s="79" t="s">
        <v>5649</v>
      </c>
      <c r="AX251" s="84" t="s">
        <v>6189</v>
      </c>
      <c r="AY251" s="79" t="s">
        <v>66</v>
      </c>
      <c r="AZ251" s="79" t="str">
        <f>REPLACE(INDEX(GroupVertices[Group],MATCH(Vertices[[#This Row],[Vertex]],GroupVertices[Vertex],0)),1,1,"")</f>
        <v>23</v>
      </c>
      <c r="BA251" s="2"/>
      <c r="BB251" s="3"/>
      <c r="BC251" s="3"/>
      <c r="BD251" s="3"/>
      <c r="BE251" s="3"/>
    </row>
    <row r="252" spans="1:57" ht="15">
      <c r="A252" s="65" t="s">
        <v>707</v>
      </c>
      <c r="B252" s="66"/>
      <c r="C252" s="66"/>
      <c r="D252" s="67">
        <v>1.5965909090909092</v>
      </c>
      <c r="E252" s="69">
        <v>50</v>
      </c>
      <c r="F252" s="104" t="s">
        <v>5642</v>
      </c>
      <c r="G252" s="66"/>
      <c r="H252" s="70"/>
      <c r="I252" s="71"/>
      <c r="J252" s="71"/>
      <c r="K252" s="70"/>
      <c r="L252" s="74"/>
      <c r="M252" s="75">
        <v>8977.1103515625</v>
      </c>
      <c r="N252" s="75">
        <v>2883.1923828125</v>
      </c>
      <c r="O252" s="76"/>
      <c r="P252" s="77"/>
      <c r="Q252" s="77"/>
      <c r="R252" s="89"/>
      <c r="S252" s="48">
        <v>1</v>
      </c>
      <c r="T252" s="48">
        <v>1</v>
      </c>
      <c r="U252" s="49">
        <v>0</v>
      </c>
      <c r="V252" s="49">
        <v>0</v>
      </c>
      <c r="W252" s="50"/>
      <c r="X252" s="50"/>
      <c r="Y252" s="50"/>
      <c r="Z252" s="49" t="s">
        <v>6210</v>
      </c>
      <c r="AA252" s="72">
        <v>252</v>
      </c>
      <c r="AB252" s="72"/>
      <c r="AC252" s="73"/>
      <c r="AD252" s="79" t="s">
        <v>3761</v>
      </c>
      <c r="AE252" s="79">
        <v>30</v>
      </c>
      <c r="AF252" s="79">
        <v>8</v>
      </c>
      <c r="AG252" s="79">
        <v>129</v>
      </c>
      <c r="AH252" s="79">
        <v>53</v>
      </c>
      <c r="AI252" s="79"/>
      <c r="AJ252" s="79" t="s">
        <v>4256</v>
      </c>
      <c r="AK252" s="79" t="s">
        <v>4492</v>
      </c>
      <c r="AL252" s="84" t="s">
        <v>4799</v>
      </c>
      <c r="AM252" s="79"/>
      <c r="AN252" s="81">
        <v>43069.57910879629</v>
      </c>
      <c r="AO252" s="84" t="s">
        <v>5304</v>
      </c>
      <c r="AP252" s="79" t="b">
        <v>0</v>
      </c>
      <c r="AQ252" s="79" t="b">
        <v>0</v>
      </c>
      <c r="AR252" s="79" t="b">
        <v>1</v>
      </c>
      <c r="AS252" s="79"/>
      <c r="AT252" s="79">
        <v>0</v>
      </c>
      <c r="AU252" s="84" t="s">
        <v>5320</v>
      </c>
      <c r="AV252" s="79" t="b">
        <v>0</v>
      </c>
      <c r="AW252" s="79" t="s">
        <v>5649</v>
      </c>
      <c r="AX252" s="84" t="s">
        <v>6192</v>
      </c>
      <c r="AY252" s="79" t="s">
        <v>66</v>
      </c>
      <c r="AZ252" s="79" t="str">
        <f>REPLACE(INDEX(GroupVertices[Group],MATCH(Vertices[[#This Row],[Vertex]],GroupVertices[Vertex],0)),1,1,"")</f>
        <v>57</v>
      </c>
      <c r="BA252" s="2"/>
      <c r="BB252" s="3"/>
      <c r="BC252" s="3"/>
      <c r="BD252" s="3"/>
      <c r="BE252" s="3"/>
    </row>
    <row r="253" spans="1:57" ht="15">
      <c r="A253" s="65" t="s">
        <v>717</v>
      </c>
      <c r="B253" s="66"/>
      <c r="C253" s="66"/>
      <c r="D253" s="67">
        <v>1.5965909090909092</v>
      </c>
      <c r="E253" s="69">
        <v>50</v>
      </c>
      <c r="F253" s="104" t="s">
        <v>1504</v>
      </c>
      <c r="G253" s="66"/>
      <c r="H253" s="70"/>
      <c r="I253" s="71"/>
      <c r="J253" s="71"/>
      <c r="K253" s="70"/>
      <c r="L253" s="74"/>
      <c r="M253" s="75">
        <v>7845.26953125</v>
      </c>
      <c r="N253" s="75">
        <v>2883.1923828125</v>
      </c>
      <c r="O253" s="76"/>
      <c r="P253" s="77"/>
      <c r="Q253" s="77"/>
      <c r="R253" s="89"/>
      <c r="S253" s="48">
        <v>1</v>
      </c>
      <c r="T253" s="48">
        <v>1</v>
      </c>
      <c r="U253" s="49">
        <v>0</v>
      </c>
      <c r="V253" s="49">
        <v>0</v>
      </c>
      <c r="W253" s="50"/>
      <c r="X253" s="50"/>
      <c r="Y253" s="50"/>
      <c r="Z253" s="49" t="s">
        <v>6210</v>
      </c>
      <c r="AA253" s="72">
        <v>253</v>
      </c>
      <c r="AB253" s="72"/>
      <c r="AC253" s="73"/>
      <c r="AD253" s="79" t="s">
        <v>3766</v>
      </c>
      <c r="AE253" s="79">
        <v>890</v>
      </c>
      <c r="AF253" s="79">
        <v>116</v>
      </c>
      <c r="AG253" s="79">
        <v>5637</v>
      </c>
      <c r="AH253" s="79">
        <v>334</v>
      </c>
      <c r="AI253" s="79"/>
      <c r="AJ253" s="79" t="s">
        <v>4261</v>
      </c>
      <c r="AK253" s="79"/>
      <c r="AL253" s="79"/>
      <c r="AM253" s="79"/>
      <c r="AN253" s="81">
        <v>41997.960694444446</v>
      </c>
      <c r="AO253" s="84" t="s">
        <v>5309</v>
      </c>
      <c r="AP253" s="79" t="b">
        <v>0</v>
      </c>
      <c r="AQ253" s="79" t="b">
        <v>0</v>
      </c>
      <c r="AR253" s="79" t="b">
        <v>1</v>
      </c>
      <c r="AS253" s="79"/>
      <c r="AT253" s="79">
        <v>19</v>
      </c>
      <c r="AU253" s="84" t="s">
        <v>5320</v>
      </c>
      <c r="AV253" s="79" t="b">
        <v>0</v>
      </c>
      <c r="AW253" s="79" t="s">
        <v>5649</v>
      </c>
      <c r="AX253" s="84" t="s">
        <v>6197</v>
      </c>
      <c r="AY253" s="79" t="s">
        <v>66</v>
      </c>
      <c r="AZ253" s="79" t="str">
        <f>REPLACE(INDEX(GroupVertices[Group],MATCH(Vertices[[#This Row],[Vertex]],GroupVertices[Vertex],0)),1,1,"")</f>
        <v>56</v>
      </c>
      <c r="BA253" s="2"/>
      <c r="BB253" s="3"/>
      <c r="BC253" s="3"/>
      <c r="BD253" s="3"/>
      <c r="BE253" s="3"/>
    </row>
    <row r="254" spans="1:57" ht="15">
      <c r="A254" s="65" t="s">
        <v>722</v>
      </c>
      <c r="B254" s="66"/>
      <c r="C254" s="66"/>
      <c r="D254" s="67">
        <v>1.5965909090909092</v>
      </c>
      <c r="E254" s="69">
        <v>50</v>
      </c>
      <c r="F254" s="104" t="s">
        <v>5647</v>
      </c>
      <c r="G254" s="66"/>
      <c r="H254" s="70"/>
      <c r="I254" s="71"/>
      <c r="J254" s="71"/>
      <c r="K254" s="70"/>
      <c r="L254" s="74"/>
      <c r="M254" s="75">
        <v>8220.3935546875</v>
      </c>
      <c r="N254" s="75">
        <v>2883.1923828125</v>
      </c>
      <c r="O254" s="76"/>
      <c r="P254" s="77"/>
      <c r="Q254" s="77"/>
      <c r="R254" s="89"/>
      <c r="S254" s="48">
        <v>1</v>
      </c>
      <c r="T254" s="48">
        <v>1</v>
      </c>
      <c r="U254" s="49">
        <v>0</v>
      </c>
      <c r="V254" s="49">
        <v>0</v>
      </c>
      <c r="W254" s="50"/>
      <c r="X254" s="50"/>
      <c r="Y254" s="50"/>
      <c r="Z254" s="49" t="s">
        <v>6210</v>
      </c>
      <c r="AA254" s="72">
        <v>254</v>
      </c>
      <c r="AB254" s="72"/>
      <c r="AC254" s="73"/>
      <c r="AD254" s="79" t="s">
        <v>3772</v>
      </c>
      <c r="AE254" s="79">
        <v>979</v>
      </c>
      <c r="AF254" s="79">
        <v>11509</v>
      </c>
      <c r="AG254" s="79">
        <v>7657</v>
      </c>
      <c r="AH254" s="79">
        <v>4290</v>
      </c>
      <c r="AI254" s="79"/>
      <c r="AJ254" s="79" t="s">
        <v>4266</v>
      </c>
      <c r="AK254" s="79" t="s">
        <v>4400</v>
      </c>
      <c r="AL254" s="84" t="s">
        <v>4803</v>
      </c>
      <c r="AM254" s="79"/>
      <c r="AN254" s="81">
        <v>39945.81600694444</v>
      </c>
      <c r="AO254" s="84" t="s">
        <v>5315</v>
      </c>
      <c r="AP254" s="79" t="b">
        <v>0</v>
      </c>
      <c r="AQ254" s="79" t="b">
        <v>0</v>
      </c>
      <c r="AR254" s="79" t="b">
        <v>0</v>
      </c>
      <c r="AS254" s="79"/>
      <c r="AT254" s="79">
        <v>309</v>
      </c>
      <c r="AU254" s="84" t="s">
        <v>5328</v>
      </c>
      <c r="AV254" s="79" t="b">
        <v>0</v>
      </c>
      <c r="AW254" s="79" t="s">
        <v>5649</v>
      </c>
      <c r="AX254" s="84" t="s">
        <v>6203</v>
      </c>
      <c r="AY254" s="79" t="s">
        <v>66</v>
      </c>
      <c r="AZ254" s="79" t="str">
        <f>REPLACE(INDEX(GroupVertices[Group],MATCH(Vertices[[#This Row],[Vertex]],GroupVertices[Vertex],0)),1,1,"")</f>
        <v>55</v>
      </c>
      <c r="BA254" s="2"/>
      <c r="BB254" s="3"/>
      <c r="BC254" s="3"/>
      <c r="BD254" s="3"/>
      <c r="BE254" s="3"/>
    </row>
    <row r="255" spans="1:57" ht="15">
      <c r="A255" s="65" t="s">
        <v>217</v>
      </c>
      <c r="B255" s="66"/>
      <c r="C255" s="66"/>
      <c r="D255" s="67">
        <v>1.5</v>
      </c>
      <c r="E255" s="69">
        <v>50</v>
      </c>
      <c r="F255" s="104" t="s">
        <v>5338</v>
      </c>
      <c r="G255" s="66"/>
      <c r="H255" s="70"/>
      <c r="I255" s="71"/>
      <c r="J255" s="71"/>
      <c r="K255" s="70"/>
      <c r="L255" s="74"/>
      <c r="M255" s="75">
        <v>3348.06005859375</v>
      </c>
      <c r="N255" s="75">
        <v>3651.699951171875</v>
      </c>
      <c r="O255" s="76"/>
      <c r="P255" s="77"/>
      <c r="Q255" s="77"/>
      <c r="R255" s="89"/>
      <c r="S255" s="48">
        <v>0</v>
      </c>
      <c r="T255" s="48">
        <v>1</v>
      </c>
      <c r="U255" s="49">
        <v>0</v>
      </c>
      <c r="V255" s="49">
        <v>0.066667</v>
      </c>
      <c r="W255" s="50"/>
      <c r="X255" s="50"/>
      <c r="Y255" s="50"/>
      <c r="Z255" s="49">
        <v>0</v>
      </c>
      <c r="AA255" s="72">
        <v>255</v>
      </c>
      <c r="AB255" s="72"/>
      <c r="AC255" s="73"/>
      <c r="AD255" s="79" t="s">
        <v>3226</v>
      </c>
      <c r="AE255" s="79">
        <v>1183</v>
      </c>
      <c r="AF255" s="79">
        <v>1917</v>
      </c>
      <c r="AG255" s="79">
        <v>11885</v>
      </c>
      <c r="AH255" s="79">
        <v>7765</v>
      </c>
      <c r="AI255" s="79"/>
      <c r="AJ255" s="79" t="s">
        <v>3776</v>
      </c>
      <c r="AK255" s="79" t="s">
        <v>4269</v>
      </c>
      <c r="AL255" s="84" t="s">
        <v>4576</v>
      </c>
      <c r="AM255" s="79"/>
      <c r="AN255" s="81">
        <v>39856.301400462966</v>
      </c>
      <c r="AO255" s="84" t="s">
        <v>4805</v>
      </c>
      <c r="AP255" s="79" t="b">
        <v>0</v>
      </c>
      <c r="AQ255" s="79" t="b">
        <v>0</v>
      </c>
      <c r="AR255" s="79" t="b">
        <v>1</v>
      </c>
      <c r="AS255" s="79"/>
      <c r="AT255" s="79">
        <v>93</v>
      </c>
      <c r="AU255" s="84" t="s">
        <v>5319</v>
      </c>
      <c r="AV255" s="79" t="b">
        <v>0</v>
      </c>
      <c r="AW255" s="79" t="s">
        <v>5649</v>
      </c>
      <c r="AX255" s="84" t="s">
        <v>5651</v>
      </c>
      <c r="AY255" s="79" t="s">
        <v>66</v>
      </c>
      <c r="AZ255" s="79" t="str">
        <f>REPLACE(INDEX(GroupVertices[Group],MATCH(Vertices[[#This Row],[Vertex]],GroupVertices[Vertex],0)),1,1,"")</f>
        <v>8</v>
      </c>
      <c r="BA255" s="2"/>
      <c r="BB255" s="3"/>
      <c r="BC255" s="3"/>
      <c r="BD255" s="3"/>
      <c r="BE255" s="3"/>
    </row>
    <row r="256" spans="1:57" ht="15">
      <c r="A256" s="65" t="s">
        <v>220</v>
      </c>
      <c r="B256" s="66"/>
      <c r="C256" s="66"/>
      <c r="D256" s="67">
        <v>1.5</v>
      </c>
      <c r="E256" s="69">
        <v>50</v>
      </c>
      <c r="F256" s="104" t="s">
        <v>1271</v>
      </c>
      <c r="G256" s="66"/>
      <c r="H256" s="70"/>
      <c r="I256" s="71"/>
      <c r="J256" s="71"/>
      <c r="K256" s="70"/>
      <c r="L256" s="74"/>
      <c r="M256" s="75">
        <v>1889.4761962890625</v>
      </c>
      <c r="N256" s="75">
        <v>6493.37353515625</v>
      </c>
      <c r="O256" s="76"/>
      <c r="P256" s="77"/>
      <c r="Q256" s="77"/>
      <c r="R256" s="89"/>
      <c r="S256" s="48">
        <v>0</v>
      </c>
      <c r="T256" s="48">
        <v>1</v>
      </c>
      <c r="U256" s="49">
        <v>0</v>
      </c>
      <c r="V256" s="49">
        <v>0.001032</v>
      </c>
      <c r="W256" s="50"/>
      <c r="X256" s="50"/>
      <c r="Y256" s="50"/>
      <c r="Z256" s="49">
        <v>0</v>
      </c>
      <c r="AA256" s="72">
        <v>256</v>
      </c>
      <c r="AB256" s="72"/>
      <c r="AC256" s="73"/>
      <c r="AD256" s="79" t="s">
        <v>3231</v>
      </c>
      <c r="AE256" s="79">
        <v>183</v>
      </c>
      <c r="AF256" s="79">
        <v>58</v>
      </c>
      <c r="AG256" s="79">
        <v>13</v>
      </c>
      <c r="AH256" s="79">
        <v>2882</v>
      </c>
      <c r="AI256" s="79"/>
      <c r="AJ256" s="79"/>
      <c r="AK256" s="79"/>
      <c r="AL256" s="79"/>
      <c r="AM256" s="79"/>
      <c r="AN256" s="81">
        <v>43090.81967592592</v>
      </c>
      <c r="AO256" s="84" t="s">
        <v>4810</v>
      </c>
      <c r="AP256" s="79" t="b">
        <v>1</v>
      </c>
      <c r="AQ256" s="79" t="b">
        <v>0</v>
      </c>
      <c r="AR256" s="79" t="b">
        <v>0</v>
      </c>
      <c r="AS256" s="79"/>
      <c r="AT256" s="79">
        <v>0</v>
      </c>
      <c r="AU256" s="79"/>
      <c r="AV256" s="79" t="b">
        <v>0</v>
      </c>
      <c r="AW256" s="79" t="s">
        <v>5649</v>
      </c>
      <c r="AX256" s="84" t="s">
        <v>5656</v>
      </c>
      <c r="AY256" s="79" t="s">
        <v>66</v>
      </c>
      <c r="AZ256" s="79" t="str">
        <f>REPLACE(INDEX(GroupVertices[Group],MATCH(Vertices[[#This Row],[Vertex]],GroupVertices[Vertex],0)),1,1,"")</f>
        <v>1</v>
      </c>
      <c r="BA256" s="2"/>
      <c r="BB256" s="3"/>
      <c r="BC256" s="3"/>
      <c r="BD256" s="3"/>
      <c r="BE256" s="3"/>
    </row>
    <row r="257" spans="1:57" ht="15">
      <c r="A257" s="65" t="s">
        <v>221</v>
      </c>
      <c r="B257" s="66"/>
      <c r="C257" s="66"/>
      <c r="D257" s="67">
        <v>1.5</v>
      </c>
      <c r="E257" s="69">
        <v>50</v>
      </c>
      <c r="F257" s="104" t="s">
        <v>5342</v>
      </c>
      <c r="G257" s="66"/>
      <c r="H257" s="70"/>
      <c r="I257" s="71"/>
      <c r="J257" s="71"/>
      <c r="K257" s="70"/>
      <c r="L257" s="74"/>
      <c r="M257" s="75">
        <v>3729.0234375</v>
      </c>
      <c r="N257" s="75">
        <v>7535.0654296875</v>
      </c>
      <c r="O257" s="76"/>
      <c r="P257" s="77"/>
      <c r="Q257" s="77"/>
      <c r="R257" s="89"/>
      <c r="S257" s="48">
        <v>0</v>
      </c>
      <c r="T257" s="48">
        <v>1</v>
      </c>
      <c r="U257" s="49">
        <v>0</v>
      </c>
      <c r="V257" s="49">
        <v>0.000766</v>
      </c>
      <c r="W257" s="50"/>
      <c r="X257" s="50"/>
      <c r="Y257" s="50"/>
      <c r="Z257" s="49">
        <v>0</v>
      </c>
      <c r="AA257" s="72">
        <v>257</v>
      </c>
      <c r="AB257" s="72"/>
      <c r="AC257" s="73"/>
      <c r="AD257" s="79" t="s">
        <v>3233</v>
      </c>
      <c r="AE257" s="79">
        <v>70</v>
      </c>
      <c r="AF257" s="79">
        <v>649</v>
      </c>
      <c r="AG257" s="79">
        <v>7170</v>
      </c>
      <c r="AH257" s="79">
        <v>27912</v>
      </c>
      <c r="AI257" s="79"/>
      <c r="AJ257" s="79" t="s">
        <v>3782</v>
      </c>
      <c r="AK257" s="79"/>
      <c r="AL257" s="79"/>
      <c r="AM257" s="79"/>
      <c r="AN257" s="81">
        <v>41986.71979166667</v>
      </c>
      <c r="AO257" s="84" t="s">
        <v>4812</v>
      </c>
      <c r="AP257" s="79" t="b">
        <v>0</v>
      </c>
      <c r="AQ257" s="79" t="b">
        <v>0</v>
      </c>
      <c r="AR257" s="79" t="b">
        <v>1</v>
      </c>
      <c r="AS257" s="79"/>
      <c r="AT257" s="79">
        <v>7</v>
      </c>
      <c r="AU257" s="84" t="s">
        <v>5320</v>
      </c>
      <c r="AV257" s="79" t="b">
        <v>0</v>
      </c>
      <c r="AW257" s="79" t="s">
        <v>5649</v>
      </c>
      <c r="AX257" s="84" t="s">
        <v>5658</v>
      </c>
      <c r="AY257" s="79" t="s">
        <v>66</v>
      </c>
      <c r="AZ257" s="79" t="str">
        <f>REPLACE(INDEX(GroupVertices[Group],MATCH(Vertices[[#This Row],[Vertex]],GroupVertices[Vertex],0)),1,1,"")</f>
        <v>7</v>
      </c>
      <c r="BA257" s="2"/>
      <c r="BB257" s="3"/>
      <c r="BC257" s="3"/>
      <c r="BD257" s="3"/>
      <c r="BE257" s="3"/>
    </row>
    <row r="258" spans="1:57" ht="15">
      <c r="A258" s="65" t="s">
        <v>222</v>
      </c>
      <c r="B258" s="66"/>
      <c r="C258" s="66"/>
      <c r="D258" s="67">
        <v>1.5</v>
      </c>
      <c r="E258" s="69">
        <v>50</v>
      </c>
      <c r="F258" s="104" t="s">
        <v>5344</v>
      </c>
      <c r="G258" s="66"/>
      <c r="H258" s="70"/>
      <c r="I258" s="71"/>
      <c r="J258" s="71"/>
      <c r="K258" s="70"/>
      <c r="L258" s="74"/>
      <c r="M258" s="75">
        <v>854.795166015625</v>
      </c>
      <c r="N258" s="75">
        <v>1912.5677490234375</v>
      </c>
      <c r="O258" s="76"/>
      <c r="P258" s="77"/>
      <c r="Q258" s="77"/>
      <c r="R258" s="89"/>
      <c r="S258" s="48">
        <v>0</v>
      </c>
      <c r="T258" s="48">
        <v>1</v>
      </c>
      <c r="U258" s="49">
        <v>0</v>
      </c>
      <c r="V258" s="49">
        <v>0.00103</v>
      </c>
      <c r="W258" s="50"/>
      <c r="X258" s="50"/>
      <c r="Y258" s="50"/>
      <c r="Z258" s="49">
        <v>0</v>
      </c>
      <c r="AA258" s="72">
        <v>258</v>
      </c>
      <c r="AB258" s="72"/>
      <c r="AC258" s="73"/>
      <c r="AD258" s="79" t="s">
        <v>3235</v>
      </c>
      <c r="AE258" s="79">
        <v>87</v>
      </c>
      <c r="AF258" s="79">
        <v>13</v>
      </c>
      <c r="AG258" s="79">
        <v>167</v>
      </c>
      <c r="AH258" s="79">
        <v>214</v>
      </c>
      <c r="AI258" s="79"/>
      <c r="AJ258" s="79"/>
      <c r="AK258" s="79" t="s">
        <v>4273</v>
      </c>
      <c r="AL258" s="79"/>
      <c r="AM258" s="79"/>
      <c r="AN258" s="81">
        <v>41317.020324074074</v>
      </c>
      <c r="AO258" s="79"/>
      <c r="AP258" s="79" t="b">
        <v>1</v>
      </c>
      <c r="AQ258" s="79" t="b">
        <v>0</v>
      </c>
      <c r="AR258" s="79" t="b">
        <v>0</v>
      </c>
      <c r="AS258" s="79"/>
      <c r="AT258" s="79">
        <v>0</v>
      </c>
      <c r="AU258" s="84" t="s">
        <v>5320</v>
      </c>
      <c r="AV258" s="79" t="b">
        <v>0</v>
      </c>
      <c r="AW258" s="79" t="s">
        <v>5649</v>
      </c>
      <c r="AX258" s="84" t="s">
        <v>5660</v>
      </c>
      <c r="AY258" s="79" t="s">
        <v>66</v>
      </c>
      <c r="AZ258" s="79" t="str">
        <f>REPLACE(INDEX(GroupVertices[Group],MATCH(Vertices[[#This Row],[Vertex]],GroupVertices[Vertex],0)),1,1,"")</f>
        <v>3</v>
      </c>
      <c r="BA258" s="2"/>
      <c r="BB258" s="3"/>
      <c r="BC258" s="3"/>
      <c r="BD258" s="3"/>
      <c r="BE258" s="3"/>
    </row>
    <row r="259" spans="1:57" ht="15">
      <c r="A259" s="65" t="s">
        <v>223</v>
      </c>
      <c r="B259" s="66"/>
      <c r="C259" s="66"/>
      <c r="D259" s="67">
        <v>1.5</v>
      </c>
      <c r="E259" s="69">
        <v>50</v>
      </c>
      <c r="F259" s="104" t="s">
        <v>5346</v>
      </c>
      <c r="G259" s="66"/>
      <c r="H259" s="70"/>
      <c r="I259" s="71"/>
      <c r="J259" s="71"/>
      <c r="K259" s="70"/>
      <c r="L259" s="74"/>
      <c r="M259" s="75">
        <v>155.2236785888672</v>
      </c>
      <c r="N259" s="75">
        <v>1193.3529052734375</v>
      </c>
      <c r="O259" s="76"/>
      <c r="P259" s="77"/>
      <c r="Q259" s="77"/>
      <c r="R259" s="89"/>
      <c r="S259" s="48">
        <v>0</v>
      </c>
      <c r="T259" s="48">
        <v>1</v>
      </c>
      <c r="U259" s="49">
        <v>0</v>
      </c>
      <c r="V259" s="49">
        <v>0.00103</v>
      </c>
      <c r="W259" s="50"/>
      <c r="X259" s="50"/>
      <c r="Y259" s="50"/>
      <c r="Z259" s="49">
        <v>0</v>
      </c>
      <c r="AA259" s="72">
        <v>259</v>
      </c>
      <c r="AB259" s="72"/>
      <c r="AC259" s="73"/>
      <c r="AD259" s="79" t="s">
        <v>3237</v>
      </c>
      <c r="AE259" s="79">
        <v>102</v>
      </c>
      <c r="AF259" s="79">
        <v>121</v>
      </c>
      <c r="AG259" s="79">
        <v>330</v>
      </c>
      <c r="AH259" s="79">
        <v>3772</v>
      </c>
      <c r="AI259" s="79"/>
      <c r="AJ259" s="79" t="s">
        <v>3785</v>
      </c>
      <c r="AK259" s="79"/>
      <c r="AL259" s="79"/>
      <c r="AM259" s="79"/>
      <c r="AN259" s="81">
        <v>42525.294282407405</v>
      </c>
      <c r="AO259" s="84" t="s">
        <v>4815</v>
      </c>
      <c r="AP259" s="79" t="b">
        <v>1</v>
      </c>
      <c r="AQ259" s="79" t="b">
        <v>0</v>
      </c>
      <c r="AR259" s="79" t="b">
        <v>0</v>
      </c>
      <c r="AS259" s="79"/>
      <c r="AT259" s="79">
        <v>0</v>
      </c>
      <c r="AU259" s="79"/>
      <c r="AV259" s="79" t="b">
        <v>0</v>
      </c>
      <c r="AW259" s="79" t="s">
        <v>5649</v>
      </c>
      <c r="AX259" s="84" t="s">
        <v>5662</v>
      </c>
      <c r="AY259" s="79" t="s">
        <v>66</v>
      </c>
      <c r="AZ259" s="79" t="str">
        <f>REPLACE(INDEX(GroupVertices[Group],MATCH(Vertices[[#This Row],[Vertex]],GroupVertices[Vertex],0)),1,1,"")</f>
        <v>3</v>
      </c>
      <c r="BA259" s="2"/>
      <c r="BB259" s="3"/>
      <c r="BC259" s="3"/>
      <c r="BD259" s="3"/>
      <c r="BE259" s="3"/>
    </row>
    <row r="260" spans="1:57" ht="15">
      <c r="A260" s="65" t="s">
        <v>224</v>
      </c>
      <c r="B260" s="66"/>
      <c r="C260" s="66"/>
      <c r="D260" s="67">
        <v>1.5</v>
      </c>
      <c r="E260" s="69">
        <v>50</v>
      </c>
      <c r="F260" s="104" t="s">
        <v>5347</v>
      </c>
      <c r="G260" s="66"/>
      <c r="H260" s="70"/>
      <c r="I260" s="71"/>
      <c r="J260" s="71"/>
      <c r="K260" s="70"/>
      <c r="L260" s="74"/>
      <c r="M260" s="75">
        <v>4561.85400390625</v>
      </c>
      <c r="N260" s="75">
        <v>7816.32763671875</v>
      </c>
      <c r="O260" s="76"/>
      <c r="P260" s="77"/>
      <c r="Q260" s="77"/>
      <c r="R260" s="89"/>
      <c r="S260" s="48">
        <v>0</v>
      </c>
      <c r="T260" s="48">
        <v>1</v>
      </c>
      <c r="U260" s="49">
        <v>0</v>
      </c>
      <c r="V260" s="49">
        <v>0.000908</v>
      </c>
      <c r="W260" s="50"/>
      <c r="X260" s="50"/>
      <c r="Y260" s="50"/>
      <c r="Z260" s="49">
        <v>0</v>
      </c>
      <c r="AA260" s="72">
        <v>260</v>
      </c>
      <c r="AB260" s="72"/>
      <c r="AC260" s="73"/>
      <c r="AD260" s="79" t="s">
        <v>3238</v>
      </c>
      <c r="AE260" s="79">
        <v>146</v>
      </c>
      <c r="AF260" s="79">
        <v>56</v>
      </c>
      <c r="AG260" s="79">
        <v>2249</v>
      </c>
      <c r="AH260" s="79">
        <v>1295</v>
      </c>
      <c r="AI260" s="79"/>
      <c r="AJ260" s="79" t="s">
        <v>3786</v>
      </c>
      <c r="AK260" s="79" t="s">
        <v>4275</v>
      </c>
      <c r="AL260" s="79"/>
      <c r="AM260" s="79"/>
      <c r="AN260" s="81">
        <v>41848.76001157407</v>
      </c>
      <c r="AO260" s="84" t="s">
        <v>4816</v>
      </c>
      <c r="AP260" s="79" t="b">
        <v>1</v>
      </c>
      <c r="AQ260" s="79" t="b">
        <v>0</v>
      </c>
      <c r="AR260" s="79" t="b">
        <v>0</v>
      </c>
      <c r="AS260" s="79"/>
      <c r="AT260" s="79">
        <v>0</v>
      </c>
      <c r="AU260" s="84" t="s">
        <v>5320</v>
      </c>
      <c r="AV260" s="79" t="b">
        <v>0</v>
      </c>
      <c r="AW260" s="79" t="s">
        <v>5649</v>
      </c>
      <c r="AX260" s="84" t="s">
        <v>5663</v>
      </c>
      <c r="AY260" s="79" t="s">
        <v>66</v>
      </c>
      <c r="AZ260" s="79" t="str">
        <f>REPLACE(INDEX(GroupVertices[Group],MATCH(Vertices[[#This Row],[Vertex]],GroupVertices[Vertex],0)),1,1,"")</f>
        <v>4</v>
      </c>
      <c r="BA260" s="2"/>
      <c r="BB260" s="3"/>
      <c r="BC260" s="3"/>
      <c r="BD260" s="3"/>
      <c r="BE260" s="3"/>
    </row>
    <row r="261" spans="1:57" ht="15">
      <c r="A261" s="65" t="s">
        <v>225</v>
      </c>
      <c r="B261" s="66"/>
      <c r="C261" s="66"/>
      <c r="D261" s="67">
        <v>1.5</v>
      </c>
      <c r="E261" s="69">
        <v>50</v>
      </c>
      <c r="F261" s="104" t="s">
        <v>5349</v>
      </c>
      <c r="G261" s="66"/>
      <c r="H261" s="70"/>
      <c r="I261" s="71"/>
      <c r="J261" s="71"/>
      <c r="K261" s="70"/>
      <c r="L261" s="74"/>
      <c r="M261" s="75">
        <v>3327.897216796875</v>
      </c>
      <c r="N261" s="75">
        <v>9318.7666015625</v>
      </c>
      <c r="O261" s="76"/>
      <c r="P261" s="77"/>
      <c r="Q261" s="77"/>
      <c r="R261" s="89"/>
      <c r="S261" s="48">
        <v>0</v>
      </c>
      <c r="T261" s="48">
        <v>1</v>
      </c>
      <c r="U261" s="49">
        <v>0</v>
      </c>
      <c r="V261" s="49">
        <v>0.000857</v>
      </c>
      <c r="W261" s="50"/>
      <c r="X261" s="50"/>
      <c r="Y261" s="50"/>
      <c r="Z261" s="49">
        <v>0</v>
      </c>
      <c r="AA261" s="72">
        <v>261</v>
      </c>
      <c r="AB261" s="72"/>
      <c r="AC261" s="73"/>
      <c r="AD261" s="79" t="s">
        <v>3240</v>
      </c>
      <c r="AE261" s="79">
        <v>105</v>
      </c>
      <c r="AF261" s="79">
        <v>62</v>
      </c>
      <c r="AG261" s="79">
        <v>55</v>
      </c>
      <c r="AH261" s="79">
        <v>1641</v>
      </c>
      <c r="AI261" s="79"/>
      <c r="AJ261" s="79"/>
      <c r="AK261" s="79" t="s">
        <v>3148</v>
      </c>
      <c r="AL261" s="79"/>
      <c r="AM261" s="79"/>
      <c r="AN261" s="81">
        <v>42680.00315972222</v>
      </c>
      <c r="AO261" s="84" t="s">
        <v>4818</v>
      </c>
      <c r="AP261" s="79" t="b">
        <v>0</v>
      </c>
      <c r="AQ261" s="79" t="b">
        <v>0</v>
      </c>
      <c r="AR261" s="79" t="b">
        <v>0</v>
      </c>
      <c r="AS261" s="79"/>
      <c r="AT261" s="79">
        <v>0</v>
      </c>
      <c r="AU261" s="84" t="s">
        <v>5320</v>
      </c>
      <c r="AV261" s="79" t="b">
        <v>0</v>
      </c>
      <c r="AW261" s="79" t="s">
        <v>5649</v>
      </c>
      <c r="AX261" s="84" t="s">
        <v>5665</v>
      </c>
      <c r="AY261" s="79" t="s">
        <v>66</v>
      </c>
      <c r="AZ261" s="79" t="str">
        <f>REPLACE(INDEX(GroupVertices[Group],MATCH(Vertices[[#This Row],[Vertex]],GroupVertices[Vertex],0)),1,1,"")</f>
        <v>4</v>
      </c>
      <c r="BA261" s="2"/>
      <c r="BB261" s="3"/>
      <c r="BC261" s="3"/>
      <c r="BD261" s="3"/>
      <c r="BE261" s="3"/>
    </row>
    <row r="262" spans="1:57" ht="15">
      <c r="A262" s="65" t="s">
        <v>227</v>
      </c>
      <c r="B262" s="66"/>
      <c r="C262" s="66"/>
      <c r="D262" s="67">
        <v>1.5</v>
      </c>
      <c r="E262" s="69">
        <v>50</v>
      </c>
      <c r="F262" s="104" t="s">
        <v>1273</v>
      </c>
      <c r="G262" s="66"/>
      <c r="H262" s="70"/>
      <c r="I262" s="71"/>
      <c r="J262" s="71"/>
      <c r="K262" s="70"/>
      <c r="L262" s="74"/>
      <c r="M262" s="75">
        <v>507.3638000488281</v>
      </c>
      <c r="N262" s="75">
        <v>8708.0341796875</v>
      </c>
      <c r="O262" s="76"/>
      <c r="P262" s="77"/>
      <c r="Q262" s="77"/>
      <c r="R262" s="89"/>
      <c r="S262" s="48">
        <v>0</v>
      </c>
      <c r="T262" s="48">
        <v>1</v>
      </c>
      <c r="U262" s="49">
        <v>0</v>
      </c>
      <c r="V262" s="49">
        <v>0.001032</v>
      </c>
      <c r="W262" s="50"/>
      <c r="X262" s="50"/>
      <c r="Y262" s="50"/>
      <c r="Z262" s="49">
        <v>0</v>
      </c>
      <c r="AA262" s="72">
        <v>262</v>
      </c>
      <c r="AB262" s="72"/>
      <c r="AC262" s="73"/>
      <c r="AD262" s="79" t="s">
        <v>3243</v>
      </c>
      <c r="AE262" s="79">
        <v>194</v>
      </c>
      <c r="AF262" s="79">
        <v>131</v>
      </c>
      <c r="AG262" s="79">
        <v>3613</v>
      </c>
      <c r="AH262" s="79">
        <v>8861</v>
      </c>
      <c r="AI262" s="79"/>
      <c r="AJ262" s="79"/>
      <c r="AK262" s="79" t="s">
        <v>4279</v>
      </c>
      <c r="AL262" s="79"/>
      <c r="AM262" s="79"/>
      <c r="AN262" s="81">
        <v>42403.201574074075</v>
      </c>
      <c r="AO262" s="84" t="s">
        <v>4821</v>
      </c>
      <c r="AP262" s="79" t="b">
        <v>1</v>
      </c>
      <c r="AQ262" s="79" t="b">
        <v>0</v>
      </c>
      <c r="AR262" s="79" t="b">
        <v>1</v>
      </c>
      <c r="AS262" s="79"/>
      <c r="AT262" s="79">
        <v>0</v>
      </c>
      <c r="AU262" s="79"/>
      <c r="AV262" s="79" t="b">
        <v>0</v>
      </c>
      <c r="AW262" s="79" t="s">
        <v>5649</v>
      </c>
      <c r="AX262" s="84" t="s">
        <v>5668</v>
      </c>
      <c r="AY262" s="79" t="s">
        <v>66</v>
      </c>
      <c r="AZ262" s="79" t="str">
        <f>REPLACE(INDEX(GroupVertices[Group],MATCH(Vertices[[#This Row],[Vertex]],GroupVertices[Vertex],0)),1,1,"")</f>
        <v>1</v>
      </c>
      <c r="BA262" s="2"/>
      <c r="BB262" s="3"/>
      <c r="BC262" s="3"/>
      <c r="BD262" s="3"/>
      <c r="BE262" s="3"/>
    </row>
    <row r="263" spans="1:57" ht="15">
      <c r="A263" s="65" t="s">
        <v>231</v>
      </c>
      <c r="B263" s="66"/>
      <c r="C263" s="66"/>
      <c r="D263" s="67">
        <v>1.5</v>
      </c>
      <c r="E263" s="69">
        <v>50</v>
      </c>
      <c r="F263" s="104" t="s">
        <v>1277</v>
      </c>
      <c r="G263" s="66"/>
      <c r="H263" s="70"/>
      <c r="I263" s="71"/>
      <c r="J263" s="71"/>
      <c r="K263" s="70"/>
      <c r="L263" s="74"/>
      <c r="M263" s="75">
        <v>195.74232482910156</v>
      </c>
      <c r="N263" s="75">
        <v>7185.376953125</v>
      </c>
      <c r="O263" s="76"/>
      <c r="P263" s="77"/>
      <c r="Q263" s="77"/>
      <c r="R263" s="89"/>
      <c r="S263" s="48">
        <v>0</v>
      </c>
      <c r="T263" s="48">
        <v>1</v>
      </c>
      <c r="U263" s="49">
        <v>0</v>
      </c>
      <c r="V263" s="49">
        <v>0.001032</v>
      </c>
      <c r="W263" s="50"/>
      <c r="X263" s="50"/>
      <c r="Y263" s="50"/>
      <c r="Z263" s="49">
        <v>0</v>
      </c>
      <c r="AA263" s="72">
        <v>263</v>
      </c>
      <c r="AB263" s="72"/>
      <c r="AC263" s="73"/>
      <c r="AD263" s="79" t="s">
        <v>3249</v>
      </c>
      <c r="AE263" s="79">
        <v>17</v>
      </c>
      <c r="AF263" s="79">
        <v>8</v>
      </c>
      <c r="AG263" s="79">
        <v>222</v>
      </c>
      <c r="AH263" s="79">
        <v>714</v>
      </c>
      <c r="AI263" s="79"/>
      <c r="AJ263" s="79" t="s">
        <v>3796</v>
      </c>
      <c r="AK263" s="79"/>
      <c r="AL263" s="79"/>
      <c r="AM263" s="79"/>
      <c r="AN263" s="81">
        <v>43635.82564814815</v>
      </c>
      <c r="AO263" s="84" t="s">
        <v>4827</v>
      </c>
      <c r="AP263" s="79" t="b">
        <v>1</v>
      </c>
      <c r="AQ263" s="79" t="b">
        <v>0</v>
      </c>
      <c r="AR263" s="79" t="b">
        <v>0</v>
      </c>
      <c r="AS263" s="79"/>
      <c r="AT263" s="79">
        <v>0</v>
      </c>
      <c r="AU263" s="79"/>
      <c r="AV263" s="79" t="b">
        <v>0</v>
      </c>
      <c r="AW263" s="79" t="s">
        <v>5649</v>
      </c>
      <c r="AX263" s="84" t="s">
        <v>5675</v>
      </c>
      <c r="AY263" s="79" t="s">
        <v>66</v>
      </c>
      <c r="AZ263" s="79" t="str">
        <f>REPLACE(INDEX(GroupVertices[Group],MATCH(Vertices[[#This Row],[Vertex]],GroupVertices[Vertex],0)),1,1,"")</f>
        <v>1</v>
      </c>
      <c r="BA263" s="2"/>
      <c r="BB263" s="3"/>
      <c r="BC263" s="3"/>
      <c r="BD263" s="3"/>
      <c r="BE263" s="3"/>
    </row>
    <row r="264" spans="1:57" ht="15">
      <c r="A264" s="65" t="s">
        <v>232</v>
      </c>
      <c r="B264" s="66"/>
      <c r="C264" s="66"/>
      <c r="D264" s="67">
        <v>1.5</v>
      </c>
      <c r="E264" s="69">
        <v>50</v>
      </c>
      <c r="F264" s="104" t="s">
        <v>5354</v>
      </c>
      <c r="G264" s="66"/>
      <c r="H264" s="70"/>
      <c r="I264" s="71"/>
      <c r="J264" s="71"/>
      <c r="K264" s="70"/>
      <c r="L264" s="74"/>
      <c r="M264" s="75">
        <v>1169.9698486328125</v>
      </c>
      <c r="N264" s="75">
        <v>2116.06640625</v>
      </c>
      <c r="O264" s="76"/>
      <c r="P264" s="77"/>
      <c r="Q264" s="77"/>
      <c r="R264" s="89"/>
      <c r="S264" s="48">
        <v>0</v>
      </c>
      <c r="T264" s="48">
        <v>1</v>
      </c>
      <c r="U264" s="49">
        <v>0</v>
      </c>
      <c r="V264" s="49">
        <v>0.00103</v>
      </c>
      <c r="W264" s="50"/>
      <c r="X264" s="50"/>
      <c r="Y264" s="50"/>
      <c r="Z264" s="49">
        <v>0</v>
      </c>
      <c r="AA264" s="72">
        <v>264</v>
      </c>
      <c r="AB264" s="72"/>
      <c r="AC264" s="73"/>
      <c r="AD264" s="79" t="s">
        <v>3250</v>
      </c>
      <c r="AE264" s="79">
        <v>310</v>
      </c>
      <c r="AF264" s="79">
        <v>259</v>
      </c>
      <c r="AG264" s="79">
        <v>18087</v>
      </c>
      <c r="AH264" s="79">
        <v>15606</v>
      </c>
      <c r="AI264" s="79"/>
      <c r="AJ264" s="79" t="s">
        <v>3797</v>
      </c>
      <c r="AK264" s="79" t="s">
        <v>4284</v>
      </c>
      <c r="AL264" s="79"/>
      <c r="AM264" s="79"/>
      <c r="AN264" s="81">
        <v>42396.683287037034</v>
      </c>
      <c r="AO264" s="84" t="s">
        <v>4828</v>
      </c>
      <c r="AP264" s="79" t="b">
        <v>1</v>
      </c>
      <c r="AQ264" s="79" t="b">
        <v>0</v>
      </c>
      <c r="AR264" s="79" t="b">
        <v>1</v>
      </c>
      <c r="AS264" s="79"/>
      <c r="AT264" s="79">
        <v>3</v>
      </c>
      <c r="AU264" s="79"/>
      <c r="AV264" s="79" t="b">
        <v>0</v>
      </c>
      <c r="AW264" s="79" t="s">
        <v>5649</v>
      </c>
      <c r="AX264" s="84" t="s">
        <v>5676</v>
      </c>
      <c r="AY264" s="79" t="s">
        <v>66</v>
      </c>
      <c r="AZ264" s="79" t="str">
        <f>REPLACE(INDEX(GroupVertices[Group],MATCH(Vertices[[#This Row],[Vertex]],GroupVertices[Vertex],0)),1,1,"")</f>
        <v>3</v>
      </c>
      <c r="BA264" s="2"/>
      <c r="BB264" s="3"/>
      <c r="BC264" s="3"/>
      <c r="BD264" s="3"/>
      <c r="BE264" s="3"/>
    </row>
    <row r="265" spans="1:57" ht="15">
      <c r="A265" s="65" t="s">
        <v>233</v>
      </c>
      <c r="B265" s="66"/>
      <c r="C265" s="66"/>
      <c r="D265" s="67">
        <v>1.5</v>
      </c>
      <c r="E265" s="69">
        <v>50</v>
      </c>
      <c r="F265" s="104" t="s">
        <v>5355</v>
      </c>
      <c r="G265" s="66"/>
      <c r="H265" s="70"/>
      <c r="I265" s="71"/>
      <c r="J265" s="71"/>
      <c r="K265" s="70"/>
      <c r="L265" s="74"/>
      <c r="M265" s="75">
        <v>2854.3134765625</v>
      </c>
      <c r="N265" s="75">
        <v>4548.712890625</v>
      </c>
      <c r="O265" s="76"/>
      <c r="P265" s="77"/>
      <c r="Q265" s="77"/>
      <c r="R265" s="89"/>
      <c r="S265" s="48">
        <v>0</v>
      </c>
      <c r="T265" s="48">
        <v>1</v>
      </c>
      <c r="U265" s="49">
        <v>0</v>
      </c>
      <c r="V265" s="49">
        <v>0.000786</v>
      </c>
      <c r="W265" s="50"/>
      <c r="X265" s="50"/>
      <c r="Y265" s="50"/>
      <c r="Z265" s="49">
        <v>0</v>
      </c>
      <c r="AA265" s="72">
        <v>265</v>
      </c>
      <c r="AB265" s="72"/>
      <c r="AC265" s="73"/>
      <c r="AD265" s="79" t="s">
        <v>3251</v>
      </c>
      <c r="AE265" s="79">
        <v>799</v>
      </c>
      <c r="AF265" s="79">
        <v>12980</v>
      </c>
      <c r="AG265" s="79">
        <v>51817</v>
      </c>
      <c r="AH265" s="79">
        <v>23391</v>
      </c>
      <c r="AI265" s="79"/>
      <c r="AJ265" s="79" t="s">
        <v>3798</v>
      </c>
      <c r="AK265" s="79" t="s">
        <v>4285</v>
      </c>
      <c r="AL265" s="84" t="s">
        <v>4587</v>
      </c>
      <c r="AM265" s="79"/>
      <c r="AN265" s="81">
        <v>39818.78383101852</v>
      </c>
      <c r="AO265" s="84" t="s">
        <v>4829</v>
      </c>
      <c r="AP265" s="79" t="b">
        <v>0</v>
      </c>
      <c r="AQ265" s="79" t="b">
        <v>0</v>
      </c>
      <c r="AR265" s="79" t="b">
        <v>1</v>
      </c>
      <c r="AS265" s="79"/>
      <c r="AT265" s="79">
        <v>225</v>
      </c>
      <c r="AU265" s="84" t="s">
        <v>5320</v>
      </c>
      <c r="AV265" s="79" t="b">
        <v>0</v>
      </c>
      <c r="AW265" s="79" t="s">
        <v>5649</v>
      </c>
      <c r="AX265" s="84" t="s">
        <v>5677</v>
      </c>
      <c r="AY265" s="79" t="s">
        <v>66</v>
      </c>
      <c r="AZ265" s="79" t="str">
        <f>REPLACE(INDEX(GroupVertices[Group],MATCH(Vertices[[#This Row],[Vertex]],GroupVertices[Vertex],0)),1,1,"")</f>
        <v>2</v>
      </c>
      <c r="BA265" s="2"/>
      <c r="BB265" s="3"/>
      <c r="BC265" s="3"/>
      <c r="BD265" s="3"/>
      <c r="BE265" s="3"/>
    </row>
    <row r="266" spans="1:57" ht="15">
      <c r="A266" s="65" t="s">
        <v>237</v>
      </c>
      <c r="B266" s="66"/>
      <c r="C266" s="66"/>
      <c r="D266" s="67">
        <v>1.5</v>
      </c>
      <c r="E266" s="69">
        <v>50</v>
      </c>
      <c r="F266" s="104" t="s">
        <v>5357</v>
      </c>
      <c r="G266" s="66"/>
      <c r="H266" s="70"/>
      <c r="I266" s="71"/>
      <c r="J266" s="71"/>
      <c r="K266" s="70"/>
      <c r="L266" s="74"/>
      <c r="M266" s="75">
        <v>6798.7666015625</v>
      </c>
      <c r="N266" s="75">
        <v>9629.4921875</v>
      </c>
      <c r="O266" s="76"/>
      <c r="P266" s="77"/>
      <c r="Q266" s="77"/>
      <c r="R266" s="89"/>
      <c r="S266" s="48">
        <v>0</v>
      </c>
      <c r="T266" s="48">
        <v>1</v>
      </c>
      <c r="U266" s="49">
        <v>0</v>
      </c>
      <c r="V266" s="49">
        <v>0.000922</v>
      </c>
      <c r="W266" s="50"/>
      <c r="X266" s="50"/>
      <c r="Y266" s="50"/>
      <c r="Z266" s="49">
        <v>0</v>
      </c>
      <c r="AA266" s="72">
        <v>266</v>
      </c>
      <c r="AB266" s="72"/>
      <c r="AC266" s="73"/>
      <c r="AD266" s="79" t="s">
        <v>3255</v>
      </c>
      <c r="AE266" s="79">
        <v>708</v>
      </c>
      <c r="AF266" s="79">
        <v>1040</v>
      </c>
      <c r="AG266" s="79">
        <v>20942</v>
      </c>
      <c r="AH266" s="79">
        <v>23359</v>
      </c>
      <c r="AI266" s="79"/>
      <c r="AJ266" s="79"/>
      <c r="AK266" s="79"/>
      <c r="AL266" s="79"/>
      <c r="AM266" s="79"/>
      <c r="AN266" s="81">
        <v>42564.05917824074</v>
      </c>
      <c r="AO266" s="84" t="s">
        <v>4833</v>
      </c>
      <c r="AP266" s="79" t="b">
        <v>0</v>
      </c>
      <c r="AQ266" s="79" t="b">
        <v>0</v>
      </c>
      <c r="AR266" s="79" t="b">
        <v>1</v>
      </c>
      <c r="AS266" s="79"/>
      <c r="AT266" s="79">
        <v>0</v>
      </c>
      <c r="AU266" s="84" t="s">
        <v>5320</v>
      </c>
      <c r="AV266" s="79" t="b">
        <v>0</v>
      </c>
      <c r="AW266" s="79" t="s">
        <v>5649</v>
      </c>
      <c r="AX266" s="84" t="s">
        <v>5681</v>
      </c>
      <c r="AY266" s="79" t="s">
        <v>66</v>
      </c>
      <c r="AZ266" s="79" t="str">
        <f>REPLACE(INDEX(GroupVertices[Group],MATCH(Vertices[[#This Row],[Vertex]],GroupVertices[Vertex],0)),1,1,"")</f>
        <v>5</v>
      </c>
      <c r="BA266" s="2"/>
      <c r="BB266" s="3"/>
      <c r="BC266" s="3"/>
      <c r="BD266" s="3"/>
      <c r="BE266" s="3"/>
    </row>
    <row r="267" spans="1:57" ht="15">
      <c r="A267" s="65" t="s">
        <v>241</v>
      </c>
      <c r="B267" s="66"/>
      <c r="C267" s="66"/>
      <c r="D267" s="67">
        <v>1.5</v>
      </c>
      <c r="E267" s="69">
        <v>50</v>
      </c>
      <c r="F267" s="104" t="s">
        <v>5362</v>
      </c>
      <c r="G267" s="66"/>
      <c r="H267" s="70"/>
      <c r="I267" s="71"/>
      <c r="J267" s="71"/>
      <c r="K267" s="70"/>
      <c r="L267" s="74"/>
      <c r="M267" s="75">
        <v>7662.19775390625</v>
      </c>
      <c r="N267" s="75">
        <v>6105.58837890625</v>
      </c>
      <c r="O267" s="76"/>
      <c r="P267" s="77"/>
      <c r="Q267" s="77"/>
      <c r="R267" s="89"/>
      <c r="S267" s="48">
        <v>0</v>
      </c>
      <c r="T267" s="48">
        <v>1</v>
      </c>
      <c r="U267" s="49">
        <v>0</v>
      </c>
      <c r="V267" s="49">
        <v>0.2</v>
      </c>
      <c r="W267" s="50"/>
      <c r="X267" s="50"/>
      <c r="Y267" s="50"/>
      <c r="Z267" s="49">
        <v>0</v>
      </c>
      <c r="AA267" s="72">
        <v>267</v>
      </c>
      <c r="AB267" s="72"/>
      <c r="AC267" s="73"/>
      <c r="AD267" s="79" t="s">
        <v>3261</v>
      </c>
      <c r="AE267" s="79">
        <v>245</v>
      </c>
      <c r="AF267" s="79">
        <v>2651</v>
      </c>
      <c r="AG267" s="79">
        <v>11912</v>
      </c>
      <c r="AH267" s="79">
        <v>10039</v>
      </c>
      <c r="AI267" s="79"/>
      <c r="AJ267" s="79" t="s">
        <v>3807</v>
      </c>
      <c r="AK267" s="79" t="s">
        <v>4292</v>
      </c>
      <c r="AL267" s="84" t="s">
        <v>4591</v>
      </c>
      <c r="AM267" s="79"/>
      <c r="AN267" s="81">
        <v>39989.177615740744</v>
      </c>
      <c r="AO267" s="84" t="s">
        <v>4839</v>
      </c>
      <c r="AP267" s="79" t="b">
        <v>0</v>
      </c>
      <c r="AQ267" s="79" t="b">
        <v>0</v>
      </c>
      <c r="AR267" s="79" t="b">
        <v>1</v>
      </c>
      <c r="AS267" s="79"/>
      <c r="AT267" s="79">
        <v>39</v>
      </c>
      <c r="AU267" s="84" t="s">
        <v>5320</v>
      </c>
      <c r="AV267" s="79" t="b">
        <v>0</v>
      </c>
      <c r="AW267" s="79" t="s">
        <v>5649</v>
      </c>
      <c r="AX267" s="84" t="s">
        <v>5687</v>
      </c>
      <c r="AY267" s="79" t="s">
        <v>66</v>
      </c>
      <c r="AZ267" s="79" t="str">
        <f>REPLACE(INDEX(GroupVertices[Group],MATCH(Vertices[[#This Row],[Vertex]],GroupVertices[Vertex],0)),1,1,"")</f>
        <v>18</v>
      </c>
      <c r="BA267" s="2"/>
      <c r="BB267" s="3"/>
      <c r="BC267" s="3"/>
      <c r="BD267" s="3"/>
      <c r="BE267" s="3"/>
    </row>
    <row r="268" spans="1:57" ht="15">
      <c r="A268" s="65" t="s">
        <v>242</v>
      </c>
      <c r="B268" s="66"/>
      <c r="C268" s="66"/>
      <c r="D268" s="67">
        <v>1.5</v>
      </c>
      <c r="E268" s="69">
        <v>50</v>
      </c>
      <c r="F268" s="104" t="s">
        <v>5364</v>
      </c>
      <c r="G268" s="66"/>
      <c r="H268" s="70"/>
      <c r="I268" s="71"/>
      <c r="J268" s="71"/>
      <c r="K268" s="70"/>
      <c r="L268" s="74"/>
      <c r="M268" s="75">
        <v>6501.09130859375</v>
      </c>
      <c r="N268" s="75">
        <v>8354.9453125</v>
      </c>
      <c r="O268" s="76"/>
      <c r="P268" s="77"/>
      <c r="Q268" s="77"/>
      <c r="R268" s="89"/>
      <c r="S268" s="48">
        <v>0</v>
      </c>
      <c r="T268" s="48">
        <v>1</v>
      </c>
      <c r="U268" s="49">
        <v>0</v>
      </c>
      <c r="V268" s="49">
        <v>0.000922</v>
      </c>
      <c r="W268" s="50"/>
      <c r="X268" s="50"/>
      <c r="Y268" s="50"/>
      <c r="Z268" s="49">
        <v>0</v>
      </c>
      <c r="AA268" s="72">
        <v>268</v>
      </c>
      <c r="AB268" s="72"/>
      <c r="AC268" s="73"/>
      <c r="AD268" s="79" t="s">
        <v>3263</v>
      </c>
      <c r="AE268" s="79">
        <v>407</v>
      </c>
      <c r="AF268" s="79">
        <v>515</v>
      </c>
      <c r="AG268" s="79">
        <v>9466</v>
      </c>
      <c r="AH268" s="79">
        <v>18661</v>
      </c>
      <c r="AI268" s="79"/>
      <c r="AJ268" s="79" t="s">
        <v>3809</v>
      </c>
      <c r="AK268" s="79"/>
      <c r="AL268" s="79"/>
      <c r="AM268" s="79"/>
      <c r="AN268" s="81">
        <v>42310.041134259256</v>
      </c>
      <c r="AO268" s="84" t="s">
        <v>4841</v>
      </c>
      <c r="AP268" s="79" t="b">
        <v>1</v>
      </c>
      <c r="AQ268" s="79" t="b">
        <v>0</v>
      </c>
      <c r="AR268" s="79" t="b">
        <v>1</v>
      </c>
      <c r="AS268" s="79"/>
      <c r="AT268" s="79">
        <v>1</v>
      </c>
      <c r="AU268" s="84" t="s">
        <v>5320</v>
      </c>
      <c r="AV268" s="79" t="b">
        <v>0</v>
      </c>
      <c r="AW268" s="79" t="s">
        <v>5649</v>
      </c>
      <c r="AX268" s="84" t="s">
        <v>5689</v>
      </c>
      <c r="AY268" s="79" t="s">
        <v>66</v>
      </c>
      <c r="AZ268" s="79" t="str">
        <f>REPLACE(INDEX(GroupVertices[Group],MATCH(Vertices[[#This Row],[Vertex]],GroupVertices[Vertex],0)),1,1,"")</f>
        <v>5</v>
      </c>
      <c r="BA268" s="2"/>
      <c r="BB268" s="3"/>
      <c r="BC268" s="3"/>
      <c r="BD268" s="3"/>
      <c r="BE268" s="3"/>
    </row>
    <row r="269" spans="1:57" ht="15">
      <c r="A269" s="65" t="s">
        <v>244</v>
      </c>
      <c r="B269" s="66"/>
      <c r="C269" s="66"/>
      <c r="D269" s="67">
        <v>1.5</v>
      </c>
      <c r="E269" s="69">
        <v>50</v>
      </c>
      <c r="F269" s="104" t="s">
        <v>5365</v>
      </c>
      <c r="G269" s="66"/>
      <c r="H269" s="70"/>
      <c r="I269" s="71"/>
      <c r="J269" s="71"/>
      <c r="K269" s="70"/>
      <c r="L269" s="74"/>
      <c r="M269" s="75">
        <v>5716.0087890625</v>
      </c>
      <c r="N269" s="75">
        <v>9254.2509765625</v>
      </c>
      <c r="O269" s="76"/>
      <c r="P269" s="77"/>
      <c r="Q269" s="77"/>
      <c r="R269" s="89"/>
      <c r="S269" s="48">
        <v>0</v>
      </c>
      <c r="T269" s="48">
        <v>1</v>
      </c>
      <c r="U269" s="49">
        <v>0</v>
      </c>
      <c r="V269" s="49">
        <v>0.000908</v>
      </c>
      <c r="W269" s="50"/>
      <c r="X269" s="50"/>
      <c r="Y269" s="50"/>
      <c r="Z269" s="49">
        <v>0</v>
      </c>
      <c r="AA269" s="72">
        <v>269</v>
      </c>
      <c r="AB269" s="72"/>
      <c r="AC269" s="73"/>
      <c r="AD269" s="79" t="s">
        <v>3265</v>
      </c>
      <c r="AE269" s="79">
        <v>484</v>
      </c>
      <c r="AF269" s="79">
        <v>951</v>
      </c>
      <c r="AG269" s="79">
        <v>28078</v>
      </c>
      <c r="AH269" s="79">
        <v>45493</v>
      </c>
      <c r="AI269" s="79"/>
      <c r="AJ269" s="79" t="s">
        <v>3811</v>
      </c>
      <c r="AK269" s="79" t="s">
        <v>4295</v>
      </c>
      <c r="AL269" s="79"/>
      <c r="AM269" s="79"/>
      <c r="AN269" s="81">
        <v>40284.83899305556</v>
      </c>
      <c r="AO269" s="84" t="s">
        <v>4843</v>
      </c>
      <c r="AP269" s="79" t="b">
        <v>0</v>
      </c>
      <c r="AQ269" s="79" t="b">
        <v>0</v>
      </c>
      <c r="AR269" s="79" t="b">
        <v>0</v>
      </c>
      <c r="AS269" s="79"/>
      <c r="AT269" s="79">
        <v>9</v>
      </c>
      <c r="AU269" s="84" t="s">
        <v>5325</v>
      </c>
      <c r="AV269" s="79" t="b">
        <v>0</v>
      </c>
      <c r="AW269" s="79" t="s">
        <v>5649</v>
      </c>
      <c r="AX269" s="84" t="s">
        <v>5691</v>
      </c>
      <c r="AY269" s="79" t="s">
        <v>66</v>
      </c>
      <c r="AZ269" s="79" t="str">
        <f>REPLACE(INDEX(GroupVertices[Group],MATCH(Vertices[[#This Row],[Vertex]],GroupVertices[Vertex],0)),1,1,"")</f>
        <v>4</v>
      </c>
      <c r="BA269" s="2"/>
      <c r="BB269" s="3"/>
      <c r="BC269" s="3"/>
      <c r="BD269" s="3"/>
      <c r="BE269" s="3"/>
    </row>
    <row r="270" spans="1:57" ht="15">
      <c r="A270" s="65" t="s">
        <v>245</v>
      </c>
      <c r="B270" s="66"/>
      <c r="C270" s="66"/>
      <c r="D270" s="67">
        <v>1.5</v>
      </c>
      <c r="E270" s="69">
        <v>50</v>
      </c>
      <c r="F270" s="104" t="s">
        <v>1282</v>
      </c>
      <c r="G270" s="66"/>
      <c r="H270" s="70"/>
      <c r="I270" s="71"/>
      <c r="J270" s="71"/>
      <c r="K270" s="70"/>
      <c r="L270" s="74"/>
      <c r="M270" s="75">
        <v>2151.32080078125</v>
      </c>
      <c r="N270" s="75">
        <v>9110.76171875</v>
      </c>
      <c r="O270" s="76"/>
      <c r="P270" s="77"/>
      <c r="Q270" s="77"/>
      <c r="R270" s="89"/>
      <c r="S270" s="48">
        <v>0</v>
      </c>
      <c r="T270" s="48">
        <v>1</v>
      </c>
      <c r="U270" s="49">
        <v>0</v>
      </c>
      <c r="V270" s="49">
        <v>0.001032</v>
      </c>
      <c r="W270" s="50"/>
      <c r="X270" s="50"/>
      <c r="Y270" s="50"/>
      <c r="Z270" s="49">
        <v>0</v>
      </c>
      <c r="AA270" s="72">
        <v>270</v>
      </c>
      <c r="AB270" s="72"/>
      <c r="AC270" s="73"/>
      <c r="AD270" s="79" t="s">
        <v>3266</v>
      </c>
      <c r="AE270" s="79">
        <v>247</v>
      </c>
      <c r="AF270" s="79">
        <v>105</v>
      </c>
      <c r="AG270" s="79">
        <v>2997</v>
      </c>
      <c r="AH270" s="79">
        <v>47937</v>
      </c>
      <c r="AI270" s="79"/>
      <c r="AJ270" s="79" t="s">
        <v>3812</v>
      </c>
      <c r="AK270" s="79"/>
      <c r="AL270" s="79"/>
      <c r="AM270" s="79"/>
      <c r="AN270" s="81">
        <v>42959.24087962963</v>
      </c>
      <c r="AO270" s="84" t="s">
        <v>4844</v>
      </c>
      <c r="AP270" s="79" t="b">
        <v>1</v>
      </c>
      <c r="AQ270" s="79" t="b">
        <v>0</v>
      </c>
      <c r="AR270" s="79" t="b">
        <v>0</v>
      </c>
      <c r="AS270" s="79"/>
      <c r="AT270" s="79">
        <v>5</v>
      </c>
      <c r="AU270" s="79"/>
      <c r="AV270" s="79" t="b">
        <v>0</v>
      </c>
      <c r="AW270" s="79" t="s">
        <v>5649</v>
      </c>
      <c r="AX270" s="84" t="s">
        <v>5692</v>
      </c>
      <c r="AY270" s="79" t="s">
        <v>66</v>
      </c>
      <c r="AZ270" s="79" t="str">
        <f>REPLACE(INDEX(GroupVertices[Group],MATCH(Vertices[[#This Row],[Vertex]],GroupVertices[Vertex],0)),1,1,"")</f>
        <v>1</v>
      </c>
      <c r="BA270" s="2"/>
      <c r="BB270" s="3"/>
      <c r="BC270" s="3"/>
      <c r="BD270" s="3"/>
      <c r="BE270" s="3"/>
    </row>
    <row r="271" spans="1:57" ht="15">
      <c r="A271" s="65" t="s">
        <v>246</v>
      </c>
      <c r="B271" s="66"/>
      <c r="C271" s="66"/>
      <c r="D271" s="67">
        <v>1.5</v>
      </c>
      <c r="E271" s="69">
        <v>50</v>
      </c>
      <c r="F271" s="104" t="s">
        <v>5366</v>
      </c>
      <c r="G271" s="66"/>
      <c r="H271" s="70"/>
      <c r="I271" s="71"/>
      <c r="J271" s="71"/>
      <c r="K271" s="70"/>
      <c r="L271" s="74"/>
      <c r="M271" s="75">
        <v>2886.96923828125</v>
      </c>
      <c r="N271" s="75">
        <v>1802.8585205078125</v>
      </c>
      <c r="O271" s="76"/>
      <c r="P271" s="77"/>
      <c r="Q271" s="77"/>
      <c r="R271" s="89"/>
      <c r="S271" s="48">
        <v>0</v>
      </c>
      <c r="T271" s="48">
        <v>1</v>
      </c>
      <c r="U271" s="49">
        <v>0</v>
      </c>
      <c r="V271" s="49">
        <v>0.00103</v>
      </c>
      <c r="W271" s="50"/>
      <c r="X271" s="50"/>
      <c r="Y271" s="50"/>
      <c r="Z271" s="49">
        <v>0</v>
      </c>
      <c r="AA271" s="72">
        <v>271</v>
      </c>
      <c r="AB271" s="72"/>
      <c r="AC271" s="73"/>
      <c r="AD271" s="79" t="s">
        <v>3267</v>
      </c>
      <c r="AE271" s="79">
        <v>3193</v>
      </c>
      <c r="AF271" s="79">
        <v>446</v>
      </c>
      <c r="AG271" s="79">
        <v>14007</v>
      </c>
      <c r="AH271" s="79">
        <v>29831</v>
      </c>
      <c r="AI271" s="79"/>
      <c r="AJ271" s="79" t="s">
        <v>3813</v>
      </c>
      <c r="AK271" s="79" t="s">
        <v>4296</v>
      </c>
      <c r="AL271" s="79"/>
      <c r="AM271" s="79"/>
      <c r="AN271" s="81">
        <v>42387.413402777776</v>
      </c>
      <c r="AO271" s="84" t="s">
        <v>4845</v>
      </c>
      <c r="AP271" s="79" t="b">
        <v>1</v>
      </c>
      <c r="AQ271" s="79" t="b">
        <v>0</v>
      </c>
      <c r="AR271" s="79" t="b">
        <v>0</v>
      </c>
      <c r="AS271" s="79"/>
      <c r="AT271" s="79">
        <v>1</v>
      </c>
      <c r="AU271" s="79"/>
      <c r="AV271" s="79" t="b">
        <v>0</v>
      </c>
      <c r="AW271" s="79" t="s">
        <v>5649</v>
      </c>
      <c r="AX271" s="84" t="s">
        <v>5693</v>
      </c>
      <c r="AY271" s="79" t="s">
        <v>66</v>
      </c>
      <c r="AZ271" s="79" t="str">
        <f>REPLACE(INDEX(GroupVertices[Group],MATCH(Vertices[[#This Row],[Vertex]],GroupVertices[Vertex],0)),1,1,"")</f>
        <v>3</v>
      </c>
      <c r="BA271" s="2"/>
      <c r="BB271" s="3"/>
      <c r="BC271" s="3"/>
      <c r="BD271" s="3"/>
      <c r="BE271" s="3"/>
    </row>
    <row r="272" spans="1:57" ht="15">
      <c r="A272" s="65" t="s">
        <v>247</v>
      </c>
      <c r="B272" s="66"/>
      <c r="C272" s="66"/>
      <c r="D272" s="67">
        <v>1.5</v>
      </c>
      <c r="E272" s="69">
        <v>50</v>
      </c>
      <c r="F272" s="104" t="s">
        <v>1283</v>
      </c>
      <c r="G272" s="66"/>
      <c r="H272" s="70"/>
      <c r="I272" s="71"/>
      <c r="J272" s="71"/>
      <c r="K272" s="70"/>
      <c r="L272" s="74"/>
      <c r="M272" s="75">
        <v>402.9447326660156</v>
      </c>
      <c r="N272" s="75">
        <v>6618.22607421875</v>
      </c>
      <c r="O272" s="76"/>
      <c r="P272" s="77"/>
      <c r="Q272" s="77"/>
      <c r="R272" s="89"/>
      <c r="S272" s="48">
        <v>0</v>
      </c>
      <c r="T272" s="48">
        <v>1</v>
      </c>
      <c r="U272" s="49">
        <v>0</v>
      </c>
      <c r="V272" s="49">
        <v>0.001032</v>
      </c>
      <c r="W272" s="50"/>
      <c r="X272" s="50"/>
      <c r="Y272" s="50"/>
      <c r="Z272" s="49">
        <v>0</v>
      </c>
      <c r="AA272" s="72">
        <v>272</v>
      </c>
      <c r="AB272" s="72"/>
      <c r="AC272" s="73"/>
      <c r="AD272" s="79" t="s">
        <v>3268</v>
      </c>
      <c r="AE272" s="79">
        <v>209</v>
      </c>
      <c r="AF272" s="79">
        <v>127</v>
      </c>
      <c r="AG272" s="79">
        <v>847</v>
      </c>
      <c r="AH272" s="79">
        <v>1135</v>
      </c>
      <c r="AI272" s="79"/>
      <c r="AJ272" s="79" t="s">
        <v>3814</v>
      </c>
      <c r="AK272" s="79" t="s">
        <v>4297</v>
      </c>
      <c r="AL272" s="79"/>
      <c r="AM272" s="79"/>
      <c r="AN272" s="81">
        <v>43471.57109953704</v>
      </c>
      <c r="AO272" s="84" t="s">
        <v>4846</v>
      </c>
      <c r="AP272" s="79" t="b">
        <v>1</v>
      </c>
      <c r="AQ272" s="79" t="b">
        <v>0</v>
      </c>
      <c r="AR272" s="79" t="b">
        <v>0</v>
      </c>
      <c r="AS272" s="79"/>
      <c r="AT272" s="79">
        <v>0</v>
      </c>
      <c r="AU272" s="79"/>
      <c r="AV272" s="79" t="b">
        <v>0</v>
      </c>
      <c r="AW272" s="79" t="s">
        <v>5649</v>
      </c>
      <c r="AX272" s="84" t="s">
        <v>5694</v>
      </c>
      <c r="AY272" s="79" t="s">
        <v>66</v>
      </c>
      <c r="AZ272" s="79" t="str">
        <f>REPLACE(INDEX(GroupVertices[Group],MATCH(Vertices[[#This Row],[Vertex]],GroupVertices[Vertex],0)),1,1,"")</f>
        <v>1</v>
      </c>
      <c r="BA272" s="2"/>
      <c r="BB272" s="3"/>
      <c r="BC272" s="3"/>
      <c r="BD272" s="3"/>
      <c r="BE272" s="3"/>
    </row>
    <row r="273" spans="1:57" ht="15">
      <c r="A273" s="65" t="s">
        <v>248</v>
      </c>
      <c r="B273" s="66"/>
      <c r="C273" s="66"/>
      <c r="D273" s="67">
        <v>1.5</v>
      </c>
      <c r="E273" s="69">
        <v>50</v>
      </c>
      <c r="F273" s="104" t="s">
        <v>5367</v>
      </c>
      <c r="G273" s="66"/>
      <c r="H273" s="70"/>
      <c r="I273" s="71"/>
      <c r="J273" s="71"/>
      <c r="K273" s="70"/>
      <c r="L273" s="74"/>
      <c r="M273" s="75">
        <v>5801.7353515625</v>
      </c>
      <c r="N273" s="75">
        <v>8043.65087890625</v>
      </c>
      <c r="O273" s="76"/>
      <c r="P273" s="77"/>
      <c r="Q273" s="77"/>
      <c r="R273" s="89"/>
      <c r="S273" s="48">
        <v>0</v>
      </c>
      <c r="T273" s="48">
        <v>1</v>
      </c>
      <c r="U273" s="49">
        <v>0</v>
      </c>
      <c r="V273" s="49">
        <v>0.000908</v>
      </c>
      <c r="W273" s="50"/>
      <c r="X273" s="50"/>
      <c r="Y273" s="50"/>
      <c r="Z273" s="49">
        <v>0</v>
      </c>
      <c r="AA273" s="72">
        <v>273</v>
      </c>
      <c r="AB273" s="72"/>
      <c r="AC273" s="73"/>
      <c r="AD273" s="79" t="s">
        <v>3269</v>
      </c>
      <c r="AE273" s="79">
        <v>236</v>
      </c>
      <c r="AF273" s="79">
        <v>17</v>
      </c>
      <c r="AG273" s="79">
        <v>49</v>
      </c>
      <c r="AH273" s="79">
        <v>137</v>
      </c>
      <c r="AI273" s="79"/>
      <c r="AJ273" s="79" t="s">
        <v>3815</v>
      </c>
      <c r="AK273" s="79" t="s">
        <v>4298</v>
      </c>
      <c r="AL273" s="84" t="s">
        <v>4594</v>
      </c>
      <c r="AM273" s="79"/>
      <c r="AN273" s="81">
        <v>43484.92649305556</v>
      </c>
      <c r="AO273" s="84" t="s">
        <v>4847</v>
      </c>
      <c r="AP273" s="79" t="b">
        <v>0</v>
      </c>
      <c r="AQ273" s="79" t="b">
        <v>0</v>
      </c>
      <c r="AR273" s="79" t="b">
        <v>0</v>
      </c>
      <c r="AS273" s="79"/>
      <c r="AT273" s="79">
        <v>0</v>
      </c>
      <c r="AU273" s="84" t="s">
        <v>5320</v>
      </c>
      <c r="AV273" s="79" t="b">
        <v>0</v>
      </c>
      <c r="AW273" s="79" t="s">
        <v>5649</v>
      </c>
      <c r="AX273" s="84" t="s">
        <v>5695</v>
      </c>
      <c r="AY273" s="79" t="s">
        <v>66</v>
      </c>
      <c r="AZ273" s="79" t="str">
        <f>REPLACE(INDEX(GroupVertices[Group],MATCH(Vertices[[#This Row],[Vertex]],GroupVertices[Vertex],0)),1,1,"")</f>
        <v>4</v>
      </c>
      <c r="BA273" s="2"/>
      <c r="BB273" s="3"/>
      <c r="BC273" s="3"/>
      <c r="BD273" s="3"/>
      <c r="BE273" s="3"/>
    </row>
    <row r="274" spans="1:57" ht="15">
      <c r="A274" s="65" t="s">
        <v>250</v>
      </c>
      <c r="B274" s="66"/>
      <c r="C274" s="66"/>
      <c r="D274" s="67">
        <v>1.5</v>
      </c>
      <c r="E274" s="69">
        <v>50</v>
      </c>
      <c r="F274" s="104" t="s">
        <v>5369</v>
      </c>
      <c r="G274" s="66"/>
      <c r="H274" s="70"/>
      <c r="I274" s="71"/>
      <c r="J274" s="71"/>
      <c r="K274" s="70"/>
      <c r="L274" s="74"/>
      <c r="M274" s="75">
        <v>9455.693359375</v>
      </c>
      <c r="N274" s="75">
        <v>5928.62060546875</v>
      </c>
      <c r="O274" s="76"/>
      <c r="P274" s="77"/>
      <c r="Q274" s="77"/>
      <c r="R274" s="89"/>
      <c r="S274" s="48">
        <v>0</v>
      </c>
      <c r="T274" s="48">
        <v>1</v>
      </c>
      <c r="U274" s="49">
        <v>0</v>
      </c>
      <c r="V274" s="49">
        <v>1</v>
      </c>
      <c r="W274" s="50"/>
      <c r="X274" s="50"/>
      <c r="Y274" s="50"/>
      <c r="Z274" s="49">
        <v>0</v>
      </c>
      <c r="AA274" s="72">
        <v>274</v>
      </c>
      <c r="AB274" s="72"/>
      <c r="AC274" s="73"/>
      <c r="AD274" s="79" t="s">
        <v>3271</v>
      </c>
      <c r="AE274" s="79">
        <v>1370</v>
      </c>
      <c r="AF274" s="79">
        <v>636</v>
      </c>
      <c r="AG274" s="79">
        <v>39041</v>
      </c>
      <c r="AH274" s="79">
        <v>7457</v>
      </c>
      <c r="AI274" s="79"/>
      <c r="AJ274" s="79" t="s">
        <v>3817</v>
      </c>
      <c r="AK274" s="79" t="s">
        <v>4300</v>
      </c>
      <c r="AL274" s="84" t="s">
        <v>4596</v>
      </c>
      <c r="AM274" s="79"/>
      <c r="AN274" s="81">
        <v>39944.82010416667</v>
      </c>
      <c r="AO274" s="84" t="s">
        <v>4849</v>
      </c>
      <c r="AP274" s="79" t="b">
        <v>0</v>
      </c>
      <c r="AQ274" s="79" t="b">
        <v>0</v>
      </c>
      <c r="AR274" s="79" t="b">
        <v>1</v>
      </c>
      <c r="AS274" s="79"/>
      <c r="AT274" s="79">
        <v>43</v>
      </c>
      <c r="AU274" s="84" t="s">
        <v>5324</v>
      </c>
      <c r="AV274" s="79" t="b">
        <v>0</v>
      </c>
      <c r="AW274" s="79" t="s">
        <v>5649</v>
      </c>
      <c r="AX274" s="84" t="s">
        <v>5697</v>
      </c>
      <c r="AY274" s="79" t="s">
        <v>66</v>
      </c>
      <c r="AZ274" s="79" t="str">
        <f>REPLACE(INDEX(GroupVertices[Group],MATCH(Vertices[[#This Row],[Vertex]],GroupVertices[Vertex],0)),1,1,"")</f>
        <v>54</v>
      </c>
      <c r="BA274" s="2"/>
      <c r="BB274" s="3"/>
      <c r="BC274" s="3"/>
      <c r="BD274" s="3"/>
      <c r="BE274" s="3"/>
    </row>
    <row r="275" spans="1:57" ht="15">
      <c r="A275" s="65" t="s">
        <v>252</v>
      </c>
      <c r="B275" s="66"/>
      <c r="C275" s="66"/>
      <c r="D275" s="67">
        <v>1.5</v>
      </c>
      <c r="E275" s="69">
        <v>50</v>
      </c>
      <c r="F275" s="104" t="s">
        <v>5370</v>
      </c>
      <c r="G275" s="66"/>
      <c r="H275" s="70"/>
      <c r="I275" s="71"/>
      <c r="J275" s="71"/>
      <c r="K275" s="70"/>
      <c r="L275" s="74"/>
      <c r="M275" s="75">
        <v>1058.0555419921875</v>
      </c>
      <c r="N275" s="75">
        <v>416.6835021972656</v>
      </c>
      <c r="O275" s="76"/>
      <c r="P275" s="77"/>
      <c r="Q275" s="77"/>
      <c r="R275" s="89"/>
      <c r="S275" s="48">
        <v>0</v>
      </c>
      <c r="T275" s="48">
        <v>1</v>
      </c>
      <c r="U275" s="49">
        <v>0</v>
      </c>
      <c r="V275" s="49">
        <v>0.00103</v>
      </c>
      <c r="W275" s="50"/>
      <c r="X275" s="50"/>
      <c r="Y275" s="50"/>
      <c r="Z275" s="49">
        <v>0</v>
      </c>
      <c r="AA275" s="72">
        <v>275</v>
      </c>
      <c r="AB275" s="72"/>
      <c r="AC275" s="73"/>
      <c r="AD275" s="79" t="s">
        <v>3273</v>
      </c>
      <c r="AE275" s="79">
        <v>20</v>
      </c>
      <c r="AF275" s="79">
        <v>14</v>
      </c>
      <c r="AG275" s="79">
        <v>1225</v>
      </c>
      <c r="AH275" s="79">
        <v>1384</v>
      </c>
      <c r="AI275" s="79"/>
      <c r="AJ275" s="79"/>
      <c r="AK275" s="79"/>
      <c r="AL275" s="79"/>
      <c r="AM275" s="79"/>
      <c r="AN275" s="81">
        <v>43429.04717592592</v>
      </c>
      <c r="AO275" s="84" t="s">
        <v>4850</v>
      </c>
      <c r="AP275" s="79" t="b">
        <v>1</v>
      </c>
      <c r="AQ275" s="79" t="b">
        <v>0</v>
      </c>
      <c r="AR275" s="79" t="b">
        <v>1</v>
      </c>
      <c r="AS275" s="79"/>
      <c r="AT275" s="79">
        <v>1</v>
      </c>
      <c r="AU275" s="79"/>
      <c r="AV275" s="79" t="b">
        <v>0</v>
      </c>
      <c r="AW275" s="79" t="s">
        <v>5649</v>
      </c>
      <c r="AX275" s="84" t="s">
        <v>5699</v>
      </c>
      <c r="AY275" s="79" t="s">
        <v>66</v>
      </c>
      <c r="AZ275" s="79" t="str">
        <f>REPLACE(INDEX(GroupVertices[Group],MATCH(Vertices[[#This Row],[Vertex]],GroupVertices[Vertex],0)),1,1,"")</f>
        <v>3</v>
      </c>
      <c r="BA275" s="2"/>
      <c r="BB275" s="3"/>
      <c r="BC275" s="3"/>
      <c r="BD275" s="3"/>
      <c r="BE275" s="3"/>
    </row>
    <row r="276" spans="1:57" ht="15">
      <c r="A276" s="65" t="s">
        <v>253</v>
      </c>
      <c r="B276" s="66"/>
      <c r="C276" s="66"/>
      <c r="D276" s="67">
        <v>1.5</v>
      </c>
      <c r="E276" s="69">
        <v>50</v>
      </c>
      <c r="F276" s="104" t="s">
        <v>5371</v>
      </c>
      <c r="G276" s="66"/>
      <c r="H276" s="70"/>
      <c r="I276" s="71"/>
      <c r="J276" s="71"/>
      <c r="K276" s="70"/>
      <c r="L276" s="74"/>
      <c r="M276" s="75">
        <v>543.63525390625</v>
      </c>
      <c r="N276" s="75">
        <v>5245.400390625</v>
      </c>
      <c r="O276" s="76"/>
      <c r="P276" s="77"/>
      <c r="Q276" s="77"/>
      <c r="R276" s="89"/>
      <c r="S276" s="48">
        <v>0</v>
      </c>
      <c r="T276" s="48">
        <v>1</v>
      </c>
      <c r="U276" s="49">
        <v>0</v>
      </c>
      <c r="V276" s="49">
        <v>0.000786</v>
      </c>
      <c r="W276" s="50"/>
      <c r="X276" s="50"/>
      <c r="Y276" s="50"/>
      <c r="Z276" s="49">
        <v>0</v>
      </c>
      <c r="AA276" s="72">
        <v>276</v>
      </c>
      <c r="AB276" s="72"/>
      <c r="AC276" s="73"/>
      <c r="AD276" s="79" t="s">
        <v>3274</v>
      </c>
      <c r="AE276" s="79">
        <v>1147</v>
      </c>
      <c r="AF276" s="79">
        <v>2757</v>
      </c>
      <c r="AG276" s="79">
        <v>2606</v>
      </c>
      <c r="AH276" s="79">
        <v>5525</v>
      </c>
      <c r="AI276" s="79"/>
      <c r="AJ276" s="79" t="s">
        <v>3819</v>
      </c>
      <c r="AK276" s="79" t="s">
        <v>4301</v>
      </c>
      <c r="AL276" s="84" t="s">
        <v>4597</v>
      </c>
      <c r="AM276" s="79"/>
      <c r="AN276" s="81">
        <v>41600.890706018516</v>
      </c>
      <c r="AO276" s="84" t="s">
        <v>4851</v>
      </c>
      <c r="AP276" s="79" t="b">
        <v>0</v>
      </c>
      <c r="AQ276" s="79" t="b">
        <v>0</v>
      </c>
      <c r="AR276" s="79" t="b">
        <v>1</v>
      </c>
      <c r="AS276" s="79"/>
      <c r="AT276" s="79">
        <v>34</v>
      </c>
      <c r="AU276" s="84" t="s">
        <v>5320</v>
      </c>
      <c r="AV276" s="79" t="b">
        <v>0</v>
      </c>
      <c r="AW276" s="79" t="s">
        <v>5649</v>
      </c>
      <c r="AX276" s="84" t="s">
        <v>5700</v>
      </c>
      <c r="AY276" s="79" t="s">
        <v>66</v>
      </c>
      <c r="AZ276" s="79" t="str">
        <f>REPLACE(INDEX(GroupVertices[Group],MATCH(Vertices[[#This Row],[Vertex]],GroupVertices[Vertex],0)),1,1,"")</f>
        <v>2</v>
      </c>
      <c r="BA276" s="2"/>
      <c r="BB276" s="3"/>
      <c r="BC276" s="3"/>
      <c r="BD276" s="3"/>
      <c r="BE276" s="3"/>
    </row>
    <row r="277" spans="1:57" ht="15">
      <c r="A277" s="65" t="s">
        <v>254</v>
      </c>
      <c r="B277" s="66"/>
      <c r="C277" s="66"/>
      <c r="D277" s="67">
        <v>1.5</v>
      </c>
      <c r="E277" s="69">
        <v>50</v>
      </c>
      <c r="F277" s="104" t="s">
        <v>1285</v>
      </c>
      <c r="G277" s="66"/>
      <c r="H277" s="70"/>
      <c r="I277" s="71"/>
      <c r="J277" s="71"/>
      <c r="K277" s="70"/>
      <c r="L277" s="74"/>
      <c r="M277" s="75">
        <v>8912.41015625</v>
      </c>
      <c r="N277" s="75">
        <v>5928.62060546875</v>
      </c>
      <c r="O277" s="76"/>
      <c r="P277" s="77"/>
      <c r="Q277" s="77"/>
      <c r="R277" s="89"/>
      <c r="S277" s="48">
        <v>0</v>
      </c>
      <c r="T277" s="48">
        <v>1</v>
      </c>
      <c r="U277" s="49">
        <v>0</v>
      </c>
      <c r="V277" s="49">
        <v>1</v>
      </c>
      <c r="W277" s="50"/>
      <c r="X277" s="50"/>
      <c r="Y277" s="50"/>
      <c r="Z277" s="49">
        <v>0</v>
      </c>
      <c r="AA277" s="72">
        <v>277</v>
      </c>
      <c r="AB277" s="72"/>
      <c r="AC277" s="73"/>
      <c r="AD277" s="79" t="s">
        <v>3275</v>
      </c>
      <c r="AE277" s="79">
        <v>660</v>
      </c>
      <c r="AF277" s="79">
        <v>159</v>
      </c>
      <c r="AG277" s="79">
        <v>2331</v>
      </c>
      <c r="AH277" s="79">
        <v>1270</v>
      </c>
      <c r="AI277" s="79"/>
      <c r="AJ277" s="79" t="s">
        <v>3820</v>
      </c>
      <c r="AK277" s="79" t="s">
        <v>4302</v>
      </c>
      <c r="AL277" s="79"/>
      <c r="AM277" s="79"/>
      <c r="AN277" s="81">
        <v>41604.07199074074</v>
      </c>
      <c r="AO277" s="84" t="s">
        <v>4852</v>
      </c>
      <c r="AP277" s="79" t="b">
        <v>1</v>
      </c>
      <c r="AQ277" s="79" t="b">
        <v>0</v>
      </c>
      <c r="AR277" s="79" t="b">
        <v>1</v>
      </c>
      <c r="AS277" s="79"/>
      <c r="AT277" s="79">
        <v>3</v>
      </c>
      <c r="AU277" s="84" t="s">
        <v>5320</v>
      </c>
      <c r="AV277" s="79" t="b">
        <v>0</v>
      </c>
      <c r="AW277" s="79" t="s">
        <v>5649</v>
      </c>
      <c r="AX277" s="84" t="s">
        <v>5701</v>
      </c>
      <c r="AY277" s="79" t="s">
        <v>66</v>
      </c>
      <c r="AZ277" s="79" t="str">
        <f>REPLACE(INDEX(GroupVertices[Group],MATCH(Vertices[[#This Row],[Vertex]],GroupVertices[Vertex],0)),1,1,"")</f>
        <v>53</v>
      </c>
      <c r="BA277" s="2"/>
      <c r="BB277" s="3"/>
      <c r="BC277" s="3"/>
      <c r="BD277" s="3"/>
      <c r="BE277" s="3"/>
    </row>
    <row r="278" spans="1:57" ht="15">
      <c r="A278" s="65" t="s">
        <v>255</v>
      </c>
      <c r="B278" s="66"/>
      <c r="C278" s="66"/>
      <c r="D278" s="67">
        <v>1.5</v>
      </c>
      <c r="E278" s="69">
        <v>50</v>
      </c>
      <c r="F278" s="104" t="s">
        <v>5373</v>
      </c>
      <c r="G278" s="66"/>
      <c r="H278" s="70"/>
      <c r="I278" s="71"/>
      <c r="J278" s="71"/>
      <c r="K278" s="70"/>
      <c r="L278" s="74"/>
      <c r="M278" s="75">
        <v>2664.32470703125</v>
      </c>
      <c r="N278" s="75">
        <v>3179.12890625</v>
      </c>
      <c r="O278" s="76"/>
      <c r="P278" s="77"/>
      <c r="Q278" s="77"/>
      <c r="R278" s="89"/>
      <c r="S278" s="48">
        <v>0</v>
      </c>
      <c r="T278" s="48">
        <v>1</v>
      </c>
      <c r="U278" s="49">
        <v>0</v>
      </c>
      <c r="V278" s="49">
        <v>0.000786</v>
      </c>
      <c r="W278" s="50"/>
      <c r="X278" s="50"/>
      <c r="Y278" s="50"/>
      <c r="Z278" s="49">
        <v>0</v>
      </c>
      <c r="AA278" s="72">
        <v>278</v>
      </c>
      <c r="AB278" s="72"/>
      <c r="AC278" s="73"/>
      <c r="AD278" s="79" t="s">
        <v>3277</v>
      </c>
      <c r="AE278" s="79">
        <v>831</v>
      </c>
      <c r="AF278" s="79">
        <v>10275</v>
      </c>
      <c r="AG278" s="79">
        <v>25204</v>
      </c>
      <c r="AH278" s="79">
        <v>2365</v>
      </c>
      <c r="AI278" s="79"/>
      <c r="AJ278" s="79" t="s">
        <v>3821</v>
      </c>
      <c r="AK278" s="79" t="s">
        <v>3148</v>
      </c>
      <c r="AL278" s="84" t="s">
        <v>4598</v>
      </c>
      <c r="AM278" s="79"/>
      <c r="AN278" s="81">
        <v>39834.00386574074</v>
      </c>
      <c r="AO278" s="84" t="s">
        <v>4854</v>
      </c>
      <c r="AP278" s="79" t="b">
        <v>0</v>
      </c>
      <c r="AQ278" s="79" t="b">
        <v>0</v>
      </c>
      <c r="AR278" s="79" t="b">
        <v>0</v>
      </c>
      <c r="AS278" s="79"/>
      <c r="AT278" s="79">
        <v>194</v>
      </c>
      <c r="AU278" s="84" t="s">
        <v>5320</v>
      </c>
      <c r="AV278" s="79" t="b">
        <v>1</v>
      </c>
      <c r="AW278" s="79" t="s">
        <v>5649</v>
      </c>
      <c r="AX278" s="84" t="s">
        <v>5703</v>
      </c>
      <c r="AY278" s="79" t="s">
        <v>66</v>
      </c>
      <c r="AZ278" s="79" t="str">
        <f>REPLACE(INDEX(GroupVertices[Group],MATCH(Vertices[[#This Row],[Vertex]],GroupVertices[Vertex],0)),1,1,"")</f>
        <v>2</v>
      </c>
      <c r="BA278" s="2"/>
      <c r="BB278" s="3"/>
      <c r="BC278" s="3"/>
      <c r="BD278" s="3"/>
      <c r="BE278" s="3"/>
    </row>
    <row r="279" spans="1:57" ht="15">
      <c r="A279" s="65" t="s">
        <v>256</v>
      </c>
      <c r="B279" s="66"/>
      <c r="C279" s="66"/>
      <c r="D279" s="67">
        <v>1.5</v>
      </c>
      <c r="E279" s="69">
        <v>50</v>
      </c>
      <c r="F279" s="104" t="s">
        <v>1286</v>
      </c>
      <c r="G279" s="66"/>
      <c r="H279" s="70"/>
      <c r="I279" s="71"/>
      <c r="J279" s="71"/>
      <c r="K279" s="70"/>
      <c r="L279" s="74"/>
      <c r="M279" s="75">
        <v>1761.280517578125</v>
      </c>
      <c r="N279" s="75">
        <v>9120.330078125</v>
      </c>
      <c r="O279" s="76"/>
      <c r="P279" s="77"/>
      <c r="Q279" s="77"/>
      <c r="R279" s="89"/>
      <c r="S279" s="48">
        <v>0</v>
      </c>
      <c r="T279" s="48">
        <v>1</v>
      </c>
      <c r="U279" s="49">
        <v>0</v>
      </c>
      <c r="V279" s="49">
        <v>0.001032</v>
      </c>
      <c r="W279" s="50"/>
      <c r="X279" s="50"/>
      <c r="Y279" s="50"/>
      <c r="Z279" s="49">
        <v>0</v>
      </c>
      <c r="AA279" s="72">
        <v>279</v>
      </c>
      <c r="AB279" s="72"/>
      <c r="AC279" s="73"/>
      <c r="AD279" s="79" t="s">
        <v>3278</v>
      </c>
      <c r="AE279" s="79">
        <v>657</v>
      </c>
      <c r="AF279" s="79">
        <v>185</v>
      </c>
      <c r="AG279" s="79">
        <v>5067</v>
      </c>
      <c r="AH279" s="79">
        <v>10595</v>
      </c>
      <c r="AI279" s="79"/>
      <c r="AJ279" s="79"/>
      <c r="AK279" s="79"/>
      <c r="AL279" s="79"/>
      <c r="AM279" s="79"/>
      <c r="AN279" s="81">
        <v>42187.89355324074</v>
      </c>
      <c r="AO279" s="84" t="s">
        <v>4855</v>
      </c>
      <c r="AP279" s="79" t="b">
        <v>1</v>
      </c>
      <c r="AQ279" s="79" t="b">
        <v>0</v>
      </c>
      <c r="AR279" s="79" t="b">
        <v>1</v>
      </c>
      <c r="AS279" s="79"/>
      <c r="AT279" s="79">
        <v>2</v>
      </c>
      <c r="AU279" s="84" t="s">
        <v>5320</v>
      </c>
      <c r="AV279" s="79" t="b">
        <v>0</v>
      </c>
      <c r="AW279" s="79" t="s">
        <v>5649</v>
      </c>
      <c r="AX279" s="84" t="s">
        <v>5704</v>
      </c>
      <c r="AY279" s="79" t="s">
        <v>66</v>
      </c>
      <c r="AZ279" s="79" t="str">
        <f>REPLACE(INDEX(GroupVertices[Group],MATCH(Vertices[[#This Row],[Vertex]],GroupVertices[Vertex],0)),1,1,"")</f>
        <v>1</v>
      </c>
      <c r="BA279" s="2"/>
      <c r="BB279" s="3"/>
      <c r="BC279" s="3"/>
      <c r="BD279" s="3"/>
      <c r="BE279" s="3"/>
    </row>
    <row r="280" spans="1:57" ht="15">
      <c r="A280" s="65" t="s">
        <v>257</v>
      </c>
      <c r="B280" s="66"/>
      <c r="C280" s="66"/>
      <c r="D280" s="67">
        <v>1.5</v>
      </c>
      <c r="E280" s="69">
        <v>50</v>
      </c>
      <c r="F280" s="104" t="s">
        <v>1287</v>
      </c>
      <c r="G280" s="66"/>
      <c r="H280" s="70"/>
      <c r="I280" s="71"/>
      <c r="J280" s="71"/>
      <c r="K280" s="70"/>
      <c r="L280" s="74"/>
      <c r="M280" s="75">
        <v>1075.885009765625</v>
      </c>
      <c r="N280" s="75">
        <v>9230.869140625</v>
      </c>
      <c r="O280" s="76"/>
      <c r="P280" s="77"/>
      <c r="Q280" s="77"/>
      <c r="R280" s="89"/>
      <c r="S280" s="48">
        <v>0</v>
      </c>
      <c r="T280" s="48">
        <v>1</v>
      </c>
      <c r="U280" s="49">
        <v>0</v>
      </c>
      <c r="V280" s="49">
        <v>0.001032</v>
      </c>
      <c r="W280" s="50"/>
      <c r="X280" s="50"/>
      <c r="Y280" s="50"/>
      <c r="Z280" s="49">
        <v>0</v>
      </c>
      <c r="AA280" s="72">
        <v>280</v>
      </c>
      <c r="AB280" s="72"/>
      <c r="AC280" s="73"/>
      <c r="AD280" s="79" t="s">
        <v>3279</v>
      </c>
      <c r="AE280" s="79">
        <v>15</v>
      </c>
      <c r="AF280" s="79">
        <v>10</v>
      </c>
      <c r="AG280" s="79">
        <v>9</v>
      </c>
      <c r="AH280" s="79">
        <v>298</v>
      </c>
      <c r="AI280" s="79"/>
      <c r="AJ280" s="79"/>
      <c r="AK280" s="79" t="s">
        <v>4303</v>
      </c>
      <c r="AL280" s="79"/>
      <c r="AM280" s="79"/>
      <c r="AN280" s="81">
        <v>41704.173125</v>
      </c>
      <c r="AO280" s="79"/>
      <c r="AP280" s="79" t="b">
        <v>1</v>
      </c>
      <c r="AQ280" s="79" t="b">
        <v>0</v>
      </c>
      <c r="AR280" s="79" t="b">
        <v>0</v>
      </c>
      <c r="AS280" s="79"/>
      <c r="AT280" s="79">
        <v>0</v>
      </c>
      <c r="AU280" s="84" t="s">
        <v>5320</v>
      </c>
      <c r="AV280" s="79" t="b">
        <v>0</v>
      </c>
      <c r="AW280" s="79" t="s">
        <v>5649</v>
      </c>
      <c r="AX280" s="84" t="s">
        <v>5705</v>
      </c>
      <c r="AY280" s="79" t="s">
        <v>66</v>
      </c>
      <c r="AZ280" s="79" t="str">
        <f>REPLACE(INDEX(GroupVertices[Group],MATCH(Vertices[[#This Row],[Vertex]],GroupVertices[Vertex],0)),1,1,"")</f>
        <v>1</v>
      </c>
      <c r="BA280" s="2"/>
      <c r="BB280" s="3"/>
      <c r="BC280" s="3"/>
      <c r="BD280" s="3"/>
      <c r="BE280" s="3"/>
    </row>
    <row r="281" spans="1:57" ht="15">
      <c r="A281" s="65" t="s">
        <v>258</v>
      </c>
      <c r="B281" s="66"/>
      <c r="C281" s="66"/>
      <c r="D281" s="67">
        <v>1.5</v>
      </c>
      <c r="E281" s="69">
        <v>50</v>
      </c>
      <c r="F281" s="104" t="s">
        <v>1288</v>
      </c>
      <c r="G281" s="66"/>
      <c r="H281" s="70"/>
      <c r="I281" s="71"/>
      <c r="J281" s="71"/>
      <c r="K281" s="70"/>
      <c r="L281" s="74"/>
      <c r="M281" s="75">
        <v>2496.641357421875</v>
      </c>
      <c r="N281" s="75">
        <v>9591.236328125</v>
      </c>
      <c r="O281" s="76"/>
      <c r="P281" s="77"/>
      <c r="Q281" s="77"/>
      <c r="R281" s="89"/>
      <c r="S281" s="48">
        <v>0</v>
      </c>
      <c r="T281" s="48">
        <v>1</v>
      </c>
      <c r="U281" s="49">
        <v>0</v>
      </c>
      <c r="V281" s="49">
        <v>0.001032</v>
      </c>
      <c r="W281" s="50"/>
      <c r="X281" s="50"/>
      <c r="Y281" s="50"/>
      <c r="Z281" s="49">
        <v>0</v>
      </c>
      <c r="AA281" s="72">
        <v>281</v>
      </c>
      <c r="AB281" s="72"/>
      <c r="AC281" s="73"/>
      <c r="AD281" s="79" t="s">
        <v>3280</v>
      </c>
      <c r="AE281" s="79">
        <v>269</v>
      </c>
      <c r="AF281" s="79">
        <v>1247</v>
      </c>
      <c r="AG281" s="79">
        <v>48143</v>
      </c>
      <c r="AH281" s="79">
        <v>62410</v>
      </c>
      <c r="AI281" s="79"/>
      <c r="AJ281" s="79" t="s">
        <v>3822</v>
      </c>
      <c r="AK281" s="79" t="s">
        <v>4304</v>
      </c>
      <c r="AL281" s="84" t="s">
        <v>4599</v>
      </c>
      <c r="AM281" s="79"/>
      <c r="AN281" s="81">
        <v>39841.12920138889</v>
      </c>
      <c r="AO281" s="84" t="s">
        <v>4856</v>
      </c>
      <c r="AP281" s="79" t="b">
        <v>0</v>
      </c>
      <c r="AQ281" s="79" t="b">
        <v>0</v>
      </c>
      <c r="AR281" s="79" t="b">
        <v>1</v>
      </c>
      <c r="AS281" s="79"/>
      <c r="AT281" s="79">
        <v>44</v>
      </c>
      <c r="AU281" s="84" t="s">
        <v>5326</v>
      </c>
      <c r="AV281" s="79" t="b">
        <v>0</v>
      </c>
      <c r="AW281" s="79" t="s">
        <v>5649</v>
      </c>
      <c r="AX281" s="84" t="s">
        <v>5706</v>
      </c>
      <c r="AY281" s="79" t="s">
        <v>66</v>
      </c>
      <c r="AZ281" s="79" t="str">
        <f>REPLACE(INDEX(GroupVertices[Group],MATCH(Vertices[[#This Row],[Vertex]],GroupVertices[Vertex],0)),1,1,"")</f>
        <v>1</v>
      </c>
      <c r="BA281" s="2"/>
      <c r="BB281" s="3"/>
      <c r="BC281" s="3"/>
      <c r="BD281" s="3"/>
      <c r="BE281" s="3"/>
    </row>
    <row r="282" spans="1:57" ht="15">
      <c r="A282" s="65" t="s">
        <v>261</v>
      </c>
      <c r="B282" s="66"/>
      <c r="C282" s="66"/>
      <c r="D282" s="67">
        <v>1.5</v>
      </c>
      <c r="E282" s="69">
        <v>50</v>
      </c>
      <c r="F282" s="104" t="s">
        <v>1289</v>
      </c>
      <c r="G282" s="66"/>
      <c r="H282" s="70"/>
      <c r="I282" s="71"/>
      <c r="J282" s="71"/>
      <c r="K282" s="70"/>
      <c r="L282" s="74"/>
      <c r="M282" s="75">
        <v>8825.1484375</v>
      </c>
      <c r="N282" s="75">
        <v>9120.6474609375</v>
      </c>
      <c r="O282" s="76"/>
      <c r="P282" s="77"/>
      <c r="Q282" s="77"/>
      <c r="R282" s="89"/>
      <c r="S282" s="48">
        <v>0</v>
      </c>
      <c r="T282" s="48">
        <v>1</v>
      </c>
      <c r="U282" s="49">
        <v>0</v>
      </c>
      <c r="V282" s="49">
        <v>0.027027</v>
      </c>
      <c r="W282" s="50"/>
      <c r="X282" s="50"/>
      <c r="Y282" s="50"/>
      <c r="Z282" s="49">
        <v>0</v>
      </c>
      <c r="AA282" s="72">
        <v>282</v>
      </c>
      <c r="AB282" s="72"/>
      <c r="AC282" s="73"/>
      <c r="AD282" s="79" t="s">
        <v>3283</v>
      </c>
      <c r="AE282" s="79">
        <v>1012</v>
      </c>
      <c r="AF282" s="79">
        <v>294</v>
      </c>
      <c r="AG282" s="79">
        <v>388</v>
      </c>
      <c r="AH282" s="79">
        <v>888</v>
      </c>
      <c r="AI282" s="79"/>
      <c r="AJ282" s="79" t="s">
        <v>3825</v>
      </c>
      <c r="AK282" s="79" t="s">
        <v>4305</v>
      </c>
      <c r="AL282" s="84" t="s">
        <v>4600</v>
      </c>
      <c r="AM282" s="79"/>
      <c r="AN282" s="81">
        <v>39301.53486111111</v>
      </c>
      <c r="AO282" s="84" t="s">
        <v>4859</v>
      </c>
      <c r="AP282" s="79" t="b">
        <v>0</v>
      </c>
      <c r="AQ282" s="79" t="b">
        <v>0</v>
      </c>
      <c r="AR282" s="79" t="b">
        <v>1</v>
      </c>
      <c r="AS282" s="79"/>
      <c r="AT282" s="79">
        <v>6</v>
      </c>
      <c r="AU282" s="84" t="s">
        <v>5320</v>
      </c>
      <c r="AV282" s="79" t="b">
        <v>0</v>
      </c>
      <c r="AW282" s="79" t="s">
        <v>5649</v>
      </c>
      <c r="AX282" s="84" t="s">
        <v>5709</v>
      </c>
      <c r="AY282" s="79" t="s">
        <v>66</v>
      </c>
      <c r="AZ282" s="79" t="str">
        <f>REPLACE(INDEX(GroupVertices[Group],MATCH(Vertices[[#This Row],[Vertex]],GroupVertices[Vertex],0)),1,1,"")</f>
        <v>6</v>
      </c>
      <c r="BA282" s="2"/>
      <c r="BB282" s="3"/>
      <c r="BC282" s="3"/>
      <c r="BD282" s="3"/>
      <c r="BE282" s="3"/>
    </row>
    <row r="283" spans="1:57" ht="15">
      <c r="A283" s="65" t="s">
        <v>263</v>
      </c>
      <c r="B283" s="66"/>
      <c r="C283" s="66"/>
      <c r="D283" s="67">
        <v>1.5</v>
      </c>
      <c r="E283" s="69">
        <v>50</v>
      </c>
      <c r="F283" s="104" t="s">
        <v>5376</v>
      </c>
      <c r="G283" s="66"/>
      <c r="H283" s="70"/>
      <c r="I283" s="71"/>
      <c r="J283" s="71"/>
      <c r="K283" s="70"/>
      <c r="L283" s="74"/>
      <c r="M283" s="75">
        <v>3945.27001953125</v>
      </c>
      <c r="N283" s="75">
        <v>3357.697021484375</v>
      </c>
      <c r="O283" s="76"/>
      <c r="P283" s="77"/>
      <c r="Q283" s="77"/>
      <c r="R283" s="89"/>
      <c r="S283" s="48">
        <v>0</v>
      </c>
      <c r="T283" s="48">
        <v>1</v>
      </c>
      <c r="U283" s="49">
        <v>0</v>
      </c>
      <c r="V283" s="49">
        <v>0.066667</v>
      </c>
      <c r="W283" s="50"/>
      <c r="X283" s="50"/>
      <c r="Y283" s="50"/>
      <c r="Z283" s="49">
        <v>0</v>
      </c>
      <c r="AA283" s="72">
        <v>283</v>
      </c>
      <c r="AB283" s="72"/>
      <c r="AC283" s="73"/>
      <c r="AD283" s="79" t="s">
        <v>3286</v>
      </c>
      <c r="AE283" s="79">
        <v>230</v>
      </c>
      <c r="AF283" s="79">
        <v>165</v>
      </c>
      <c r="AG283" s="79">
        <v>4777</v>
      </c>
      <c r="AH283" s="79">
        <v>5592</v>
      </c>
      <c r="AI283" s="79"/>
      <c r="AJ283" s="79" t="s">
        <v>3828</v>
      </c>
      <c r="AK283" s="79" t="s">
        <v>4308</v>
      </c>
      <c r="AL283" s="79"/>
      <c r="AM283" s="79"/>
      <c r="AN283" s="81">
        <v>41641.25740740741</v>
      </c>
      <c r="AO283" s="84" t="s">
        <v>4862</v>
      </c>
      <c r="AP283" s="79" t="b">
        <v>0</v>
      </c>
      <c r="AQ283" s="79" t="b">
        <v>0</v>
      </c>
      <c r="AR283" s="79" t="b">
        <v>1</v>
      </c>
      <c r="AS283" s="79"/>
      <c r="AT283" s="79">
        <v>1</v>
      </c>
      <c r="AU283" s="84" t="s">
        <v>5320</v>
      </c>
      <c r="AV283" s="79" t="b">
        <v>0</v>
      </c>
      <c r="AW283" s="79" t="s">
        <v>5649</v>
      </c>
      <c r="AX283" s="84" t="s">
        <v>5712</v>
      </c>
      <c r="AY283" s="79" t="s">
        <v>66</v>
      </c>
      <c r="AZ283" s="79" t="str">
        <f>REPLACE(INDEX(GroupVertices[Group],MATCH(Vertices[[#This Row],[Vertex]],GroupVertices[Vertex],0)),1,1,"")</f>
        <v>8</v>
      </c>
      <c r="BA283" s="2"/>
      <c r="BB283" s="3"/>
      <c r="BC283" s="3"/>
      <c r="BD283" s="3"/>
      <c r="BE283" s="3"/>
    </row>
    <row r="284" spans="1:57" ht="15">
      <c r="A284" s="65" t="s">
        <v>268</v>
      </c>
      <c r="B284" s="66"/>
      <c r="C284" s="66"/>
      <c r="D284" s="67">
        <v>1.5</v>
      </c>
      <c r="E284" s="69">
        <v>50</v>
      </c>
      <c r="F284" s="104" t="s">
        <v>1294</v>
      </c>
      <c r="G284" s="66"/>
      <c r="H284" s="70"/>
      <c r="I284" s="71"/>
      <c r="J284" s="71"/>
      <c r="K284" s="70"/>
      <c r="L284" s="74"/>
      <c r="M284" s="75">
        <v>4811.92333984375</v>
      </c>
      <c r="N284" s="75">
        <v>5294.46923828125</v>
      </c>
      <c r="O284" s="76"/>
      <c r="P284" s="77"/>
      <c r="Q284" s="77"/>
      <c r="R284" s="89"/>
      <c r="S284" s="48">
        <v>0</v>
      </c>
      <c r="T284" s="48">
        <v>1</v>
      </c>
      <c r="U284" s="49">
        <v>0</v>
      </c>
      <c r="V284" s="49">
        <v>1</v>
      </c>
      <c r="W284" s="50"/>
      <c r="X284" s="50"/>
      <c r="Y284" s="50"/>
      <c r="Z284" s="49">
        <v>0</v>
      </c>
      <c r="AA284" s="72">
        <v>284</v>
      </c>
      <c r="AB284" s="72"/>
      <c r="AC284" s="73"/>
      <c r="AD284" s="79" t="s">
        <v>3291</v>
      </c>
      <c r="AE284" s="79">
        <v>952</v>
      </c>
      <c r="AF284" s="79">
        <v>93</v>
      </c>
      <c r="AG284" s="79">
        <v>20845</v>
      </c>
      <c r="AH284" s="79">
        <v>716</v>
      </c>
      <c r="AI284" s="79"/>
      <c r="AJ284" s="79" t="s">
        <v>3832</v>
      </c>
      <c r="AK284" s="79" t="s">
        <v>4311</v>
      </c>
      <c r="AL284" s="84" t="s">
        <v>4603</v>
      </c>
      <c r="AM284" s="79"/>
      <c r="AN284" s="81">
        <v>43456.61572916667</v>
      </c>
      <c r="AO284" s="84" t="s">
        <v>4867</v>
      </c>
      <c r="AP284" s="79" t="b">
        <v>1</v>
      </c>
      <c r="AQ284" s="79" t="b">
        <v>0</v>
      </c>
      <c r="AR284" s="79" t="b">
        <v>1</v>
      </c>
      <c r="AS284" s="79"/>
      <c r="AT284" s="79">
        <v>1</v>
      </c>
      <c r="AU284" s="79"/>
      <c r="AV284" s="79" t="b">
        <v>0</v>
      </c>
      <c r="AW284" s="79" t="s">
        <v>5649</v>
      </c>
      <c r="AX284" s="84" t="s">
        <v>5717</v>
      </c>
      <c r="AY284" s="79" t="s">
        <v>66</v>
      </c>
      <c r="AZ284" s="79" t="str">
        <f>REPLACE(INDEX(GroupVertices[Group],MATCH(Vertices[[#This Row],[Vertex]],GroupVertices[Vertex],0)),1,1,"")</f>
        <v>52</v>
      </c>
      <c r="BA284" s="2"/>
      <c r="BB284" s="3"/>
      <c r="BC284" s="3"/>
      <c r="BD284" s="3"/>
      <c r="BE284" s="3"/>
    </row>
    <row r="285" spans="1:57" ht="15">
      <c r="A285" s="65" t="s">
        <v>269</v>
      </c>
      <c r="B285" s="66"/>
      <c r="C285" s="66"/>
      <c r="D285" s="67">
        <v>1.5</v>
      </c>
      <c r="E285" s="69">
        <v>50</v>
      </c>
      <c r="F285" s="104" t="s">
        <v>1295</v>
      </c>
      <c r="G285" s="66"/>
      <c r="H285" s="70"/>
      <c r="I285" s="71"/>
      <c r="J285" s="71"/>
      <c r="K285" s="70"/>
      <c r="L285" s="74"/>
      <c r="M285" s="75">
        <v>2567.7158203125</v>
      </c>
      <c r="N285" s="75">
        <v>6997.556640625</v>
      </c>
      <c r="O285" s="76"/>
      <c r="P285" s="77"/>
      <c r="Q285" s="77"/>
      <c r="R285" s="89"/>
      <c r="S285" s="48">
        <v>0</v>
      </c>
      <c r="T285" s="48">
        <v>1</v>
      </c>
      <c r="U285" s="49">
        <v>0</v>
      </c>
      <c r="V285" s="49">
        <v>0.001032</v>
      </c>
      <c r="W285" s="50"/>
      <c r="X285" s="50"/>
      <c r="Y285" s="50"/>
      <c r="Z285" s="49">
        <v>0</v>
      </c>
      <c r="AA285" s="72">
        <v>285</v>
      </c>
      <c r="AB285" s="72"/>
      <c r="AC285" s="73"/>
      <c r="AD285" s="79" t="s">
        <v>3292</v>
      </c>
      <c r="AE285" s="79">
        <v>125</v>
      </c>
      <c r="AF285" s="79">
        <v>239</v>
      </c>
      <c r="AG285" s="79">
        <v>29119</v>
      </c>
      <c r="AH285" s="79">
        <v>43205</v>
      </c>
      <c r="AI285" s="79"/>
      <c r="AJ285" s="79" t="s">
        <v>3833</v>
      </c>
      <c r="AK285" s="79" t="s">
        <v>4312</v>
      </c>
      <c r="AL285" s="84" t="s">
        <v>4604</v>
      </c>
      <c r="AM285" s="79"/>
      <c r="AN285" s="81">
        <v>42215.79800925926</v>
      </c>
      <c r="AO285" s="84" t="s">
        <v>4868</v>
      </c>
      <c r="AP285" s="79" t="b">
        <v>0</v>
      </c>
      <c r="AQ285" s="79" t="b">
        <v>0</v>
      </c>
      <c r="AR285" s="79" t="b">
        <v>1</v>
      </c>
      <c r="AS285" s="79"/>
      <c r="AT285" s="79">
        <v>3</v>
      </c>
      <c r="AU285" s="84" t="s">
        <v>5320</v>
      </c>
      <c r="AV285" s="79" t="b">
        <v>0</v>
      </c>
      <c r="AW285" s="79" t="s">
        <v>5649</v>
      </c>
      <c r="AX285" s="84" t="s">
        <v>5718</v>
      </c>
      <c r="AY285" s="79" t="s">
        <v>66</v>
      </c>
      <c r="AZ285" s="79" t="str">
        <f>REPLACE(INDEX(GroupVertices[Group],MATCH(Vertices[[#This Row],[Vertex]],GroupVertices[Vertex],0)),1,1,"")</f>
        <v>1</v>
      </c>
      <c r="BA285" s="2"/>
      <c r="BB285" s="3"/>
      <c r="BC285" s="3"/>
      <c r="BD285" s="3"/>
      <c r="BE285" s="3"/>
    </row>
    <row r="286" spans="1:57" ht="15">
      <c r="A286" s="65" t="s">
        <v>271</v>
      </c>
      <c r="B286" s="66"/>
      <c r="C286" s="66"/>
      <c r="D286" s="67">
        <v>1.5</v>
      </c>
      <c r="E286" s="69">
        <v>50</v>
      </c>
      <c r="F286" s="104" t="s">
        <v>5378</v>
      </c>
      <c r="G286" s="66"/>
      <c r="H286" s="70"/>
      <c r="I286" s="71"/>
      <c r="J286" s="71"/>
      <c r="K286" s="70"/>
      <c r="L286" s="74"/>
      <c r="M286" s="75">
        <v>1570.3367919921875</v>
      </c>
      <c r="N286" s="75">
        <v>176.9761505126953</v>
      </c>
      <c r="O286" s="76"/>
      <c r="P286" s="77"/>
      <c r="Q286" s="77"/>
      <c r="R286" s="89"/>
      <c r="S286" s="48">
        <v>0</v>
      </c>
      <c r="T286" s="48">
        <v>1</v>
      </c>
      <c r="U286" s="49">
        <v>0</v>
      </c>
      <c r="V286" s="49">
        <v>0.00103</v>
      </c>
      <c r="W286" s="50"/>
      <c r="X286" s="50"/>
      <c r="Y286" s="50"/>
      <c r="Z286" s="49">
        <v>0</v>
      </c>
      <c r="AA286" s="72">
        <v>286</v>
      </c>
      <c r="AB286" s="72"/>
      <c r="AC286" s="73"/>
      <c r="AD286" s="79" t="s">
        <v>3294</v>
      </c>
      <c r="AE286" s="79">
        <v>1953</v>
      </c>
      <c r="AF286" s="79">
        <v>815</v>
      </c>
      <c r="AG286" s="79">
        <v>15896</v>
      </c>
      <c r="AH286" s="79">
        <v>28093</v>
      </c>
      <c r="AI286" s="79"/>
      <c r="AJ286" s="79" t="s">
        <v>3835</v>
      </c>
      <c r="AK286" s="79" t="s">
        <v>4313</v>
      </c>
      <c r="AL286" s="79"/>
      <c r="AM286" s="79"/>
      <c r="AN286" s="81">
        <v>39929.765868055554</v>
      </c>
      <c r="AO286" s="84" t="s">
        <v>4869</v>
      </c>
      <c r="AP286" s="79" t="b">
        <v>0</v>
      </c>
      <c r="AQ286" s="79" t="b">
        <v>0</v>
      </c>
      <c r="AR286" s="79" t="b">
        <v>1</v>
      </c>
      <c r="AS286" s="79"/>
      <c r="AT286" s="79">
        <v>39</v>
      </c>
      <c r="AU286" s="84" t="s">
        <v>5328</v>
      </c>
      <c r="AV286" s="79" t="b">
        <v>0</v>
      </c>
      <c r="AW286" s="79" t="s">
        <v>5649</v>
      </c>
      <c r="AX286" s="84" t="s">
        <v>5720</v>
      </c>
      <c r="AY286" s="79" t="s">
        <v>66</v>
      </c>
      <c r="AZ286" s="79" t="str">
        <f>REPLACE(INDEX(GroupVertices[Group],MATCH(Vertices[[#This Row],[Vertex]],GroupVertices[Vertex],0)),1,1,"")</f>
        <v>3</v>
      </c>
      <c r="BA286" s="2"/>
      <c r="BB286" s="3"/>
      <c r="BC286" s="3"/>
      <c r="BD286" s="3"/>
      <c r="BE286" s="3"/>
    </row>
    <row r="287" spans="1:57" ht="15">
      <c r="A287" s="65" t="s">
        <v>273</v>
      </c>
      <c r="B287" s="66"/>
      <c r="C287" s="66"/>
      <c r="D287" s="67">
        <v>1.5</v>
      </c>
      <c r="E287" s="69">
        <v>50</v>
      </c>
      <c r="F287" s="104" t="s">
        <v>5380</v>
      </c>
      <c r="G287" s="66"/>
      <c r="H287" s="70"/>
      <c r="I287" s="71"/>
      <c r="J287" s="71"/>
      <c r="K287" s="70"/>
      <c r="L287" s="74"/>
      <c r="M287" s="75">
        <v>4284.205078125</v>
      </c>
      <c r="N287" s="75">
        <v>9537.7734375</v>
      </c>
      <c r="O287" s="76"/>
      <c r="P287" s="77"/>
      <c r="Q287" s="77"/>
      <c r="R287" s="89"/>
      <c r="S287" s="48">
        <v>0</v>
      </c>
      <c r="T287" s="48">
        <v>1</v>
      </c>
      <c r="U287" s="49">
        <v>0</v>
      </c>
      <c r="V287" s="49">
        <v>0.000908</v>
      </c>
      <c r="W287" s="50"/>
      <c r="X287" s="50"/>
      <c r="Y287" s="50"/>
      <c r="Z287" s="49">
        <v>0</v>
      </c>
      <c r="AA287" s="72">
        <v>287</v>
      </c>
      <c r="AB287" s="72"/>
      <c r="AC287" s="73"/>
      <c r="AD287" s="79" t="s">
        <v>3296</v>
      </c>
      <c r="AE287" s="79">
        <v>79</v>
      </c>
      <c r="AF287" s="79">
        <v>11</v>
      </c>
      <c r="AG287" s="79">
        <v>1329</v>
      </c>
      <c r="AH287" s="79">
        <v>550</v>
      </c>
      <c r="AI287" s="79"/>
      <c r="AJ287" s="79"/>
      <c r="AK287" s="79"/>
      <c r="AL287" s="79"/>
      <c r="AM287" s="79"/>
      <c r="AN287" s="81">
        <v>43398.57494212963</v>
      </c>
      <c r="AO287" s="84" t="s">
        <v>4871</v>
      </c>
      <c r="AP287" s="79" t="b">
        <v>1</v>
      </c>
      <c r="AQ287" s="79" t="b">
        <v>0</v>
      </c>
      <c r="AR287" s="79" t="b">
        <v>0</v>
      </c>
      <c r="AS287" s="79"/>
      <c r="AT287" s="79">
        <v>0</v>
      </c>
      <c r="AU287" s="79"/>
      <c r="AV287" s="79" t="b">
        <v>0</v>
      </c>
      <c r="AW287" s="79" t="s">
        <v>5649</v>
      </c>
      <c r="AX287" s="84" t="s">
        <v>5722</v>
      </c>
      <c r="AY287" s="79" t="s">
        <v>66</v>
      </c>
      <c r="AZ287" s="79" t="str">
        <f>REPLACE(INDEX(GroupVertices[Group],MATCH(Vertices[[#This Row],[Vertex]],GroupVertices[Vertex],0)),1,1,"")</f>
        <v>4</v>
      </c>
      <c r="BA287" s="2"/>
      <c r="BB287" s="3"/>
      <c r="BC287" s="3"/>
      <c r="BD287" s="3"/>
      <c r="BE287" s="3"/>
    </row>
    <row r="288" spans="1:57" ht="15">
      <c r="A288" s="65" t="s">
        <v>274</v>
      </c>
      <c r="B288" s="66"/>
      <c r="C288" s="66"/>
      <c r="D288" s="67">
        <v>1.5</v>
      </c>
      <c r="E288" s="69">
        <v>50</v>
      </c>
      <c r="F288" s="104" t="s">
        <v>5381</v>
      </c>
      <c r="G288" s="66"/>
      <c r="H288" s="70"/>
      <c r="I288" s="71"/>
      <c r="J288" s="71"/>
      <c r="K288" s="70"/>
      <c r="L288" s="74"/>
      <c r="M288" s="75">
        <v>3230.76611328125</v>
      </c>
      <c r="N288" s="75">
        <v>8841.365234375</v>
      </c>
      <c r="O288" s="76"/>
      <c r="P288" s="77"/>
      <c r="Q288" s="77"/>
      <c r="R288" s="89"/>
      <c r="S288" s="48">
        <v>0</v>
      </c>
      <c r="T288" s="48">
        <v>1</v>
      </c>
      <c r="U288" s="49">
        <v>0</v>
      </c>
      <c r="V288" s="49">
        <v>0.000908</v>
      </c>
      <c r="W288" s="50"/>
      <c r="X288" s="50"/>
      <c r="Y288" s="50"/>
      <c r="Z288" s="49">
        <v>0</v>
      </c>
      <c r="AA288" s="72">
        <v>288</v>
      </c>
      <c r="AB288" s="72"/>
      <c r="AC288" s="73"/>
      <c r="AD288" s="79" t="s">
        <v>3297</v>
      </c>
      <c r="AE288" s="79">
        <v>333</v>
      </c>
      <c r="AF288" s="79">
        <v>66</v>
      </c>
      <c r="AG288" s="79">
        <v>5660</v>
      </c>
      <c r="AH288" s="79">
        <v>7543</v>
      </c>
      <c r="AI288" s="79"/>
      <c r="AJ288" s="79" t="s">
        <v>3837</v>
      </c>
      <c r="AK288" s="79"/>
      <c r="AL288" s="79"/>
      <c r="AM288" s="79"/>
      <c r="AN288" s="81">
        <v>42408.672488425924</v>
      </c>
      <c r="AO288" s="84" t="s">
        <v>4872</v>
      </c>
      <c r="AP288" s="79" t="b">
        <v>1</v>
      </c>
      <c r="AQ288" s="79" t="b">
        <v>0</v>
      </c>
      <c r="AR288" s="79" t="b">
        <v>0</v>
      </c>
      <c r="AS288" s="79"/>
      <c r="AT288" s="79">
        <v>1</v>
      </c>
      <c r="AU288" s="79"/>
      <c r="AV288" s="79" t="b">
        <v>0</v>
      </c>
      <c r="AW288" s="79" t="s">
        <v>5649</v>
      </c>
      <c r="AX288" s="84" t="s">
        <v>5723</v>
      </c>
      <c r="AY288" s="79" t="s">
        <v>66</v>
      </c>
      <c r="AZ288" s="79" t="str">
        <f>REPLACE(INDEX(GroupVertices[Group],MATCH(Vertices[[#This Row],[Vertex]],GroupVertices[Vertex],0)),1,1,"")</f>
        <v>4</v>
      </c>
      <c r="BA288" s="2"/>
      <c r="BB288" s="3"/>
      <c r="BC288" s="3"/>
      <c r="BD288" s="3"/>
      <c r="BE288" s="3"/>
    </row>
    <row r="289" spans="1:57" ht="15">
      <c r="A289" s="65" t="s">
        <v>275</v>
      </c>
      <c r="B289" s="66"/>
      <c r="C289" s="66"/>
      <c r="D289" s="67">
        <v>1.5</v>
      </c>
      <c r="E289" s="69">
        <v>50</v>
      </c>
      <c r="F289" s="104" t="s">
        <v>1297</v>
      </c>
      <c r="G289" s="66"/>
      <c r="H289" s="70"/>
      <c r="I289" s="71"/>
      <c r="J289" s="71"/>
      <c r="K289" s="70"/>
      <c r="L289" s="74"/>
      <c r="M289" s="75">
        <v>2950.603271484375</v>
      </c>
      <c r="N289" s="75">
        <v>8876.130859375</v>
      </c>
      <c r="O289" s="76"/>
      <c r="P289" s="77"/>
      <c r="Q289" s="77"/>
      <c r="R289" s="89"/>
      <c r="S289" s="48">
        <v>0</v>
      </c>
      <c r="T289" s="48">
        <v>1</v>
      </c>
      <c r="U289" s="49">
        <v>0</v>
      </c>
      <c r="V289" s="49">
        <v>0.001032</v>
      </c>
      <c r="W289" s="50"/>
      <c r="X289" s="50"/>
      <c r="Y289" s="50"/>
      <c r="Z289" s="49">
        <v>0</v>
      </c>
      <c r="AA289" s="72">
        <v>289</v>
      </c>
      <c r="AB289" s="72"/>
      <c r="AC289" s="73"/>
      <c r="AD289" s="79" t="s">
        <v>3298</v>
      </c>
      <c r="AE289" s="79">
        <v>329</v>
      </c>
      <c r="AF289" s="79">
        <v>226</v>
      </c>
      <c r="AG289" s="79">
        <v>6559</v>
      </c>
      <c r="AH289" s="79">
        <v>5199</v>
      </c>
      <c r="AI289" s="79"/>
      <c r="AJ289" s="79" t="s">
        <v>3838</v>
      </c>
      <c r="AK289" s="79"/>
      <c r="AL289" s="79"/>
      <c r="AM289" s="79"/>
      <c r="AN289" s="81">
        <v>40939.04381944444</v>
      </c>
      <c r="AO289" s="84" t="s">
        <v>4873</v>
      </c>
      <c r="AP289" s="79" t="b">
        <v>1</v>
      </c>
      <c r="AQ289" s="79" t="b">
        <v>0</v>
      </c>
      <c r="AR289" s="79" t="b">
        <v>1</v>
      </c>
      <c r="AS289" s="79"/>
      <c r="AT289" s="79">
        <v>1</v>
      </c>
      <c r="AU289" s="84" t="s">
        <v>5320</v>
      </c>
      <c r="AV289" s="79" t="b">
        <v>0</v>
      </c>
      <c r="AW289" s="79" t="s">
        <v>5649</v>
      </c>
      <c r="AX289" s="84" t="s">
        <v>5724</v>
      </c>
      <c r="AY289" s="79" t="s">
        <v>66</v>
      </c>
      <c r="AZ289" s="79" t="str">
        <f>REPLACE(INDEX(GroupVertices[Group],MATCH(Vertices[[#This Row],[Vertex]],GroupVertices[Vertex],0)),1,1,"")</f>
        <v>1</v>
      </c>
      <c r="BA289" s="2"/>
      <c r="BB289" s="3"/>
      <c r="BC289" s="3"/>
      <c r="BD289" s="3"/>
      <c r="BE289" s="3"/>
    </row>
    <row r="290" spans="1:57" ht="15">
      <c r="A290" s="65" t="s">
        <v>276</v>
      </c>
      <c r="B290" s="66"/>
      <c r="C290" s="66"/>
      <c r="D290" s="67">
        <v>1.5</v>
      </c>
      <c r="E290" s="69">
        <v>50</v>
      </c>
      <c r="F290" s="104" t="s">
        <v>1298</v>
      </c>
      <c r="G290" s="66"/>
      <c r="H290" s="70"/>
      <c r="I290" s="71"/>
      <c r="J290" s="71"/>
      <c r="K290" s="70"/>
      <c r="L290" s="74"/>
      <c r="M290" s="75">
        <v>1512.973876953125</v>
      </c>
      <c r="N290" s="75">
        <v>5926.96826171875</v>
      </c>
      <c r="O290" s="76"/>
      <c r="P290" s="77"/>
      <c r="Q290" s="77"/>
      <c r="R290" s="89"/>
      <c r="S290" s="48">
        <v>0</v>
      </c>
      <c r="T290" s="48">
        <v>1</v>
      </c>
      <c r="U290" s="49">
        <v>0</v>
      </c>
      <c r="V290" s="49">
        <v>0.001032</v>
      </c>
      <c r="W290" s="50"/>
      <c r="X290" s="50"/>
      <c r="Y290" s="50"/>
      <c r="Z290" s="49">
        <v>0</v>
      </c>
      <c r="AA290" s="72">
        <v>290</v>
      </c>
      <c r="AB290" s="72"/>
      <c r="AC290" s="73"/>
      <c r="AD290" s="79" t="s">
        <v>3299</v>
      </c>
      <c r="AE290" s="79">
        <v>7527</v>
      </c>
      <c r="AF290" s="79">
        <v>8463</v>
      </c>
      <c r="AG290" s="79">
        <v>459917</v>
      </c>
      <c r="AH290" s="79">
        <v>338071</v>
      </c>
      <c r="AI290" s="79"/>
      <c r="AJ290" s="79" t="s">
        <v>3839</v>
      </c>
      <c r="AK290" s="79" t="s">
        <v>4315</v>
      </c>
      <c r="AL290" s="84" t="s">
        <v>4606</v>
      </c>
      <c r="AM290" s="79"/>
      <c r="AN290" s="81">
        <v>41349.23577546296</v>
      </c>
      <c r="AO290" s="84" t="s">
        <v>4874</v>
      </c>
      <c r="AP290" s="79" t="b">
        <v>0</v>
      </c>
      <c r="AQ290" s="79" t="b">
        <v>0</v>
      </c>
      <c r="AR290" s="79" t="b">
        <v>1</v>
      </c>
      <c r="AS290" s="79"/>
      <c r="AT290" s="79">
        <v>244</v>
      </c>
      <c r="AU290" s="84" t="s">
        <v>5320</v>
      </c>
      <c r="AV290" s="79" t="b">
        <v>0</v>
      </c>
      <c r="AW290" s="79" t="s">
        <v>5649</v>
      </c>
      <c r="AX290" s="84" t="s">
        <v>5725</v>
      </c>
      <c r="AY290" s="79" t="s">
        <v>66</v>
      </c>
      <c r="AZ290" s="79" t="str">
        <f>REPLACE(INDEX(GroupVertices[Group],MATCH(Vertices[[#This Row],[Vertex]],GroupVertices[Vertex],0)),1,1,"")</f>
        <v>1</v>
      </c>
      <c r="BA290" s="2"/>
      <c r="BB290" s="3"/>
      <c r="BC290" s="3"/>
      <c r="BD290" s="3"/>
      <c r="BE290" s="3"/>
    </row>
    <row r="291" spans="1:57" ht="15">
      <c r="A291" s="65" t="s">
        <v>277</v>
      </c>
      <c r="B291" s="66"/>
      <c r="C291" s="66"/>
      <c r="D291" s="67">
        <v>1.5</v>
      </c>
      <c r="E291" s="69">
        <v>50</v>
      </c>
      <c r="F291" s="104" t="s">
        <v>1299</v>
      </c>
      <c r="G291" s="66"/>
      <c r="H291" s="70"/>
      <c r="I291" s="71"/>
      <c r="J291" s="71"/>
      <c r="K291" s="70"/>
      <c r="L291" s="74"/>
      <c r="M291" s="75">
        <v>484.4280090332031</v>
      </c>
      <c r="N291" s="75">
        <v>5917.87646484375</v>
      </c>
      <c r="O291" s="76"/>
      <c r="P291" s="77"/>
      <c r="Q291" s="77"/>
      <c r="R291" s="89"/>
      <c r="S291" s="48">
        <v>0</v>
      </c>
      <c r="T291" s="48">
        <v>1</v>
      </c>
      <c r="U291" s="49">
        <v>0</v>
      </c>
      <c r="V291" s="49">
        <v>0.001032</v>
      </c>
      <c r="W291" s="50"/>
      <c r="X291" s="50"/>
      <c r="Y291" s="50"/>
      <c r="Z291" s="49">
        <v>0</v>
      </c>
      <c r="AA291" s="72">
        <v>291</v>
      </c>
      <c r="AB291" s="72"/>
      <c r="AC291" s="73"/>
      <c r="AD291" s="79" t="s">
        <v>3300</v>
      </c>
      <c r="AE291" s="79">
        <v>105</v>
      </c>
      <c r="AF291" s="79">
        <v>101</v>
      </c>
      <c r="AG291" s="79">
        <v>1834</v>
      </c>
      <c r="AH291" s="79">
        <v>37409</v>
      </c>
      <c r="AI291" s="79"/>
      <c r="AJ291" s="79" t="s">
        <v>3840</v>
      </c>
      <c r="AK291" s="79"/>
      <c r="AL291" s="79"/>
      <c r="AM291" s="79"/>
      <c r="AN291" s="81">
        <v>42246.953125</v>
      </c>
      <c r="AO291" s="84" t="s">
        <v>4875</v>
      </c>
      <c r="AP291" s="79" t="b">
        <v>1</v>
      </c>
      <c r="AQ291" s="79" t="b">
        <v>0</v>
      </c>
      <c r="AR291" s="79" t="b">
        <v>0</v>
      </c>
      <c r="AS291" s="79"/>
      <c r="AT291" s="79">
        <v>0</v>
      </c>
      <c r="AU291" s="84" t="s">
        <v>5320</v>
      </c>
      <c r="AV291" s="79" t="b">
        <v>0</v>
      </c>
      <c r="AW291" s="79" t="s">
        <v>5649</v>
      </c>
      <c r="AX291" s="84" t="s">
        <v>5726</v>
      </c>
      <c r="AY291" s="79" t="s">
        <v>66</v>
      </c>
      <c r="AZ291" s="79" t="str">
        <f>REPLACE(INDEX(GroupVertices[Group],MATCH(Vertices[[#This Row],[Vertex]],GroupVertices[Vertex],0)),1,1,"")</f>
        <v>1</v>
      </c>
      <c r="BA291" s="2"/>
      <c r="BB291" s="3"/>
      <c r="BC291" s="3"/>
      <c r="BD291" s="3"/>
      <c r="BE291" s="3"/>
    </row>
    <row r="292" spans="1:57" ht="15">
      <c r="A292" s="65" t="s">
        <v>282</v>
      </c>
      <c r="B292" s="66"/>
      <c r="C292" s="66"/>
      <c r="D292" s="67">
        <v>1.5</v>
      </c>
      <c r="E292" s="69">
        <v>50</v>
      </c>
      <c r="F292" s="104" t="s">
        <v>5385</v>
      </c>
      <c r="G292" s="66"/>
      <c r="H292" s="70"/>
      <c r="I292" s="71"/>
      <c r="J292" s="71"/>
      <c r="K292" s="70"/>
      <c r="L292" s="74"/>
      <c r="M292" s="75">
        <v>3543.69189453125</v>
      </c>
      <c r="N292" s="75">
        <v>7639.35498046875</v>
      </c>
      <c r="O292" s="76"/>
      <c r="P292" s="77"/>
      <c r="Q292" s="77"/>
      <c r="R292" s="89"/>
      <c r="S292" s="48">
        <v>0</v>
      </c>
      <c r="T292" s="48">
        <v>1</v>
      </c>
      <c r="U292" s="49">
        <v>0</v>
      </c>
      <c r="V292" s="49">
        <v>0.000766</v>
      </c>
      <c r="W292" s="50"/>
      <c r="X292" s="50"/>
      <c r="Y292" s="50"/>
      <c r="Z292" s="49">
        <v>0</v>
      </c>
      <c r="AA292" s="72">
        <v>292</v>
      </c>
      <c r="AB292" s="72"/>
      <c r="AC292" s="73"/>
      <c r="AD292" s="79" t="s">
        <v>3305</v>
      </c>
      <c r="AE292" s="79">
        <v>2040</v>
      </c>
      <c r="AF292" s="79">
        <v>1226</v>
      </c>
      <c r="AG292" s="79">
        <v>30677</v>
      </c>
      <c r="AH292" s="79">
        <v>36961</v>
      </c>
      <c r="AI292" s="79"/>
      <c r="AJ292" s="79" t="s">
        <v>3844</v>
      </c>
      <c r="AK292" s="79" t="s">
        <v>4318</v>
      </c>
      <c r="AL292" s="79"/>
      <c r="AM292" s="79"/>
      <c r="AN292" s="81">
        <v>41436.32690972222</v>
      </c>
      <c r="AO292" s="84" t="s">
        <v>4881</v>
      </c>
      <c r="AP292" s="79" t="b">
        <v>0</v>
      </c>
      <c r="AQ292" s="79" t="b">
        <v>0</v>
      </c>
      <c r="AR292" s="79" t="b">
        <v>1</v>
      </c>
      <c r="AS292" s="79"/>
      <c r="AT292" s="79">
        <v>13</v>
      </c>
      <c r="AU292" s="84" t="s">
        <v>5320</v>
      </c>
      <c r="AV292" s="79" t="b">
        <v>0</v>
      </c>
      <c r="AW292" s="79" t="s">
        <v>5649</v>
      </c>
      <c r="AX292" s="84" t="s">
        <v>5732</v>
      </c>
      <c r="AY292" s="79" t="s">
        <v>66</v>
      </c>
      <c r="AZ292" s="79" t="str">
        <f>REPLACE(INDEX(GroupVertices[Group],MATCH(Vertices[[#This Row],[Vertex]],GroupVertices[Vertex],0)),1,1,"")</f>
        <v>7</v>
      </c>
      <c r="BA292" s="2"/>
      <c r="BB292" s="3"/>
      <c r="BC292" s="3"/>
      <c r="BD292" s="3"/>
      <c r="BE292" s="3"/>
    </row>
    <row r="293" spans="1:57" ht="15">
      <c r="A293" s="65" t="s">
        <v>283</v>
      </c>
      <c r="B293" s="66"/>
      <c r="C293" s="66"/>
      <c r="D293" s="67">
        <v>1.5</v>
      </c>
      <c r="E293" s="69">
        <v>50</v>
      </c>
      <c r="F293" s="104" t="s">
        <v>5386</v>
      </c>
      <c r="G293" s="66"/>
      <c r="H293" s="70"/>
      <c r="I293" s="71"/>
      <c r="J293" s="71"/>
      <c r="K293" s="70"/>
      <c r="L293" s="74"/>
      <c r="M293" s="75">
        <v>5915.93310546875</v>
      </c>
      <c r="N293" s="75">
        <v>6105.587890625</v>
      </c>
      <c r="O293" s="76"/>
      <c r="P293" s="77"/>
      <c r="Q293" s="77"/>
      <c r="R293" s="89"/>
      <c r="S293" s="48">
        <v>0</v>
      </c>
      <c r="T293" s="48">
        <v>1</v>
      </c>
      <c r="U293" s="49">
        <v>0</v>
      </c>
      <c r="V293" s="49">
        <v>0.2</v>
      </c>
      <c r="W293" s="50"/>
      <c r="X293" s="50"/>
      <c r="Y293" s="50"/>
      <c r="Z293" s="49">
        <v>0</v>
      </c>
      <c r="AA293" s="72">
        <v>293</v>
      </c>
      <c r="AB293" s="72"/>
      <c r="AC293" s="73"/>
      <c r="AD293" s="79" t="s">
        <v>3306</v>
      </c>
      <c r="AE293" s="79">
        <v>2880</v>
      </c>
      <c r="AF293" s="79">
        <v>2096</v>
      </c>
      <c r="AG293" s="79">
        <v>7864</v>
      </c>
      <c r="AH293" s="79">
        <v>23934</v>
      </c>
      <c r="AI293" s="79"/>
      <c r="AJ293" s="79" t="s">
        <v>3845</v>
      </c>
      <c r="AK293" s="79" t="s">
        <v>3185</v>
      </c>
      <c r="AL293" s="79"/>
      <c r="AM293" s="79"/>
      <c r="AN293" s="81">
        <v>39919.473761574074</v>
      </c>
      <c r="AO293" s="84" t="s">
        <v>4882</v>
      </c>
      <c r="AP293" s="79" t="b">
        <v>0</v>
      </c>
      <c r="AQ293" s="79" t="b">
        <v>0</v>
      </c>
      <c r="AR293" s="79" t="b">
        <v>0</v>
      </c>
      <c r="AS293" s="79"/>
      <c r="AT293" s="79">
        <v>3</v>
      </c>
      <c r="AU293" s="84" t="s">
        <v>5329</v>
      </c>
      <c r="AV293" s="79" t="b">
        <v>0</v>
      </c>
      <c r="AW293" s="79" t="s">
        <v>5649</v>
      </c>
      <c r="AX293" s="84" t="s">
        <v>5733</v>
      </c>
      <c r="AY293" s="79" t="s">
        <v>66</v>
      </c>
      <c r="AZ293" s="79" t="str">
        <f>REPLACE(INDEX(GroupVertices[Group],MATCH(Vertices[[#This Row],[Vertex]],GroupVertices[Vertex],0)),1,1,"")</f>
        <v>16</v>
      </c>
      <c r="BA293" s="2"/>
      <c r="BB293" s="3"/>
      <c r="BC293" s="3"/>
      <c r="BD293" s="3"/>
      <c r="BE293" s="3"/>
    </row>
    <row r="294" spans="1:57" ht="15">
      <c r="A294" s="65" t="s">
        <v>286</v>
      </c>
      <c r="B294" s="66"/>
      <c r="C294" s="66"/>
      <c r="D294" s="67">
        <v>1.5</v>
      </c>
      <c r="E294" s="69">
        <v>50</v>
      </c>
      <c r="F294" s="104" t="s">
        <v>1302</v>
      </c>
      <c r="G294" s="66"/>
      <c r="H294" s="70"/>
      <c r="I294" s="71"/>
      <c r="J294" s="71"/>
      <c r="K294" s="70"/>
      <c r="L294" s="74"/>
      <c r="M294" s="75">
        <v>9488.740234375</v>
      </c>
      <c r="N294" s="75">
        <v>9764.232421875</v>
      </c>
      <c r="O294" s="76"/>
      <c r="P294" s="77"/>
      <c r="Q294" s="77"/>
      <c r="R294" s="89"/>
      <c r="S294" s="48">
        <v>0</v>
      </c>
      <c r="T294" s="48">
        <v>1</v>
      </c>
      <c r="U294" s="49">
        <v>0</v>
      </c>
      <c r="V294" s="49">
        <v>0.027027</v>
      </c>
      <c r="W294" s="50"/>
      <c r="X294" s="50"/>
      <c r="Y294" s="50"/>
      <c r="Z294" s="49">
        <v>0</v>
      </c>
      <c r="AA294" s="72">
        <v>294</v>
      </c>
      <c r="AB294" s="72"/>
      <c r="AC294" s="73"/>
      <c r="AD294" s="79" t="s">
        <v>3310</v>
      </c>
      <c r="AE294" s="79">
        <v>236</v>
      </c>
      <c r="AF294" s="79">
        <v>1352</v>
      </c>
      <c r="AG294" s="79">
        <v>15539</v>
      </c>
      <c r="AH294" s="79">
        <v>27992</v>
      </c>
      <c r="AI294" s="79"/>
      <c r="AJ294" s="79" t="s">
        <v>3849</v>
      </c>
      <c r="AK294" s="79" t="s">
        <v>4321</v>
      </c>
      <c r="AL294" s="79"/>
      <c r="AM294" s="79"/>
      <c r="AN294" s="81">
        <v>43154.78611111111</v>
      </c>
      <c r="AO294" s="84" t="s">
        <v>4886</v>
      </c>
      <c r="AP294" s="79" t="b">
        <v>0</v>
      </c>
      <c r="AQ294" s="79" t="b">
        <v>0</v>
      </c>
      <c r="AR294" s="79" t="b">
        <v>1</v>
      </c>
      <c r="AS294" s="79"/>
      <c r="AT294" s="79">
        <v>4</v>
      </c>
      <c r="AU294" s="84" t="s">
        <v>5320</v>
      </c>
      <c r="AV294" s="79" t="b">
        <v>0</v>
      </c>
      <c r="AW294" s="79" t="s">
        <v>5649</v>
      </c>
      <c r="AX294" s="84" t="s">
        <v>5737</v>
      </c>
      <c r="AY294" s="79" t="s">
        <v>66</v>
      </c>
      <c r="AZ294" s="79" t="str">
        <f>REPLACE(INDEX(GroupVertices[Group],MATCH(Vertices[[#This Row],[Vertex]],GroupVertices[Vertex],0)),1,1,"")</f>
        <v>6</v>
      </c>
      <c r="BA294" s="2"/>
      <c r="BB294" s="3"/>
      <c r="BC294" s="3"/>
      <c r="BD294" s="3"/>
      <c r="BE294" s="3"/>
    </row>
    <row r="295" spans="1:57" ht="15">
      <c r="A295" s="65" t="s">
        <v>287</v>
      </c>
      <c r="B295" s="66"/>
      <c r="C295" s="66"/>
      <c r="D295" s="67">
        <v>1.5</v>
      </c>
      <c r="E295" s="69">
        <v>50</v>
      </c>
      <c r="F295" s="104" t="s">
        <v>5390</v>
      </c>
      <c r="G295" s="66"/>
      <c r="H295" s="70"/>
      <c r="I295" s="71"/>
      <c r="J295" s="71"/>
      <c r="K295" s="70"/>
      <c r="L295" s="74"/>
      <c r="M295" s="75">
        <v>4811.919921875</v>
      </c>
      <c r="N295" s="75">
        <v>3967.176025390625</v>
      </c>
      <c r="O295" s="76"/>
      <c r="P295" s="77"/>
      <c r="Q295" s="77"/>
      <c r="R295" s="89"/>
      <c r="S295" s="48">
        <v>0</v>
      </c>
      <c r="T295" s="48">
        <v>1</v>
      </c>
      <c r="U295" s="49">
        <v>0</v>
      </c>
      <c r="V295" s="49">
        <v>1</v>
      </c>
      <c r="W295" s="50"/>
      <c r="X295" s="50"/>
      <c r="Y295" s="50"/>
      <c r="Z295" s="49">
        <v>0</v>
      </c>
      <c r="AA295" s="72">
        <v>295</v>
      </c>
      <c r="AB295" s="72"/>
      <c r="AC295" s="73"/>
      <c r="AD295" s="79" t="s">
        <v>3311</v>
      </c>
      <c r="AE295" s="79">
        <v>157</v>
      </c>
      <c r="AF295" s="79">
        <v>859</v>
      </c>
      <c r="AG295" s="79">
        <v>203767</v>
      </c>
      <c r="AH295" s="79">
        <v>46</v>
      </c>
      <c r="AI295" s="79"/>
      <c r="AJ295" s="79" t="s">
        <v>3850</v>
      </c>
      <c r="AK295" s="79" t="s">
        <v>4300</v>
      </c>
      <c r="AL295" s="84" t="s">
        <v>4611</v>
      </c>
      <c r="AM295" s="79"/>
      <c r="AN295" s="81">
        <v>39926.59711805556</v>
      </c>
      <c r="AO295" s="84" t="s">
        <v>4887</v>
      </c>
      <c r="AP295" s="79" t="b">
        <v>0</v>
      </c>
      <c r="AQ295" s="79" t="b">
        <v>0</v>
      </c>
      <c r="AR295" s="79" t="b">
        <v>1</v>
      </c>
      <c r="AS295" s="79"/>
      <c r="AT295" s="79">
        <v>17</v>
      </c>
      <c r="AU295" s="84" t="s">
        <v>5319</v>
      </c>
      <c r="AV295" s="79" t="b">
        <v>0</v>
      </c>
      <c r="AW295" s="79" t="s">
        <v>5649</v>
      </c>
      <c r="AX295" s="84" t="s">
        <v>5738</v>
      </c>
      <c r="AY295" s="79" t="s">
        <v>66</v>
      </c>
      <c r="AZ295" s="79" t="str">
        <f>REPLACE(INDEX(GroupVertices[Group],MATCH(Vertices[[#This Row],[Vertex]],GroupVertices[Vertex],0)),1,1,"")</f>
        <v>51</v>
      </c>
      <c r="BA295" s="2"/>
      <c r="BB295" s="3"/>
      <c r="BC295" s="3"/>
      <c r="BD295" s="3"/>
      <c r="BE295" s="3"/>
    </row>
    <row r="296" spans="1:57" ht="15">
      <c r="A296" s="65" t="s">
        <v>288</v>
      </c>
      <c r="B296" s="66"/>
      <c r="C296" s="66"/>
      <c r="D296" s="67">
        <v>1.5</v>
      </c>
      <c r="E296" s="69">
        <v>50</v>
      </c>
      <c r="F296" s="104" t="s">
        <v>1303</v>
      </c>
      <c r="G296" s="66"/>
      <c r="H296" s="70"/>
      <c r="I296" s="71"/>
      <c r="J296" s="71"/>
      <c r="K296" s="70"/>
      <c r="L296" s="74"/>
      <c r="M296" s="75">
        <v>9843.775390625</v>
      </c>
      <c r="N296" s="75">
        <v>8260.0341796875</v>
      </c>
      <c r="O296" s="76"/>
      <c r="P296" s="77"/>
      <c r="Q296" s="77"/>
      <c r="R296" s="89"/>
      <c r="S296" s="48">
        <v>0</v>
      </c>
      <c r="T296" s="48">
        <v>1</v>
      </c>
      <c r="U296" s="49">
        <v>0</v>
      </c>
      <c r="V296" s="49">
        <v>0.027027</v>
      </c>
      <c r="W296" s="50"/>
      <c r="X296" s="50"/>
      <c r="Y296" s="50"/>
      <c r="Z296" s="49">
        <v>0</v>
      </c>
      <c r="AA296" s="72">
        <v>296</v>
      </c>
      <c r="AB296" s="72"/>
      <c r="AC296" s="73"/>
      <c r="AD296" s="79" t="s">
        <v>3313</v>
      </c>
      <c r="AE296" s="79">
        <v>310</v>
      </c>
      <c r="AF296" s="79">
        <v>95</v>
      </c>
      <c r="AG296" s="79">
        <v>301</v>
      </c>
      <c r="AH296" s="79">
        <v>2166</v>
      </c>
      <c r="AI296" s="79"/>
      <c r="AJ296" s="79" t="s">
        <v>3852</v>
      </c>
      <c r="AK296" s="79"/>
      <c r="AL296" s="79"/>
      <c r="AM296" s="79"/>
      <c r="AN296" s="81">
        <v>43169.709386574075</v>
      </c>
      <c r="AO296" s="84" t="s">
        <v>4889</v>
      </c>
      <c r="AP296" s="79" t="b">
        <v>1</v>
      </c>
      <c r="AQ296" s="79" t="b">
        <v>0</v>
      </c>
      <c r="AR296" s="79" t="b">
        <v>1</v>
      </c>
      <c r="AS296" s="79"/>
      <c r="AT296" s="79">
        <v>0</v>
      </c>
      <c r="AU296" s="79"/>
      <c r="AV296" s="79" t="b">
        <v>0</v>
      </c>
      <c r="AW296" s="79" t="s">
        <v>5649</v>
      </c>
      <c r="AX296" s="84" t="s">
        <v>5740</v>
      </c>
      <c r="AY296" s="79" t="s">
        <v>66</v>
      </c>
      <c r="AZ296" s="79" t="str">
        <f>REPLACE(INDEX(GroupVertices[Group],MATCH(Vertices[[#This Row],[Vertex]],GroupVertices[Vertex],0)),1,1,"")</f>
        <v>6</v>
      </c>
      <c r="BA296" s="2"/>
      <c r="BB296" s="3"/>
      <c r="BC296" s="3"/>
      <c r="BD296" s="3"/>
      <c r="BE296" s="3"/>
    </row>
    <row r="297" spans="1:57" ht="15">
      <c r="A297" s="65" t="s">
        <v>290</v>
      </c>
      <c r="B297" s="66"/>
      <c r="C297" s="66"/>
      <c r="D297" s="67">
        <v>1.5</v>
      </c>
      <c r="E297" s="69">
        <v>50</v>
      </c>
      <c r="F297" s="104" t="s">
        <v>1305</v>
      </c>
      <c r="G297" s="66"/>
      <c r="H297" s="70"/>
      <c r="I297" s="71"/>
      <c r="J297" s="71"/>
      <c r="K297" s="70"/>
      <c r="L297" s="74"/>
      <c r="M297" s="75">
        <v>738.5667114257812</v>
      </c>
      <c r="N297" s="75">
        <v>9067.51953125</v>
      </c>
      <c r="O297" s="76"/>
      <c r="P297" s="77"/>
      <c r="Q297" s="77"/>
      <c r="R297" s="89"/>
      <c r="S297" s="48">
        <v>0</v>
      </c>
      <c r="T297" s="48">
        <v>1</v>
      </c>
      <c r="U297" s="49">
        <v>0</v>
      </c>
      <c r="V297" s="49">
        <v>0.001032</v>
      </c>
      <c r="W297" s="50"/>
      <c r="X297" s="50"/>
      <c r="Y297" s="50"/>
      <c r="Z297" s="49">
        <v>0</v>
      </c>
      <c r="AA297" s="72">
        <v>297</v>
      </c>
      <c r="AB297" s="72"/>
      <c r="AC297" s="73"/>
      <c r="AD297" s="79" t="s">
        <v>3315</v>
      </c>
      <c r="AE297" s="79">
        <v>535</v>
      </c>
      <c r="AF297" s="79">
        <v>1044</v>
      </c>
      <c r="AG297" s="79">
        <v>72478</v>
      </c>
      <c r="AH297" s="79">
        <v>7312</v>
      </c>
      <c r="AI297" s="79"/>
      <c r="AJ297" s="79" t="s">
        <v>3854</v>
      </c>
      <c r="AK297" s="79" t="s">
        <v>3161</v>
      </c>
      <c r="AL297" s="79"/>
      <c r="AM297" s="79"/>
      <c r="AN297" s="81">
        <v>39886.05547453704</v>
      </c>
      <c r="AO297" s="84" t="s">
        <v>4891</v>
      </c>
      <c r="AP297" s="79" t="b">
        <v>0</v>
      </c>
      <c r="AQ297" s="79" t="b">
        <v>0</v>
      </c>
      <c r="AR297" s="79" t="b">
        <v>1</v>
      </c>
      <c r="AS297" s="79"/>
      <c r="AT297" s="79">
        <v>45</v>
      </c>
      <c r="AU297" s="84" t="s">
        <v>5331</v>
      </c>
      <c r="AV297" s="79" t="b">
        <v>0</v>
      </c>
      <c r="AW297" s="79" t="s">
        <v>5649</v>
      </c>
      <c r="AX297" s="84" t="s">
        <v>5742</v>
      </c>
      <c r="AY297" s="79" t="s">
        <v>66</v>
      </c>
      <c r="AZ297" s="79" t="str">
        <f>REPLACE(INDEX(GroupVertices[Group],MATCH(Vertices[[#This Row],[Vertex]],GroupVertices[Vertex],0)),1,1,"")</f>
        <v>1</v>
      </c>
      <c r="BA297" s="2"/>
      <c r="BB297" s="3"/>
      <c r="BC297" s="3"/>
      <c r="BD297" s="3"/>
      <c r="BE297" s="3"/>
    </row>
    <row r="298" spans="1:57" ht="15">
      <c r="A298" s="65" t="s">
        <v>291</v>
      </c>
      <c r="B298" s="66"/>
      <c r="C298" s="66"/>
      <c r="D298" s="67">
        <v>1.5</v>
      </c>
      <c r="E298" s="69">
        <v>50</v>
      </c>
      <c r="F298" s="104" t="s">
        <v>5392</v>
      </c>
      <c r="G298" s="66"/>
      <c r="H298" s="70"/>
      <c r="I298" s="71"/>
      <c r="J298" s="71"/>
      <c r="K298" s="70"/>
      <c r="L298" s="74"/>
      <c r="M298" s="75">
        <v>3613.7333984375</v>
      </c>
      <c r="N298" s="75">
        <v>9569.8759765625</v>
      </c>
      <c r="O298" s="76"/>
      <c r="P298" s="77"/>
      <c r="Q298" s="77"/>
      <c r="R298" s="89"/>
      <c r="S298" s="48">
        <v>0</v>
      </c>
      <c r="T298" s="48">
        <v>1</v>
      </c>
      <c r="U298" s="49">
        <v>0</v>
      </c>
      <c r="V298" s="49">
        <v>0.000908</v>
      </c>
      <c r="W298" s="50"/>
      <c r="X298" s="50"/>
      <c r="Y298" s="50"/>
      <c r="Z298" s="49">
        <v>0</v>
      </c>
      <c r="AA298" s="72">
        <v>298</v>
      </c>
      <c r="AB298" s="72"/>
      <c r="AC298" s="73"/>
      <c r="AD298" s="79" t="s">
        <v>3316</v>
      </c>
      <c r="AE298" s="79">
        <v>63</v>
      </c>
      <c r="AF298" s="79">
        <v>9</v>
      </c>
      <c r="AG298" s="79">
        <v>484</v>
      </c>
      <c r="AH298" s="79">
        <v>221</v>
      </c>
      <c r="AI298" s="79"/>
      <c r="AJ298" s="79" t="s">
        <v>3855</v>
      </c>
      <c r="AK298" s="79"/>
      <c r="AL298" s="79"/>
      <c r="AM298" s="79"/>
      <c r="AN298" s="81">
        <v>43590.119108796294</v>
      </c>
      <c r="AO298" s="84" t="s">
        <v>4892</v>
      </c>
      <c r="AP298" s="79" t="b">
        <v>1</v>
      </c>
      <c r="AQ298" s="79" t="b">
        <v>0</v>
      </c>
      <c r="AR298" s="79" t="b">
        <v>0</v>
      </c>
      <c r="AS298" s="79"/>
      <c r="AT298" s="79">
        <v>0</v>
      </c>
      <c r="AU298" s="79"/>
      <c r="AV298" s="79" t="b">
        <v>0</v>
      </c>
      <c r="AW298" s="79" t="s">
        <v>5649</v>
      </c>
      <c r="AX298" s="84" t="s">
        <v>5743</v>
      </c>
      <c r="AY298" s="79" t="s">
        <v>66</v>
      </c>
      <c r="AZ298" s="79" t="str">
        <f>REPLACE(INDEX(GroupVertices[Group],MATCH(Vertices[[#This Row],[Vertex]],GroupVertices[Vertex],0)),1,1,"")</f>
        <v>4</v>
      </c>
      <c r="BA298" s="2"/>
      <c r="BB298" s="3"/>
      <c r="BC298" s="3"/>
      <c r="BD298" s="3"/>
      <c r="BE298" s="3"/>
    </row>
    <row r="299" spans="1:57" ht="15">
      <c r="A299" s="65" t="s">
        <v>294</v>
      </c>
      <c r="B299" s="66"/>
      <c r="C299" s="66"/>
      <c r="D299" s="67">
        <v>1.5</v>
      </c>
      <c r="E299" s="69">
        <v>50</v>
      </c>
      <c r="F299" s="104" t="s">
        <v>1307</v>
      </c>
      <c r="G299" s="66"/>
      <c r="H299" s="70"/>
      <c r="I299" s="71"/>
      <c r="J299" s="71"/>
      <c r="K299" s="70"/>
      <c r="L299" s="74"/>
      <c r="M299" s="75">
        <v>542.8116455078125</v>
      </c>
      <c r="N299" s="75">
        <v>9430.19921875</v>
      </c>
      <c r="O299" s="76"/>
      <c r="P299" s="77"/>
      <c r="Q299" s="77"/>
      <c r="R299" s="89"/>
      <c r="S299" s="48">
        <v>0</v>
      </c>
      <c r="T299" s="48">
        <v>1</v>
      </c>
      <c r="U299" s="49">
        <v>0</v>
      </c>
      <c r="V299" s="49">
        <v>0.001032</v>
      </c>
      <c r="W299" s="50"/>
      <c r="X299" s="50"/>
      <c r="Y299" s="50"/>
      <c r="Z299" s="49">
        <v>0</v>
      </c>
      <c r="AA299" s="72">
        <v>299</v>
      </c>
      <c r="AB299" s="72"/>
      <c r="AC299" s="73"/>
      <c r="AD299" s="79" t="s">
        <v>3323</v>
      </c>
      <c r="AE299" s="79">
        <v>615</v>
      </c>
      <c r="AF299" s="79">
        <v>268</v>
      </c>
      <c r="AG299" s="79">
        <v>9751</v>
      </c>
      <c r="AH299" s="79">
        <v>7799</v>
      </c>
      <c r="AI299" s="79"/>
      <c r="AJ299" s="79" t="s">
        <v>3862</v>
      </c>
      <c r="AK299" s="79" t="s">
        <v>4327</v>
      </c>
      <c r="AL299" s="84" t="s">
        <v>4617</v>
      </c>
      <c r="AM299" s="79"/>
      <c r="AN299" s="81">
        <v>40216.94559027778</v>
      </c>
      <c r="AO299" s="84" t="s">
        <v>4898</v>
      </c>
      <c r="AP299" s="79" t="b">
        <v>0</v>
      </c>
      <c r="AQ299" s="79" t="b">
        <v>0</v>
      </c>
      <c r="AR299" s="79" t="b">
        <v>1</v>
      </c>
      <c r="AS299" s="79"/>
      <c r="AT299" s="79">
        <v>11</v>
      </c>
      <c r="AU299" s="84" t="s">
        <v>5318</v>
      </c>
      <c r="AV299" s="79" t="b">
        <v>0</v>
      </c>
      <c r="AW299" s="79" t="s">
        <v>5649</v>
      </c>
      <c r="AX299" s="84" t="s">
        <v>5750</v>
      </c>
      <c r="AY299" s="79" t="s">
        <v>66</v>
      </c>
      <c r="AZ299" s="79" t="str">
        <f>REPLACE(INDEX(GroupVertices[Group],MATCH(Vertices[[#This Row],[Vertex]],GroupVertices[Vertex],0)),1,1,"")</f>
        <v>1</v>
      </c>
      <c r="BA299" s="2"/>
      <c r="BB299" s="3"/>
      <c r="BC299" s="3"/>
      <c r="BD299" s="3"/>
      <c r="BE299" s="3"/>
    </row>
    <row r="300" spans="1:57" ht="15">
      <c r="A300" s="65" t="s">
        <v>300</v>
      </c>
      <c r="B300" s="66"/>
      <c r="C300" s="66"/>
      <c r="D300" s="67">
        <v>1.5</v>
      </c>
      <c r="E300" s="69">
        <v>50</v>
      </c>
      <c r="F300" s="104" t="s">
        <v>5400</v>
      </c>
      <c r="G300" s="66"/>
      <c r="H300" s="70"/>
      <c r="I300" s="71"/>
      <c r="J300" s="71"/>
      <c r="K300" s="70"/>
      <c r="L300" s="74"/>
      <c r="M300" s="75">
        <v>8317.3974609375</v>
      </c>
      <c r="N300" s="75">
        <v>6578.4833984375</v>
      </c>
      <c r="O300" s="76"/>
      <c r="P300" s="77"/>
      <c r="Q300" s="77"/>
      <c r="R300" s="89"/>
      <c r="S300" s="48">
        <v>0</v>
      </c>
      <c r="T300" s="48">
        <v>1</v>
      </c>
      <c r="U300" s="49">
        <v>0</v>
      </c>
      <c r="V300" s="49">
        <v>0.2</v>
      </c>
      <c r="W300" s="50"/>
      <c r="X300" s="50"/>
      <c r="Y300" s="50"/>
      <c r="Z300" s="49">
        <v>0</v>
      </c>
      <c r="AA300" s="72">
        <v>300</v>
      </c>
      <c r="AB300" s="72"/>
      <c r="AC300" s="73"/>
      <c r="AD300" s="79" t="s">
        <v>3329</v>
      </c>
      <c r="AE300" s="79">
        <v>3431</v>
      </c>
      <c r="AF300" s="79">
        <v>3533</v>
      </c>
      <c r="AG300" s="79">
        <v>15601</v>
      </c>
      <c r="AH300" s="79">
        <v>1677</v>
      </c>
      <c r="AI300" s="79"/>
      <c r="AJ300" s="79" t="s">
        <v>3867</v>
      </c>
      <c r="AK300" s="79" t="s">
        <v>4316</v>
      </c>
      <c r="AL300" s="84" t="s">
        <v>4621</v>
      </c>
      <c r="AM300" s="79"/>
      <c r="AN300" s="81">
        <v>39904.72188657407</v>
      </c>
      <c r="AO300" s="84" t="s">
        <v>4903</v>
      </c>
      <c r="AP300" s="79" t="b">
        <v>0</v>
      </c>
      <c r="AQ300" s="79" t="b">
        <v>0</v>
      </c>
      <c r="AR300" s="79" t="b">
        <v>0</v>
      </c>
      <c r="AS300" s="79"/>
      <c r="AT300" s="79">
        <v>103</v>
      </c>
      <c r="AU300" s="84" t="s">
        <v>5320</v>
      </c>
      <c r="AV300" s="79" t="b">
        <v>0</v>
      </c>
      <c r="AW300" s="79" t="s">
        <v>5649</v>
      </c>
      <c r="AX300" s="84" t="s">
        <v>5756</v>
      </c>
      <c r="AY300" s="79" t="s">
        <v>66</v>
      </c>
      <c r="AZ300" s="79" t="str">
        <f>REPLACE(INDEX(GroupVertices[Group],MATCH(Vertices[[#This Row],[Vertex]],GroupVertices[Vertex],0)),1,1,"")</f>
        <v>18</v>
      </c>
      <c r="BA300" s="2"/>
      <c r="BB300" s="3"/>
      <c r="BC300" s="3"/>
      <c r="BD300" s="3"/>
      <c r="BE300" s="3"/>
    </row>
    <row r="301" spans="1:57" ht="15">
      <c r="A301" s="65" t="s">
        <v>301</v>
      </c>
      <c r="B301" s="66"/>
      <c r="C301" s="66"/>
      <c r="D301" s="67">
        <v>1.5</v>
      </c>
      <c r="E301" s="69">
        <v>50</v>
      </c>
      <c r="F301" s="104" t="s">
        <v>5401</v>
      </c>
      <c r="G301" s="66"/>
      <c r="H301" s="70"/>
      <c r="I301" s="71"/>
      <c r="J301" s="71"/>
      <c r="K301" s="70"/>
      <c r="L301" s="74"/>
      <c r="M301" s="75">
        <v>2572.775390625</v>
      </c>
      <c r="N301" s="75">
        <v>2020.473876953125</v>
      </c>
      <c r="O301" s="76"/>
      <c r="P301" s="77"/>
      <c r="Q301" s="77"/>
      <c r="R301" s="89"/>
      <c r="S301" s="48">
        <v>0</v>
      </c>
      <c r="T301" s="48">
        <v>1</v>
      </c>
      <c r="U301" s="49">
        <v>0</v>
      </c>
      <c r="V301" s="49">
        <v>0.00103</v>
      </c>
      <c r="W301" s="50"/>
      <c r="X301" s="50"/>
      <c r="Y301" s="50"/>
      <c r="Z301" s="49">
        <v>0</v>
      </c>
      <c r="AA301" s="72">
        <v>301</v>
      </c>
      <c r="AB301" s="72"/>
      <c r="AC301" s="73"/>
      <c r="AD301" s="79" t="s">
        <v>3330</v>
      </c>
      <c r="AE301" s="79">
        <v>598</v>
      </c>
      <c r="AF301" s="79">
        <v>949</v>
      </c>
      <c r="AG301" s="79">
        <v>15428</v>
      </c>
      <c r="AH301" s="79">
        <v>10335</v>
      </c>
      <c r="AI301" s="79"/>
      <c r="AJ301" s="79" t="s">
        <v>3868</v>
      </c>
      <c r="AK301" s="79"/>
      <c r="AL301" s="79"/>
      <c r="AM301" s="79"/>
      <c r="AN301" s="81">
        <v>41579.80217592593</v>
      </c>
      <c r="AO301" s="84" t="s">
        <v>4904</v>
      </c>
      <c r="AP301" s="79" t="b">
        <v>0</v>
      </c>
      <c r="AQ301" s="79" t="b">
        <v>0</v>
      </c>
      <c r="AR301" s="79" t="b">
        <v>1</v>
      </c>
      <c r="AS301" s="79"/>
      <c r="AT301" s="79">
        <v>2</v>
      </c>
      <c r="AU301" s="84" t="s">
        <v>5320</v>
      </c>
      <c r="AV301" s="79" t="b">
        <v>0</v>
      </c>
      <c r="AW301" s="79" t="s">
        <v>5649</v>
      </c>
      <c r="AX301" s="84" t="s">
        <v>5757</v>
      </c>
      <c r="AY301" s="79" t="s">
        <v>66</v>
      </c>
      <c r="AZ301" s="79" t="str">
        <f>REPLACE(INDEX(GroupVertices[Group],MATCH(Vertices[[#This Row],[Vertex]],GroupVertices[Vertex],0)),1,1,"")</f>
        <v>3</v>
      </c>
      <c r="BA301" s="2"/>
      <c r="BB301" s="3"/>
      <c r="BC301" s="3"/>
      <c r="BD301" s="3"/>
      <c r="BE301" s="3"/>
    </row>
    <row r="302" spans="1:57" ht="15">
      <c r="A302" s="65" t="s">
        <v>302</v>
      </c>
      <c r="B302" s="66"/>
      <c r="C302" s="66"/>
      <c r="D302" s="67">
        <v>1.5</v>
      </c>
      <c r="E302" s="69">
        <v>50</v>
      </c>
      <c r="F302" s="104" t="s">
        <v>5402</v>
      </c>
      <c r="G302" s="66"/>
      <c r="H302" s="70"/>
      <c r="I302" s="71"/>
      <c r="J302" s="71"/>
      <c r="K302" s="70"/>
      <c r="L302" s="74"/>
      <c r="M302" s="75">
        <v>4744.57373046875</v>
      </c>
      <c r="N302" s="75">
        <v>9810.888671875</v>
      </c>
      <c r="O302" s="76"/>
      <c r="P302" s="77"/>
      <c r="Q302" s="77"/>
      <c r="R302" s="89"/>
      <c r="S302" s="48">
        <v>0</v>
      </c>
      <c r="T302" s="48">
        <v>1</v>
      </c>
      <c r="U302" s="49">
        <v>0</v>
      </c>
      <c r="V302" s="49">
        <v>0.000908</v>
      </c>
      <c r="W302" s="50"/>
      <c r="X302" s="50"/>
      <c r="Y302" s="50"/>
      <c r="Z302" s="49">
        <v>0</v>
      </c>
      <c r="AA302" s="72">
        <v>302</v>
      </c>
      <c r="AB302" s="72"/>
      <c r="AC302" s="73"/>
      <c r="AD302" s="79" t="s">
        <v>3331</v>
      </c>
      <c r="AE302" s="79">
        <v>81</v>
      </c>
      <c r="AF302" s="79">
        <v>17</v>
      </c>
      <c r="AG302" s="79">
        <v>833</v>
      </c>
      <c r="AH302" s="79">
        <v>5483</v>
      </c>
      <c r="AI302" s="79"/>
      <c r="AJ302" s="79" t="s">
        <v>3869</v>
      </c>
      <c r="AK302" s="79" t="s">
        <v>3161</v>
      </c>
      <c r="AL302" s="79"/>
      <c r="AM302" s="79"/>
      <c r="AN302" s="81">
        <v>42883.33563657408</v>
      </c>
      <c r="AO302" s="84" t="s">
        <v>4905</v>
      </c>
      <c r="AP302" s="79" t="b">
        <v>1</v>
      </c>
      <c r="AQ302" s="79" t="b">
        <v>0</v>
      </c>
      <c r="AR302" s="79" t="b">
        <v>0</v>
      </c>
      <c r="AS302" s="79"/>
      <c r="AT302" s="79">
        <v>0</v>
      </c>
      <c r="AU302" s="79"/>
      <c r="AV302" s="79" t="b">
        <v>0</v>
      </c>
      <c r="AW302" s="79" t="s">
        <v>5649</v>
      </c>
      <c r="AX302" s="84" t="s">
        <v>5758</v>
      </c>
      <c r="AY302" s="79" t="s">
        <v>66</v>
      </c>
      <c r="AZ302" s="79" t="str">
        <f>REPLACE(INDEX(GroupVertices[Group],MATCH(Vertices[[#This Row],[Vertex]],GroupVertices[Vertex],0)),1,1,"")</f>
        <v>4</v>
      </c>
      <c r="BA302" s="2"/>
      <c r="BB302" s="3"/>
      <c r="BC302" s="3"/>
      <c r="BD302" s="3"/>
      <c r="BE302" s="3"/>
    </row>
    <row r="303" spans="1:57" ht="15">
      <c r="A303" s="65" t="s">
        <v>304</v>
      </c>
      <c r="B303" s="66"/>
      <c r="C303" s="66"/>
      <c r="D303" s="67">
        <v>1.5</v>
      </c>
      <c r="E303" s="69">
        <v>50</v>
      </c>
      <c r="F303" s="104" t="s">
        <v>5403</v>
      </c>
      <c r="G303" s="66"/>
      <c r="H303" s="70"/>
      <c r="I303" s="71"/>
      <c r="J303" s="71"/>
      <c r="K303" s="70"/>
      <c r="L303" s="74"/>
      <c r="M303" s="75">
        <v>4100.49169921875</v>
      </c>
      <c r="N303" s="75">
        <v>6724.99462890625</v>
      </c>
      <c r="O303" s="76"/>
      <c r="P303" s="77"/>
      <c r="Q303" s="77"/>
      <c r="R303" s="89"/>
      <c r="S303" s="48">
        <v>0</v>
      </c>
      <c r="T303" s="48">
        <v>1</v>
      </c>
      <c r="U303" s="49">
        <v>0</v>
      </c>
      <c r="V303" s="49">
        <v>0.166667</v>
      </c>
      <c r="W303" s="50"/>
      <c r="X303" s="50"/>
      <c r="Y303" s="50"/>
      <c r="Z303" s="49">
        <v>0</v>
      </c>
      <c r="AA303" s="72">
        <v>303</v>
      </c>
      <c r="AB303" s="72"/>
      <c r="AC303" s="73"/>
      <c r="AD303" s="79" t="s">
        <v>3332</v>
      </c>
      <c r="AE303" s="79">
        <v>308</v>
      </c>
      <c r="AF303" s="79">
        <v>202</v>
      </c>
      <c r="AG303" s="79">
        <v>4275</v>
      </c>
      <c r="AH303" s="79">
        <v>13891</v>
      </c>
      <c r="AI303" s="79"/>
      <c r="AJ303" s="79" t="s">
        <v>3870</v>
      </c>
      <c r="AK303" s="79"/>
      <c r="AL303" s="84" t="s">
        <v>4622</v>
      </c>
      <c r="AM303" s="79"/>
      <c r="AN303" s="81">
        <v>42166.923055555555</v>
      </c>
      <c r="AO303" s="84" t="s">
        <v>4906</v>
      </c>
      <c r="AP303" s="79" t="b">
        <v>1</v>
      </c>
      <c r="AQ303" s="79" t="b">
        <v>0</v>
      </c>
      <c r="AR303" s="79" t="b">
        <v>1</v>
      </c>
      <c r="AS303" s="79"/>
      <c r="AT303" s="79">
        <v>8</v>
      </c>
      <c r="AU303" s="84" t="s">
        <v>5320</v>
      </c>
      <c r="AV303" s="79" t="b">
        <v>0</v>
      </c>
      <c r="AW303" s="79" t="s">
        <v>5649</v>
      </c>
      <c r="AX303" s="84" t="s">
        <v>5759</v>
      </c>
      <c r="AY303" s="79" t="s">
        <v>66</v>
      </c>
      <c r="AZ303" s="79" t="str">
        <f>REPLACE(INDEX(GroupVertices[Group],MATCH(Vertices[[#This Row],[Vertex]],GroupVertices[Vertex],0)),1,1,"")</f>
        <v>22</v>
      </c>
      <c r="BA303" s="2"/>
      <c r="BB303" s="3"/>
      <c r="BC303" s="3"/>
      <c r="BD303" s="3"/>
      <c r="BE303" s="3"/>
    </row>
    <row r="304" spans="1:57" ht="15">
      <c r="A304" s="65" t="s">
        <v>305</v>
      </c>
      <c r="B304" s="66"/>
      <c r="C304" s="66"/>
      <c r="D304" s="67">
        <v>1.5</v>
      </c>
      <c r="E304" s="69">
        <v>50</v>
      </c>
      <c r="F304" s="104" t="s">
        <v>1311</v>
      </c>
      <c r="G304" s="66"/>
      <c r="H304" s="70"/>
      <c r="I304" s="71"/>
      <c r="J304" s="71"/>
      <c r="K304" s="70"/>
      <c r="L304" s="74"/>
      <c r="M304" s="75">
        <v>9143.10546875</v>
      </c>
      <c r="N304" s="75">
        <v>9822.0263671875</v>
      </c>
      <c r="O304" s="76"/>
      <c r="P304" s="77"/>
      <c r="Q304" s="77"/>
      <c r="R304" s="89"/>
      <c r="S304" s="48">
        <v>0</v>
      </c>
      <c r="T304" s="48">
        <v>1</v>
      </c>
      <c r="U304" s="49">
        <v>0</v>
      </c>
      <c r="V304" s="49">
        <v>0.027027</v>
      </c>
      <c r="W304" s="50"/>
      <c r="X304" s="50"/>
      <c r="Y304" s="50"/>
      <c r="Z304" s="49">
        <v>0</v>
      </c>
      <c r="AA304" s="72">
        <v>304</v>
      </c>
      <c r="AB304" s="72"/>
      <c r="AC304" s="73"/>
      <c r="AD304" s="79" t="s">
        <v>3333</v>
      </c>
      <c r="AE304" s="79">
        <v>651</v>
      </c>
      <c r="AF304" s="79">
        <v>212</v>
      </c>
      <c r="AG304" s="79">
        <v>6742</v>
      </c>
      <c r="AH304" s="79">
        <v>12528</v>
      </c>
      <c r="AI304" s="79"/>
      <c r="AJ304" s="79" t="s">
        <v>3871</v>
      </c>
      <c r="AK304" s="79" t="s">
        <v>4331</v>
      </c>
      <c r="AL304" s="79"/>
      <c r="AM304" s="79"/>
      <c r="AN304" s="81">
        <v>40025.80489583333</v>
      </c>
      <c r="AO304" s="84" t="s">
        <v>4907</v>
      </c>
      <c r="AP304" s="79" t="b">
        <v>0</v>
      </c>
      <c r="AQ304" s="79" t="b">
        <v>0</v>
      </c>
      <c r="AR304" s="79" t="b">
        <v>0</v>
      </c>
      <c r="AS304" s="79"/>
      <c r="AT304" s="79">
        <v>11</v>
      </c>
      <c r="AU304" s="84" t="s">
        <v>5330</v>
      </c>
      <c r="AV304" s="79" t="b">
        <v>0</v>
      </c>
      <c r="AW304" s="79" t="s">
        <v>5649</v>
      </c>
      <c r="AX304" s="84" t="s">
        <v>5760</v>
      </c>
      <c r="AY304" s="79" t="s">
        <v>66</v>
      </c>
      <c r="AZ304" s="79" t="str">
        <f>REPLACE(INDEX(GroupVertices[Group],MATCH(Vertices[[#This Row],[Vertex]],GroupVertices[Vertex],0)),1,1,"")</f>
        <v>6</v>
      </c>
      <c r="BA304" s="2"/>
      <c r="BB304" s="3"/>
      <c r="BC304" s="3"/>
      <c r="BD304" s="3"/>
      <c r="BE304" s="3"/>
    </row>
    <row r="305" spans="1:57" ht="15">
      <c r="A305" s="65" t="s">
        <v>306</v>
      </c>
      <c r="B305" s="66"/>
      <c r="C305" s="66"/>
      <c r="D305" s="67">
        <v>1.5</v>
      </c>
      <c r="E305" s="69">
        <v>50</v>
      </c>
      <c r="F305" s="104" t="s">
        <v>5404</v>
      </c>
      <c r="G305" s="66"/>
      <c r="H305" s="70"/>
      <c r="I305" s="71"/>
      <c r="J305" s="71"/>
      <c r="K305" s="70"/>
      <c r="L305" s="74"/>
      <c r="M305" s="75">
        <v>2810.4619140625</v>
      </c>
      <c r="N305" s="75">
        <v>462.9134521484375</v>
      </c>
      <c r="O305" s="76"/>
      <c r="P305" s="77"/>
      <c r="Q305" s="77"/>
      <c r="R305" s="89"/>
      <c r="S305" s="48">
        <v>0</v>
      </c>
      <c r="T305" s="48">
        <v>1</v>
      </c>
      <c r="U305" s="49">
        <v>0</v>
      </c>
      <c r="V305" s="49">
        <v>0.00103</v>
      </c>
      <c r="W305" s="50"/>
      <c r="X305" s="50"/>
      <c r="Y305" s="50"/>
      <c r="Z305" s="49">
        <v>0</v>
      </c>
      <c r="AA305" s="72">
        <v>305</v>
      </c>
      <c r="AB305" s="72"/>
      <c r="AC305" s="73"/>
      <c r="AD305" s="79" t="s">
        <v>3334</v>
      </c>
      <c r="AE305" s="79">
        <v>19012</v>
      </c>
      <c r="AF305" s="79">
        <v>29483</v>
      </c>
      <c r="AG305" s="79">
        <v>26199</v>
      </c>
      <c r="AH305" s="79">
        <v>5066</v>
      </c>
      <c r="AI305" s="79"/>
      <c r="AJ305" s="79" t="s">
        <v>3872</v>
      </c>
      <c r="AK305" s="79" t="s">
        <v>3148</v>
      </c>
      <c r="AL305" s="84" t="s">
        <v>4623</v>
      </c>
      <c r="AM305" s="79"/>
      <c r="AN305" s="81">
        <v>40102.00883101852</v>
      </c>
      <c r="AO305" s="84" t="s">
        <v>4908</v>
      </c>
      <c r="AP305" s="79" t="b">
        <v>0</v>
      </c>
      <c r="AQ305" s="79" t="b">
        <v>0</v>
      </c>
      <c r="AR305" s="79" t="b">
        <v>0</v>
      </c>
      <c r="AS305" s="79"/>
      <c r="AT305" s="79">
        <v>213</v>
      </c>
      <c r="AU305" s="84" t="s">
        <v>5321</v>
      </c>
      <c r="AV305" s="79" t="b">
        <v>0</v>
      </c>
      <c r="AW305" s="79" t="s">
        <v>5649</v>
      </c>
      <c r="AX305" s="84" t="s">
        <v>5761</v>
      </c>
      <c r="AY305" s="79" t="s">
        <v>66</v>
      </c>
      <c r="AZ305" s="79" t="str">
        <f>REPLACE(INDEX(GroupVertices[Group],MATCH(Vertices[[#This Row],[Vertex]],GroupVertices[Vertex],0)),1,1,"")</f>
        <v>3</v>
      </c>
      <c r="BA305" s="2"/>
      <c r="BB305" s="3"/>
      <c r="BC305" s="3"/>
      <c r="BD305" s="3"/>
      <c r="BE305" s="3"/>
    </row>
    <row r="306" spans="1:57" ht="15">
      <c r="A306" s="65" t="s">
        <v>307</v>
      </c>
      <c r="B306" s="66"/>
      <c r="C306" s="66"/>
      <c r="D306" s="67">
        <v>1.5</v>
      </c>
      <c r="E306" s="69">
        <v>50</v>
      </c>
      <c r="F306" s="104" t="s">
        <v>5405</v>
      </c>
      <c r="G306" s="66"/>
      <c r="H306" s="70"/>
      <c r="I306" s="71"/>
      <c r="J306" s="71"/>
      <c r="K306" s="70"/>
      <c r="L306" s="74"/>
      <c r="M306" s="75">
        <v>3782.046875</v>
      </c>
      <c r="N306" s="75">
        <v>4684.95166015625</v>
      </c>
      <c r="O306" s="76"/>
      <c r="P306" s="77"/>
      <c r="Q306" s="77"/>
      <c r="R306" s="89"/>
      <c r="S306" s="48">
        <v>0</v>
      </c>
      <c r="T306" s="48">
        <v>1</v>
      </c>
      <c r="U306" s="49">
        <v>0</v>
      </c>
      <c r="V306" s="49">
        <v>0.000766</v>
      </c>
      <c r="W306" s="50"/>
      <c r="X306" s="50"/>
      <c r="Y306" s="50"/>
      <c r="Z306" s="49">
        <v>0</v>
      </c>
      <c r="AA306" s="72">
        <v>306</v>
      </c>
      <c r="AB306" s="72"/>
      <c r="AC306" s="73"/>
      <c r="AD306" s="79" t="s">
        <v>3335</v>
      </c>
      <c r="AE306" s="79">
        <v>133</v>
      </c>
      <c r="AF306" s="79">
        <v>122</v>
      </c>
      <c r="AG306" s="79">
        <v>4803</v>
      </c>
      <c r="AH306" s="79">
        <v>3857</v>
      </c>
      <c r="AI306" s="79"/>
      <c r="AJ306" s="79" t="s">
        <v>3873</v>
      </c>
      <c r="AK306" s="79" t="s">
        <v>4332</v>
      </c>
      <c r="AL306" s="79"/>
      <c r="AM306" s="79"/>
      <c r="AN306" s="81">
        <v>43266.94929398148</v>
      </c>
      <c r="AO306" s="84" t="s">
        <v>4909</v>
      </c>
      <c r="AP306" s="79" t="b">
        <v>1</v>
      </c>
      <c r="AQ306" s="79" t="b">
        <v>0</v>
      </c>
      <c r="AR306" s="79" t="b">
        <v>1</v>
      </c>
      <c r="AS306" s="79"/>
      <c r="AT306" s="79">
        <v>0</v>
      </c>
      <c r="AU306" s="79"/>
      <c r="AV306" s="79" t="b">
        <v>0</v>
      </c>
      <c r="AW306" s="79" t="s">
        <v>5649</v>
      </c>
      <c r="AX306" s="84" t="s">
        <v>5762</v>
      </c>
      <c r="AY306" s="79" t="s">
        <v>66</v>
      </c>
      <c r="AZ306" s="79" t="str">
        <f>REPLACE(INDEX(GroupVertices[Group],MATCH(Vertices[[#This Row],[Vertex]],GroupVertices[Vertex],0)),1,1,"")</f>
        <v>7</v>
      </c>
      <c r="BA306" s="2"/>
      <c r="BB306" s="3"/>
      <c r="BC306" s="3"/>
      <c r="BD306" s="3"/>
      <c r="BE306" s="3"/>
    </row>
    <row r="307" spans="1:57" ht="15">
      <c r="A307" s="65" t="s">
        <v>312</v>
      </c>
      <c r="B307" s="66"/>
      <c r="C307" s="66"/>
      <c r="D307" s="67">
        <v>1.5</v>
      </c>
      <c r="E307" s="69">
        <v>50</v>
      </c>
      <c r="F307" s="104" t="s">
        <v>5411</v>
      </c>
      <c r="G307" s="66"/>
      <c r="H307" s="70"/>
      <c r="I307" s="71"/>
      <c r="J307" s="71"/>
      <c r="K307" s="70"/>
      <c r="L307" s="74"/>
      <c r="M307" s="75">
        <v>3859.298828125</v>
      </c>
      <c r="N307" s="75">
        <v>6666.16552734375</v>
      </c>
      <c r="O307" s="76"/>
      <c r="P307" s="77"/>
      <c r="Q307" s="77"/>
      <c r="R307" s="89"/>
      <c r="S307" s="48">
        <v>0</v>
      </c>
      <c r="T307" s="48">
        <v>1</v>
      </c>
      <c r="U307" s="49">
        <v>0</v>
      </c>
      <c r="V307" s="49">
        <v>0.000766</v>
      </c>
      <c r="W307" s="50"/>
      <c r="X307" s="50"/>
      <c r="Y307" s="50"/>
      <c r="Z307" s="49">
        <v>0</v>
      </c>
      <c r="AA307" s="72">
        <v>307</v>
      </c>
      <c r="AB307" s="72"/>
      <c r="AC307" s="73"/>
      <c r="AD307" s="79" t="s">
        <v>3343</v>
      </c>
      <c r="AE307" s="79">
        <v>81</v>
      </c>
      <c r="AF307" s="79">
        <v>67</v>
      </c>
      <c r="AG307" s="79">
        <v>176</v>
      </c>
      <c r="AH307" s="79">
        <v>598</v>
      </c>
      <c r="AI307" s="79"/>
      <c r="AJ307" s="79"/>
      <c r="AK307" s="79" t="s">
        <v>4338</v>
      </c>
      <c r="AL307" s="79"/>
      <c r="AM307" s="79"/>
      <c r="AN307" s="81">
        <v>43507.02112268518</v>
      </c>
      <c r="AO307" s="84" t="s">
        <v>4917</v>
      </c>
      <c r="AP307" s="79" t="b">
        <v>1</v>
      </c>
      <c r="AQ307" s="79" t="b">
        <v>0</v>
      </c>
      <c r="AR307" s="79" t="b">
        <v>0</v>
      </c>
      <c r="AS307" s="79"/>
      <c r="AT307" s="79">
        <v>0</v>
      </c>
      <c r="AU307" s="79"/>
      <c r="AV307" s="79" t="b">
        <v>0</v>
      </c>
      <c r="AW307" s="79" t="s">
        <v>5649</v>
      </c>
      <c r="AX307" s="84" t="s">
        <v>5770</v>
      </c>
      <c r="AY307" s="79" t="s">
        <v>66</v>
      </c>
      <c r="AZ307" s="79" t="str">
        <f>REPLACE(INDEX(GroupVertices[Group],MATCH(Vertices[[#This Row],[Vertex]],GroupVertices[Vertex],0)),1,1,"")</f>
        <v>7</v>
      </c>
      <c r="BA307" s="2"/>
      <c r="BB307" s="3"/>
      <c r="BC307" s="3"/>
      <c r="BD307" s="3"/>
      <c r="BE307" s="3"/>
    </row>
    <row r="308" spans="1:57" ht="15">
      <c r="A308" s="65" t="s">
        <v>313</v>
      </c>
      <c r="B308" s="66"/>
      <c r="C308" s="66"/>
      <c r="D308" s="67">
        <v>1.5</v>
      </c>
      <c r="E308" s="69">
        <v>50</v>
      </c>
      <c r="F308" s="104" t="s">
        <v>1314</v>
      </c>
      <c r="G308" s="66"/>
      <c r="H308" s="70"/>
      <c r="I308" s="71"/>
      <c r="J308" s="71"/>
      <c r="K308" s="70"/>
      <c r="L308" s="74"/>
      <c r="M308" s="75">
        <v>279.2977600097656</v>
      </c>
      <c r="N308" s="75">
        <v>9392.9609375</v>
      </c>
      <c r="O308" s="76"/>
      <c r="P308" s="77"/>
      <c r="Q308" s="77"/>
      <c r="R308" s="89"/>
      <c r="S308" s="48">
        <v>0</v>
      </c>
      <c r="T308" s="48">
        <v>1</v>
      </c>
      <c r="U308" s="49">
        <v>0</v>
      </c>
      <c r="V308" s="49">
        <v>0.001032</v>
      </c>
      <c r="W308" s="50"/>
      <c r="X308" s="50"/>
      <c r="Y308" s="50"/>
      <c r="Z308" s="49">
        <v>0</v>
      </c>
      <c r="AA308" s="72">
        <v>308</v>
      </c>
      <c r="AB308" s="72"/>
      <c r="AC308" s="73"/>
      <c r="AD308" s="79" t="s">
        <v>3344</v>
      </c>
      <c r="AE308" s="79">
        <v>396</v>
      </c>
      <c r="AF308" s="79">
        <v>337</v>
      </c>
      <c r="AG308" s="79">
        <v>26515</v>
      </c>
      <c r="AH308" s="79">
        <v>23418</v>
      </c>
      <c r="AI308" s="79"/>
      <c r="AJ308" s="79" t="s">
        <v>3881</v>
      </c>
      <c r="AK308" s="79"/>
      <c r="AL308" s="79"/>
      <c r="AM308" s="79"/>
      <c r="AN308" s="81">
        <v>41675.31452546296</v>
      </c>
      <c r="AO308" s="84" t="s">
        <v>4918</v>
      </c>
      <c r="AP308" s="79" t="b">
        <v>0</v>
      </c>
      <c r="AQ308" s="79" t="b">
        <v>0</v>
      </c>
      <c r="AR308" s="79" t="b">
        <v>1</v>
      </c>
      <c r="AS308" s="79"/>
      <c r="AT308" s="79">
        <v>3</v>
      </c>
      <c r="AU308" s="84" t="s">
        <v>5320</v>
      </c>
      <c r="AV308" s="79" t="b">
        <v>0</v>
      </c>
      <c r="AW308" s="79" t="s">
        <v>5649</v>
      </c>
      <c r="AX308" s="84" t="s">
        <v>5771</v>
      </c>
      <c r="AY308" s="79" t="s">
        <v>66</v>
      </c>
      <c r="AZ308" s="79" t="str">
        <f>REPLACE(INDEX(GroupVertices[Group],MATCH(Vertices[[#This Row],[Vertex]],GroupVertices[Vertex],0)),1,1,"")</f>
        <v>1</v>
      </c>
      <c r="BA308" s="2"/>
      <c r="BB308" s="3"/>
      <c r="BC308" s="3"/>
      <c r="BD308" s="3"/>
      <c r="BE308" s="3"/>
    </row>
    <row r="309" spans="1:57" ht="15">
      <c r="A309" s="65" t="s">
        <v>314</v>
      </c>
      <c r="B309" s="66"/>
      <c r="C309" s="66"/>
      <c r="D309" s="67">
        <v>1.5</v>
      </c>
      <c r="E309" s="69">
        <v>50</v>
      </c>
      <c r="F309" s="104" t="s">
        <v>5412</v>
      </c>
      <c r="G309" s="66"/>
      <c r="H309" s="70"/>
      <c r="I309" s="71"/>
      <c r="J309" s="71"/>
      <c r="K309" s="70"/>
      <c r="L309" s="74"/>
      <c r="M309" s="75">
        <v>1807.620361328125</v>
      </c>
      <c r="N309" s="75">
        <v>2199.810302734375</v>
      </c>
      <c r="O309" s="76"/>
      <c r="P309" s="77"/>
      <c r="Q309" s="77"/>
      <c r="R309" s="89"/>
      <c r="S309" s="48">
        <v>0</v>
      </c>
      <c r="T309" s="48">
        <v>1</v>
      </c>
      <c r="U309" s="49">
        <v>0</v>
      </c>
      <c r="V309" s="49">
        <v>0.00103</v>
      </c>
      <c r="W309" s="50"/>
      <c r="X309" s="50"/>
      <c r="Y309" s="50"/>
      <c r="Z309" s="49">
        <v>0</v>
      </c>
      <c r="AA309" s="72">
        <v>309</v>
      </c>
      <c r="AB309" s="72"/>
      <c r="AC309" s="73"/>
      <c r="AD309" s="79" t="s">
        <v>3345</v>
      </c>
      <c r="AE309" s="79">
        <v>301</v>
      </c>
      <c r="AF309" s="79">
        <v>498</v>
      </c>
      <c r="AG309" s="79">
        <v>15605</v>
      </c>
      <c r="AH309" s="79">
        <v>25987</v>
      </c>
      <c r="AI309" s="79"/>
      <c r="AJ309" s="79" t="s">
        <v>3882</v>
      </c>
      <c r="AK309" s="79" t="s">
        <v>4339</v>
      </c>
      <c r="AL309" s="79"/>
      <c r="AM309" s="79"/>
      <c r="AN309" s="81">
        <v>42040.93283564815</v>
      </c>
      <c r="AO309" s="84" t="s">
        <v>4919</v>
      </c>
      <c r="AP309" s="79" t="b">
        <v>1</v>
      </c>
      <c r="AQ309" s="79" t="b">
        <v>0</v>
      </c>
      <c r="AR309" s="79" t="b">
        <v>0</v>
      </c>
      <c r="AS309" s="79"/>
      <c r="AT309" s="79">
        <v>0</v>
      </c>
      <c r="AU309" s="84" t="s">
        <v>5320</v>
      </c>
      <c r="AV309" s="79" t="b">
        <v>0</v>
      </c>
      <c r="AW309" s="79" t="s">
        <v>5649</v>
      </c>
      <c r="AX309" s="84" t="s">
        <v>5772</v>
      </c>
      <c r="AY309" s="79" t="s">
        <v>66</v>
      </c>
      <c r="AZ309" s="79" t="str">
        <f>REPLACE(INDEX(GroupVertices[Group],MATCH(Vertices[[#This Row],[Vertex]],GroupVertices[Vertex],0)),1,1,"")</f>
        <v>3</v>
      </c>
      <c r="BA309" s="2"/>
      <c r="BB309" s="3"/>
      <c r="BC309" s="3"/>
      <c r="BD309" s="3"/>
      <c r="BE309" s="3"/>
    </row>
    <row r="310" spans="1:57" ht="15">
      <c r="A310" s="65" t="s">
        <v>315</v>
      </c>
      <c r="B310" s="66"/>
      <c r="C310" s="66"/>
      <c r="D310" s="67">
        <v>1.5</v>
      </c>
      <c r="E310" s="69">
        <v>50</v>
      </c>
      <c r="F310" s="104" t="s">
        <v>1315</v>
      </c>
      <c r="G310" s="66"/>
      <c r="H310" s="70"/>
      <c r="I310" s="71"/>
      <c r="J310" s="71"/>
      <c r="K310" s="70"/>
      <c r="L310" s="74"/>
      <c r="M310" s="75">
        <v>1921.882080078125</v>
      </c>
      <c r="N310" s="75">
        <v>9434.001953125</v>
      </c>
      <c r="O310" s="76"/>
      <c r="P310" s="77"/>
      <c r="Q310" s="77"/>
      <c r="R310" s="89"/>
      <c r="S310" s="48">
        <v>0</v>
      </c>
      <c r="T310" s="48">
        <v>1</v>
      </c>
      <c r="U310" s="49">
        <v>0</v>
      </c>
      <c r="V310" s="49">
        <v>0.001032</v>
      </c>
      <c r="W310" s="50"/>
      <c r="X310" s="50"/>
      <c r="Y310" s="50"/>
      <c r="Z310" s="49">
        <v>0</v>
      </c>
      <c r="AA310" s="72">
        <v>310</v>
      </c>
      <c r="AB310" s="72"/>
      <c r="AC310" s="73"/>
      <c r="AD310" s="79" t="s">
        <v>3346</v>
      </c>
      <c r="AE310" s="79">
        <v>277</v>
      </c>
      <c r="AF310" s="79">
        <v>84</v>
      </c>
      <c r="AG310" s="79">
        <v>20549</v>
      </c>
      <c r="AH310" s="79">
        <v>4124</v>
      </c>
      <c r="AI310" s="79"/>
      <c r="AJ310" s="79" t="s">
        <v>3883</v>
      </c>
      <c r="AK310" s="79" t="s">
        <v>4340</v>
      </c>
      <c r="AL310" s="79"/>
      <c r="AM310" s="79"/>
      <c r="AN310" s="81">
        <v>40976.055625</v>
      </c>
      <c r="AO310" s="84" t="s">
        <v>4920</v>
      </c>
      <c r="AP310" s="79" t="b">
        <v>0</v>
      </c>
      <c r="AQ310" s="79" t="b">
        <v>0</v>
      </c>
      <c r="AR310" s="79" t="b">
        <v>0</v>
      </c>
      <c r="AS310" s="79"/>
      <c r="AT310" s="79">
        <v>0</v>
      </c>
      <c r="AU310" s="84" t="s">
        <v>5333</v>
      </c>
      <c r="AV310" s="79" t="b">
        <v>0</v>
      </c>
      <c r="AW310" s="79" t="s">
        <v>5649</v>
      </c>
      <c r="AX310" s="84" t="s">
        <v>5773</v>
      </c>
      <c r="AY310" s="79" t="s">
        <v>66</v>
      </c>
      <c r="AZ310" s="79" t="str">
        <f>REPLACE(INDEX(GroupVertices[Group],MATCH(Vertices[[#This Row],[Vertex]],GroupVertices[Vertex],0)),1,1,"")</f>
        <v>1</v>
      </c>
      <c r="BA310" s="2"/>
      <c r="BB310" s="3"/>
      <c r="BC310" s="3"/>
      <c r="BD310" s="3"/>
      <c r="BE310" s="3"/>
    </row>
    <row r="311" spans="1:57" ht="15">
      <c r="A311" s="65" t="s">
        <v>316</v>
      </c>
      <c r="B311" s="66"/>
      <c r="C311" s="66"/>
      <c r="D311" s="67">
        <v>1.5</v>
      </c>
      <c r="E311" s="69">
        <v>50</v>
      </c>
      <c r="F311" s="104" t="s">
        <v>5413</v>
      </c>
      <c r="G311" s="66"/>
      <c r="H311" s="70"/>
      <c r="I311" s="71"/>
      <c r="J311" s="71"/>
      <c r="K311" s="70"/>
      <c r="L311" s="74"/>
      <c r="M311" s="75">
        <v>178.31236267089844</v>
      </c>
      <c r="N311" s="75">
        <v>1608.3369140625</v>
      </c>
      <c r="O311" s="76"/>
      <c r="P311" s="77"/>
      <c r="Q311" s="77"/>
      <c r="R311" s="89"/>
      <c r="S311" s="48">
        <v>0</v>
      </c>
      <c r="T311" s="48">
        <v>1</v>
      </c>
      <c r="U311" s="49">
        <v>0</v>
      </c>
      <c r="V311" s="49">
        <v>0.00103</v>
      </c>
      <c r="W311" s="50"/>
      <c r="X311" s="50"/>
      <c r="Y311" s="50"/>
      <c r="Z311" s="49">
        <v>0</v>
      </c>
      <c r="AA311" s="72">
        <v>311</v>
      </c>
      <c r="AB311" s="72"/>
      <c r="AC311" s="73"/>
      <c r="AD311" s="79" t="s">
        <v>3347</v>
      </c>
      <c r="AE311" s="79">
        <v>2952</v>
      </c>
      <c r="AF311" s="79">
        <v>2693</v>
      </c>
      <c r="AG311" s="79">
        <v>9109</v>
      </c>
      <c r="AH311" s="79">
        <v>11748</v>
      </c>
      <c r="AI311" s="79"/>
      <c r="AJ311" s="79" t="s">
        <v>3884</v>
      </c>
      <c r="AK311" s="79" t="s">
        <v>4341</v>
      </c>
      <c r="AL311" s="79"/>
      <c r="AM311" s="79"/>
      <c r="AN311" s="81">
        <v>39928.944768518515</v>
      </c>
      <c r="AO311" s="84" t="s">
        <v>4921</v>
      </c>
      <c r="AP311" s="79" t="b">
        <v>0</v>
      </c>
      <c r="AQ311" s="79" t="b">
        <v>0</v>
      </c>
      <c r="AR311" s="79" t="b">
        <v>0</v>
      </c>
      <c r="AS311" s="79"/>
      <c r="AT311" s="79">
        <v>4</v>
      </c>
      <c r="AU311" s="84" t="s">
        <v>5320</v>
      </c>
      <c r="AV311" s="79" t="b">
        <v>0</v>
      </c>
      <c r="AW311" s="79" t="s">
        <v>5649</v>
      </c>
      <c r="AX311" s="84" t="s">
        <v>5774</v>
      </c>
      <c r="AY311" s="79" t="s">
        <v>66</v>
      </c>
      <c r="AZ311" s="79" t="str">
        <f>REPLACE(INDEX(GroupVertices[Group],MATCH(Vertices[[#This Row],[Vertex]],GroupVertices[Vertex],0)),1,1,"")</f>
        <v>3</v>
      </c>
      <c r="BA311" s="2"/>
      <c r="BB311" s="3"/>
      <c r="BC311" s="3"/>
      <c r="BD311" s="3"/>
      <c r="BE311" s="3"/>
    </row>
    <row r="312" spans="1:57" ht="15">
      <c r="A312" s="65" t="s">
        <v>317</v>
      </c>
      <c r="B312" s="66"/>
      <c r="C312" s="66"/>
      <c r="D312" s="67">
        <v>1.5</v>
      </c>
      <c r="E312" s="69">
        <v>50</v>
      </c>
      <c r="F312" s="104" t="s">
        <v>1316</v>
      </c>
      <c r="G312" s="66"/>
      <c r="H312" s="70"/>
      <c r="I312" s="71"/>
      <c r="J312" s="71"/>
      <c r="K312" s="70"/>
      <c r="L312" s="74"/>
      <c r="M312" s="75">
        <v>2864.056640625</v>
      </c>
      <c r="N312" s="75">
        <v>7230.494140625</v>
      </c>
      <c r="O312" s="76"/>
      <c r="P312" s="77"/>
      <c r="Q312" s="77"/>
      <c r="R312" s="89"/>
      <c r="S312" s="48">
        <v>0</v>
      </c>
      <c r="T312" s="48">
        <v>1</v>
      </c>
      <c r="U312" s="49">
        <v>0</v>
      </c>
      <c r="V312" s="49">
        <v>0.001032</v>
      </c>
      <c r="W312" s="50"/>
      <c r="X312" s="50"/>
      <c r="Y312" s="50"/>
      <c r="Z312" s="49">
        <v>0</v>
      </c>
      <c r="AA312" s="72">
        <v>312</v>
      </c>
      <c r="AB312" s="72"/>
      <c r="AC312" s="73"/>
      <c r="AD312" s="79" t="s">
        <v>3348</v>
      </c>
      <c r="AE312" s="79">
        <v>157</v>
      </c>
      <c r="AF312" s="79">
        <v>272</v>
      </c>
      <c r="AG312" s="79">
        <v>5507</v>
      </c>
      <c r="AH312" s="79">
        <v>16821</v>
      </c>
      <c r="AI312" s="79"/>
      <c r="AJ312" s="79" t="s">
        <v>3885</v>
      </c>
      <c r="AK312" s="79"/>
      <c r="AL312" s="84" t="s">
        <v>4629</v>
      </c>
      <c r="AM312" s="79"/>
      <c r="AN312" s="81">
        <v>42909.28797453704</v>
      </c>
      <c r="AO312" s="84" t="s">
        <v>4922</v>
      </c>
      <c r="AP312" s="79" t="b">
        <v>1</v>
      </c>
      <c r="AQ312" s="79" t="b">
        <v>0</v>
      </c>
      <c r="AR312" s="79" t="b">
        <v>0</v>
      </c>
      <c r="AS312" s="79"/>
      <c r="AT312" s="79">
        <v>0</v>
      </c>
      <c r="AU312" s="79"/>
      <c r="AV312" s="79" t="b">
        <v>0</v>
      </c>
      <c r="AW312" s="79" t="s">
        <v>5649</v>
      </c>
      <c r="AX312" s="84" t="s">
        <v>5775</v>
      </c>
      <c r="AY312" s="79" t="s">
        <v>66</v>
      </c>
      <c r="AZ312" s="79" t="str">
        <f>REPLACE(INDEX(GroupVertices[Group],MATCH(Vertices[[#This Row],[Vertex]],GroupVertices[Vertex],0)),1,1,"")</f>
        <v>1</v>
      </c>
      <c r="BA312" s="2"/>
      <c r="BB312" s="3"/>
      <c r="BC312" s="3"/>
      <c r="BD312" s="3"/>
      <c r="BE312" s="3"/>
    </row>
    <row r="313" spans="1:57" ht="15">
      <c r="A313" s="65" t="s">
        <v>318</v>
      </c>
      <c r="B313" s="66"/>
      <c r="C313" s="66"/>
      <c r="D313" s="67">
        <v>1.5</v>
      </c>
      <c r="E313" s="69">
        <v>50</v>
      </c>
      <c r="F313" s="104" t="s">
        <v>1317</v>
      </c>
      <c r="G313" s="66"/>
      <c r="H313" s="70"/>
      <c r="I313" s="71"/>
      <c r="J313" s="71"/>
      <c r="K313" s="70"/>
      <c r="L313" s="74"/>
      <c r="M313" s="75">
        <v>2640.76611328125</v>
      </c>
      <c r="N313" s="75">
        <v>6608.103515625</v>
      </c>
      <c r="O313" s="76"/>
      <c r="P313" s="77"/>
      <c r="Q313" s="77"/>
      <c r="R313" s="89"/>
      <c r="S313" s="48">
        <v>0</v>
      </c>
      <c r="T313" s="48">
        <v>1</v>
      </c>
      <c r="U313" s="49">
        <v>0</v>
      </c>
      <c r="V313" s="49">
        <v>0.001032</v>
      </c>
      <c r="W313" s="50"/>
      <c r="X313" s="50"/>
      <c r="Y313" s="50"/>
      <c r="Z313" s="49">
        <v>0</v>
      </c>
      <c r="AA313" s="72">
        <v>313</v>
      </c>
      <c r="AB313" s="72"/>
      <c r="AC313" s="73"/>
      <c r="AD313" s="79" t="s">
        <v>3349</v>
      </c>
      <c r="AE313" s="79">
        <v>209</v>
      </c>
      <c r="AF313" s="79">
        <v>204</v>
      </c>
      <c r="AG313" s="79">
        <v>3299</v>
      </c>
      <c r="AH313" s="79">
        <v>5981</v>
      </c>
      <c r="AI313" s="79"/>
      <c r="AJ313" s="79" t="s">
        <v>3886</v>
      </c>
      <c r="AK313" s="79" t="s">
        <v>4342</v>
      </c>
      <c r="AL313" s="79"/>
      <c r="AM313" s="79"/>
      <c r="AN313" s="81">
        <v>41645.7759375</v>
      </c>
      <c r="AO313" s="84" t="s">
        <v>4923</v>
      </c>
      <c r="AP313" s="79" t="b">
        <v>1</v>
      </c>
      <c r="AQ313" s="79" t="b">
        <v>0</v>
      </c>
      <c r="AR313" s="79" t="b">
        <v>1</v>
      </c>
      <c r="AS313" s="79"/>
      <c r="AT313" s="79">
        <v>2</v>
      </c>
      <c r="AU313" s="84" t="s">
        <v>5320</v>
      </c>
      <c r="AV313" s="79" t="b">
        <v>0</v>
      </c>
      <c r="AW313" s="79" t="s">
        <v>5649</v>
      </c>
      <c r="AX313" s="84" t="s">
        <v>5776</v>
      </c>
      <c r="AY313" s="79" t="s">
        <v>66</v>
      </c>
      <c r="AZ313" s="79" t="str">
        <f>REPLACE(INDEX(GroupVertices[Group],MATCH(Vertices[[#This Row],[Vertex]],GroupVertices[Vertex],0)),1,1,"")</f>
        <v>1</v>
      </c>
      <c r="BA313" s="2"/>
      <c r="BB313" s="3"/>
      <c r="BC313" s="3"/>
      <c r="BD313" s="3"/>
      <c r="BE313" s="3"/>
    </row>
    <row r="314" spans="1:57" ht="15">
      <c r="A314" s="65" t="s">
        <v>319</v>
      </c>
      <c r="B314" s="66"/>
      <c r="C314" s="66"/>
      <c r="D314" s="67">
        <v>1.5</v>
      </c>
      <c r="E314" s="69">
        <v>50</v>
      </c>
      <c r="F314" s="104" t="s">
        <v>1318</v>
      </c>
      <c r="G314" s="66"/>
      <c r="H314" s="70"/>
      <c r="I314" s="71"/>
      <c r="J314" s="71"/>
      <c r="K314" s="70"/>
      <c r="L314" s="74"/>
      <c r="M314" s="75">
        <v>2905.479736328125</v>
      </c>
      <c r="N314" s="75">
        <v>6916.384765625</v>
      </c>
      <c r="O314" s="76"/>
      <c r="P314" s="77"/>
      <c r="Q314" s="77"/>
      <c r="R314" s="89"/>
      <c r="S314" s="48">
        <v>0</v>
      </c>
      <c r="T314" s="48">
        <v>1</v>
      </c>
      <c r="U314" s="49">
        <v>0</v>
      </c>
      <c r="V314" s="49">
        <v>0.001032</v>
      </c>
      <c r="W314" s="50"/>
      <c r="X314" s="50"/>
      <c r="Y314" s="50"/>
      <c r="Z314" s="49">
        <v>0</v>
      </c>
      <c r="AA314" s="72">
        <v>314</v>
      </c>
      <c r="AB314" s="72"/>
      <c r="AC314" s="73"/>
      <c r="AD314" s="79" t="s">
        <v>3350</v>
      </c>
      <c r="AE314" s="79">
        <v>126</v>
      </c>
      <c r="AF314" s="79">
        <v>31</v>
      </c>
      <c r="AG314" s="79">
        <v>2761</v>
      </c>
      <c r="AH314" s="79">
        <v>22874</v>
      </c>
      <c r="AI314" s="79"/>
      <c r="AJ314" s="79" t="s">
        <v>3887</v>
      </c>
      <c r="AK314" s="79" t="s">
        <v>4343</v>
      </c>
      <c r="AL314" s="79"/>
      <c r="AM314" s="79"/>
      <c r="AN314" s="81">
        <v>42930.2309837963</v>
      </c>
      <c r="AO314" s="84" t="s">
        <v>4924</v>
      </c>
      <c r="AP314" s="79" t="b">
        <v>1</v>
      </c>
      <c r="AQ314" s="79" t="b">
        <v>0</v>
      </c>
      <c r="AR314" s="79" t="b">
        <v>1</v>
      </c>
      <c r="AS314" s="79"/>
      <c r="AT314" s="79">
        <v>0</v>
      </c>
      <c r="AU314" s="79"/>
      <c r="AV314" s="79" t="b">
        <v>0</v>
      </c>
      <c r="AW314" s="79" t="s">
        <v>5649</v>
      </c>
      <c r="AX314" s="84" t="s">
        <v>5777</v>
      </c>
      <c r="AY314" s="79" t="s">
        <v>66</v>
      </c>
      <c r="AZ314" s="79" t="str">
        <f>REPLACE(INDEX(GroupVertices[Group],MATCH(Vertices[[#This Row],[Vertex]],GroupVertices[Vertex],0)),1,1,"")</f>
        <v>1</v>
      </c>
      <c r="BA314" s="2"/>
      <c r="BB314" s="3"/>
      <c r="BC314" s="3"/>
      <c r="BD314" s="3"/>
      <c r="BE314" s="3"/>
    </row>
    <row r="315" spans="1:57" ht="15">
      <c r="A315" s="65" t="s">
        <v>322</v>
      </c>
      <c r="B315" s="66"/>
      <c r="C315" s="66"/>
      <c r="D315" s="67">
        <v>1.5</v>
      </c>
      <c r="E315" s="69">
        <v>50</v>
      </c>
      <c r="F315" s="104" t="s">
        <v>1321</v>
      </c>
      <c r="G315" s="66"/>
      <c r="H315" s="70"/>
      <c r="I315" s="71"/>
      <c r="J315" s="71"/>
      <c r="K315" s="70"/>
      <c r="L315" s="74"/>
      <c r="M315" s="75">
        <v>4811.919921875</v>
      </c>
      <c r="N315" s="75">
        <v>4630.82421875</v>
      </c>
      <c r="O315" s="76"/>
      <c r="P315" s="77"/>
      <c r="Q315" s="77"/>
      <c r="R315" s="89"/>
      <c r="S315" s="48">
        <v>0</v>
      </c>
      <c r="T315" s="48">
        <v>1</v>
      </c>
      <c r="U315" s="49">
        <v>0</v>
      </c>
      <c r="V315" s="49">
        <v>1</v>
      </c>
      <c r="W315" s="50"/>
      <c r="X315" s="50"/>
      <c r="Y315" s="50"/>
      <c r="Z315" s="49">
        <v>0</v>
      </c>
      <c r="AA315" s="72">
        <v>315</v>
      </c>
      <c r="AB315" s="72"/>
      <c r="AC315" s="73"/>
      <c r="AD315" s="79" t="s">
        <v>3353</v>
      </c>
      <c r="AE315" s="79">
        <v>667</v>
      </c>
      <c r="AF315" s="79">
        <v>28</v>
      </c>
      <c r="AG315" s="79">
        <v>763</v>
      </c>
      <c r="AH315" s="79">
        <v>2282</v>
      </c>
      <c r="AI315" s="79"/>
      <c r="AJ315" s="79" t="s">
        <v>3890</v>
      </c>
      <c r="AK315" s="79" t="s">
        <v>4345</v>
      </c>
      <c r="AL315" s="79"/>
      <c r="AM315" s="79"/>
      <c r="AN315" s="81">
        <v>43542.825694444444</v>
      </c>
      <c r="AO315" s="84" t="s">
        <v>4927</v>
      </c>
      <c r="AP315" s="79" t="b">
        <v>1</v>
      </c>
      <c r="AQ315" s="79" t="b">
        <v>0</v>
      </c>
      <c r="AR315" s="79" t="b">
        <v>0</v>
      </c>
      <c r="AS315" s="79"/>
      <c r="AT315" s="79">
        <v>1</v>
      </c>
      <c r="AU315" s="79"/>
      <c r="AV315" s="79" t="b">
        <v>0</v>
      </c>
      <c r="AW315" s="79" t="s">
        <v>5649</v>
      </c>
      <c r="AX315" s="84" t="s">
        <v>5780</v>
      </c>
      <c r="AY315" s="79" t="s">
        <v>66</v>
      </c>
      <c r="AZ315" s="79" t="str">
        <f>REPLACE(INDEX(GroupVertices[Group],MATCH(Vertices[[#This Row],[Vertex]],GroupVertices[Vertex],0)),1,1,"")</f>
        <v>50</v>
      </c>
      <c r="BA315" s="2"/>
      <c r="BB315" s="3"/>
      <c r="BC315" s="3"/>
      <c r="BD315" s="3"/>
      <c r="BE315" s="3"/>
    </row>
    <row r="316" spans="1:57" ht="15">
      <c r="A316" s="65" t="s">
        <v>323</v>
      </c>
      <c r="B316" s="66"/>
      <c r="C316" s="66"/>
      <c r="D316" s="67">
        <v>1.5</v>
      </c>
      <c r="E316" s="69">
        <v>50</v>
      </c>
      <c r="F316" s="104" t="s">
        <v>5414</v>
      </c>
      <c r="G316" s="66"/>
      <c r="H316" s="70"/>
      <c r="I316" s="71"/>
      <c r="J316" s="71"/>
      <c r="K316" s="70"/>
      <c r="L316" s="74"/>
      <c r="M316" s="75">
        <v>8536.5087890625</v>
      </c>
      <c r="N316" s="75">
        <v>6901.970703125</v>
      </c>
      <c r="O316" s="76"/>
      <c r="P316" s="77"/>
      <c r="Q316" s="77"/>
      <c r="R316" s="89"/>
      <c r="S316" s="48">
        <v>0</v>
      </c>
      <c r="T316" s="48">
        <v>1</v>
      </c>
      <c r="U316" s="49">
        <v>0</v>
      </c>
      <c r="V316" s="49">
        <v>0.2</v>
      </c>
      <c r="W316" s="50"/>
      <c r="X316" s="50"/>
      <c r="Y316" s="50"/>
      <c r="Z316" s="49">
        <v>0</v>
      </c>
      <c r="AA316" s="72">
        <v>316</v>
      </c>
      <c r="AB316" s="72"/>
      <c r="AC316" s="73"/>
      <c r="AD316" s="79" t="s">
        <v>3354</v>
      </c>
      <c r="AE316" s="79">
        <v>97</v>
      </c>
      <c r="AF316" s="79">
        <v>35</v>
      </c>
      <c r="AG316" s="79">
        <v>723</v>
      </c>
      <c r="AH316" s="79">
        <v>899</v>
      </c>
      <c r="AI316" s="79"/>
      <c r="AJ316" s="79" t="s">
        <v>3891</v>
      </c>
      <c r="AK316" s="79" t="s">
        <v>4346</v>
      </c>
      <c r="AL316" s="79"/>
      <c r="AM316" s="79"/>
      <c r="AN316" s="81">
        <v>43300.57498842593</v>
      </c>
      <c r="AO316" s="84" t="s">
        <v>4928</v>
      </c>
      <c r="AP316" s="79" t="b">
        <v>1</v>
      </c>
      <c r="AQ316" s="79" t="b">
        <v>0</v>
      </c>
      <c r="AR316" s="79" t="b">
        <v>0</v>
      </c>
      <c r="AS316" s="79"/>
      <c r="AT316" s="79">
        <v>0</v>
      </c>
      <c r="AU316" s="84" t="s">
        <v>5320</v>
      </c>
      <c r="AV316" s="79" t="b">
        <v>0</v>
      </c>
      <c r="AW316" s="79" t="s">
        <v>5649</v>
      </c>
      <c r="AX316" s="84" t="s">
        <v>5781</v>
      </c>
      <c r="AY316" s="79" t="s">
        <v>66</v>
      </c>
      <c r="AZ316" s="79" t="str">
        <f>REPLACE(INDEX(GroupVertices[Group],MATCH(Vertices[[#This Row],[Vertex]],GroupVertices[Vertex],0)),1,1,"")</f>
        <v>20</v>
      </c>
      <c r="BA316" s="2"/>
      <c r="BB316" s="3"/>
      <c r="BC316" s="3"/>
      <c r="BD316" s="3"/>
      <c r="BE316" s="3"/>
    </row>
    <row r="317" spans="1:57" ht="15">
      <c r="A317" s="65" t="s">
        <v>325</v>
      </c>
      <c r="B317" s="66"/>
      <c r="C317" s="66"/>
      <c r="D317" s="67">
        <v>1.5</v>
      </c>
      <c r="E317" s="69">
        <v>50</v>
      </c>
      <c r="F317" s="104" t="s">
        <v>5417</v>
      </c>
      <c r="G317" s="66"/>
      <c r="H317" s="70"/>
      <c r="I317" s="71"/>
      <c r="J317" s="71"/>
      <c r="K317" s="70"/>
      <c r="L317" s="74"/>
      <c r="M317" s="75">
        <v>407.6689147949219</v>
      </c>
      <c r="N317" s="75">
        <v>2059.071533203125</v>
      </c>
      <c r="O317" s="76"/>
      <c r="P317" s="77"/>
      <c r="Q317" s="77"/>
      <c r="R317" s="89"/>
      <c r="S317" s="48">
        <v>0</v>
      </c>
      <c r="T317" s="48">
        <v>1</v>
      </c>
      <c r="U317" s="49">
        <v>0</v>
      </c>
      <c r="V317" s="49">
        <v>0.00103</v>
      </c>
      <c r="W317" s="50"/>
      <c r="X317" s="50"/>
      <c r="Y317" s="50"/>
      <c r="Z317" s="49">
        <v>0</v>
      </c>
      <c r="AA317" s="72">
        <v>317</v>
      </c>
      <c r="AB317" s="72"/>
      <c r="AC317" s="73"/>
      <c r="AD317" s="79" t="s">
        <v>3357</v>
      </c>
      <c r="AE317" s="79">
        <v>249</v>
      </c>
      <c r="AF317" s="79">
        <v>306</v>
      </c>
      <c r="AG317" s="79">
        <v>1949</v>
      </c>
      <c r="AH317" s="79">
        <v>7562</v>
      </c>
      <c r="AI317" s="79"/>
      <c r="AJ317" s="79" t="s">
        <v>3894</v>
      </c>
      <c r="AK317" s="79" t="s">
        <v>4348</v>
      </c>
      <c r="AL317" s="79"/>
      <c r="AM317" s="79"/>
      <c r="AN317" s="81">
        <v>42172.104155092595</v>
      </c>
      <c r="AO317" s="84" t="s">
        <v>4931</v>
      </c>
      <c r="AP317" s="79" t="b">
        <v>0</v>
      </c>
      <c r="AQ317" s="79" t="b">
        <v>0</v>
      </c>
      <c r="AR317" s="79" t="b">
        <v>0</v>
      </c>
      <c r="AS317" s="79"/>
      <c r="AT317" s="79">
        <v>1</v>
      </c>
      <c r="AU317" s="84" t="s">
        <v>5320</v>
      </c>
      <c r="AV317" s="79" t="b">
        <v>0</v>
      </c>
      <c r="AW317" s="79" t="s">
        <v>5649</v>
      </c>
      <c r="AX317" s="84" t="s">
        <v>5784</v>
      </c>
      <c r="AY317" s="79" t="s">
        <v>66</v>
      </c>
      <c r="AZ317" s="79" t="str">
        <f>REPLACE(INDEX(GroupVertices[Group],MATCH(Vertices[[#This Row],[Vertex]],GroupVertices[Vertex],0)),1,1,"")</f>
        <v>3</v>
      </c>
      <c r="BA317" s="2"/>
      <c r="BB317" s="3"/>
      <c r="BC317" s="3"/>
      <c r="BD317" s="3"/>
      <c r="BE317" s="3"/>
    </row>
    <row r="318" spans="1:57" ht="15">
      <c r="A318" s="65" t="s">
        <v>328</v>
      </c>
      <c r="B318" s="66"/>
      <c r="C318" s="66"/>
      <c r="D318" s="67">
        <v>1.5</v>
      </c>
      <c r="E318" s="69">
        <v>50</v>
      </c>
      <c r="F318" s="104" t="s">
        <v>5420</v>
      </c>
      <c r="G318" s="66"/>
      <c r="H318" s="70"/>
      <c r="I318" s="71"/>
      <c r="J318" s="71"/>
      <c r="K318" s="70"/>
      <c r="L318" s="74"/>
      <c r="M318" s="75">
        <v>1664.8099365234375</v>
      </c>
      <c r="N318" s="75">
        <v>2470.194580078125</v>
      </c>
      <c r="O318" s="76"/>
      <c r="P318" s="77"/>
      <c r="Q318" s="77"/>
      <c r="R318" s="89"/>
      <c r="S318" s="48">
        <v>0</v>
      </c>
      <c r="T318" s="48">
        <v>1</v>
      </c>
      <c r="U318" s="49">
        <v>0</v>
      </c>
      <c r="V318" s="49">
        <v>0.00103</v>
      </c>
      <c r="W318" s="50"/>
      <c r="X318" s="50"/>
      <c r="Y318" s="50"/>
      <c r="Z318" s="49">
        <v>0</v>
      </c>
      <c r="AA318" s="72">
        <v>318</v>
      </c>
      <c r="AB318" s="72"/>
      <c r="AC318" s="73"/>
      <c r="AD318" s="79" t="s">
        <v>3361</v>
      </c>
      <c r="AE318" s="79">
        <v>4541</v>
      </c>
      <c r="AF318" s="79">
        <v>4502</v>
      </c>
      <c r="AG318" s="79">
        <v>9521</v>
      </c>
      <c r="AH318" s="79">
        <v>3387</v>
      </c>
      <c r="AI318" s="79"/>
      <c r="AJ318" s="79" t="s">
        <v>3898</v>
      </c>
      <c r="AK318" s="79" t="s">
        <v>4351</v>
      </c>
      <c r="AL318" s="84" t="s">
        <v>4636</v>
      </c>
      <c r="AM318" s="79"/>
      <c r="AN318" s="81">
        <v>41112.24039351852</v>
      </c>
      <c r="AO318" s="84" t="s">
        <v>4935</v>
      </c>
      <c r="AP318" s="79" t="b">
        <v>0</v>
      </c>
      <c r="AQ318" s="79" t="b">
        <v>0</v>
      </c>
      <c r="AR318" s="79" t="b">
        <v>1</v>
      </c>
      <c r="AS318" s="79"/>
      <c r="AT318" s="79">
        <v>147</v>
      </c>
      <c r="AU318" s="84" t="s">
        <v>5320</v>
      </c>
      <c r="AV318" s="79" t="b">
        <v>0</v>
      </c>
      <c r="AW318" s="79" t="s">
        <v>5649</v>
      </c>
      <c r="AX318" s="84" t="s">
        <v>5788</v>
      </c>
      <c r="AY318" s="79" t="s">
        <v>66</v>
      </c>
      <c r="AZ318" s="79" t="str">
        <f>REPLACE(INDEX(GroupVertices[Group],MATCH(Vertices[[#This Row],[Vertex]],GroupVertices[Vertex],0)),1,1,"")</f>
        <v>3</v>
      </c>
      <c r="BA318" s="2"/>
      <c r="BB318" s="3"/>
      <c r="BC318" s="3"/>
      <c r="BD318" s="3"/>
      <c r="BE318" s="3"/>
    </row>
    <row r="319" spans="1:57" ht="15">
      <c r="A319" s="65" t="s">
        <v>329</v>
      </c>
      <c r="B319" s="66"/>
      <c r="C319" s="66"/>
      <c r="D319" s="67">
        <v>1.5</v>
      </c>
      <c r="E319" s="69">
        <v>50</v>
      </c>
      <c r="F319" s="104" t="s">
        <v>5421</v>
      </c>
      <c r="G319" s="66"/>
      <c r="H319" s="70"/>
      <c r="I319" s="71"/>
      <c r="J319" s="71"/>
      <c r="K319" s="70"/>
      <c r="L319" s="74"/>
      <c r="M319" s="75">
        <v>3840.3017578125</v>
      </c>
      <c r="N319" s="75">
        <v>7086.98974609375</v>
      </c>
      <c r="O319" s="76"/>
      <c r="P319" s="77"/>
      <c r="Q319" s="77"/>
      <c r="R319" s="89"/>
      <c r="S319" s="48">
        <v>0</v>
      </c>
      <c r="T319" s="48">
        <v>1</v>
      </c>
      <c r="U319" s="49">
        <v>0</v>
      </c>
      <c r="V319" s="49">
        <v>0.000766</v>
      </c>
      <c r="W319" s="50"/>
      <c r="X319" s="50"/>
      <c r="Y319" s="50"/>
      <c r="Z319" s="49">
        <v>0</v>
      </c>
      <c r="AA319" s="72">
        <v>319</v>
      </c>
      <c r="AB319" s="72"/>
      <c r="AC319" s="73"/>
      <c r="AD319" s="79" t="s">
        <v>3362</v>
      </c>
      <c r="AE319" s="79">
        <v>1120</v>
      </c>
      <c r="AF319" s="79">
        <v>133</v>
      </c>
      <c r="AG319" s="79">
        <v>628</v>
      </c>
      <c r="AH319" s="79">
        <v>2885</v>
      </c>
      <c r="AI319" s="79"/>
      <c r="AJ319" s="79" t="s">
        <v>3899</v>
      </c>
      <c r="AK319" s="79" t="s">
        <v>4352</v>
      </c>
      <c r="AL319" s="79"/>
      <c r="AM319" s="79"/>
      <c r="AN319" s="81">
        <v>41307.034837962965</v>
      </c>
      <c r="AO319" s="84" t="s">
        <v>4936</v>
      </c>
      <c r="AP319" s="79" t="b">
        <v>1</v>
      </c>
      <c r="AQ319" s="79" t="b">
        <v>0</v>
      </c>
      <c r="AR319" s="79" t="b">
        <v>0</v>
      </c>
      <c r="AS319" s="79"/>
      <c r="AT319" s="79">
        <v>1</v>
      </c>
      <c r="AU319" s="84" t="s">
        <v>5320</v>
      </c>
      <c r="AV319" s="79" t="b">
        <v>0</v>
      </c>
      <c r="AW319" s="79" t="s">
        <v>5649</v>
      </c>
      <c r="AX319" s="84" t="s">
        <v>5789</v>
      </c>
      <c r="AY319" s="79" t="s">
        <v>66</v>
      </c>
      <c r="AZ319" s="79" t="str">
        <f>REPLACE(INDEX(GroupVertices[Group],MATCH(Vertices[[#This Row],[Vertex]],GroupVertices[Vertex],0)),1,1,"")</f>
        <v>7</v>
      </c>
      <c r="BA319" s="2"/>
      <c r="BB319" s="3"/>
      <c r="BC319" s="3"/>
      <c r="BD319" s="3"/>
      <c r="BE319" s="3"/>
    </row>
    <row r="320" spans="1:57" ht="15">
      <c r="A320" s="65" t="s">
        <v>330</v>
      </c>
      <c r="B320" s="66"/>
      <c r="C320" s="66"/>
      <c r="D320" s="67">
        <v>1.5</v>
      </c>
      <c r="E320" s="69">
        <v>50</v>
      </c>
      <c r="F320" s="104" t="s">
        <v>5422</v>
      </c>
      <c r="G320" s="66"/>
      <c r="H320" s="70"/>
      <c r="I320" s="71"/>
      <c r="J320" s="71"/>
      <c r="K320" s="70"/>
      <c r="L320" s="74"/>
      <c r="M320" s="75">
        <v>7115.6708984375</v>
      </c>
      <c r="N320" s="75">
        <v>9673.5927734375</v>
      </c>
      <c r="O320" s="76"/>
      <c r="P320" s="77"/>
      <c r="Q320" s="77"/>
      <c r="R320" s="89"/>
      <c r="S320" s="48">
        <v>0</v>
      </c>
      <c r="T320" s="48">
        <v>1</v>
      </c>
      <c r="U320" s="49">
        <v>0</v>
      </c>
      <c r="V320" s="49">
        <v>0.000922</v>
      </c>
      <c r="W320" s="50"/>
      <c r="X320" s="50"/>
      <c r="Y320" s="50"/>
      <c r="Z320" s="49">
        <v>0</v>
      </c>
      <c r="AA320" s="72">
        <v>320</v>
      </c>
      <c r="AB320" s="72"/>
      <c r="AC320" s="73"/>
      <c r="AD320" s="79" t="s">
        <v>3363</v>
      </c>
      <c r="AE320" s="79">
        <v>36</v>
      </c>
      <c r="AF320" s="79">
        <v>81</v>
      </c>
      <c r="AG320" s="79">
        <v>214</v>
      </c>
      <c r="AH320" s="79">
        <v>127</v>
      </c>
      <c r="AI320" s="79"/>
      <c r="AJ320" s="79"/>
      <c r="AK320" s="79"/>
      <c r="AL320" s="79"/>
      <c r="AM320" s="79"/>
      <c r="AN320" s="81">
        <v>41465.88377314815</v>
      </c>
      <c r="AO320" s="84" t="s">
        <v>4937</v>
      </c>
      <c r="AP320" s="79" t="b">
        <v>1</v>
      </c>
      <c r="AQ320" s="79" t="b">
        <v>0</v>
      </c>
      <c r="AR320" s="79" t="b">
        <v>0</v>
      </c>
      <c r="AS320" s="79"/>
      <c r="AT320" s="79">
        <v>0</v>
      </c>
      <c r="AU320" s="84" t="s">
        <v>5320</v>
      </c>
      <c r="AV320" s="79" t="b">
        <v>0</v>
      </c>
      <c r="AW320" s="79" t="s">
        <v>5649</v>
      </c>
      <c r="AX320" s="84" t="s">
        <v>5790</v>
      </c>
      <c r="AY320" s="79" t="s">
        <v>66</v>
      </c>
      <c r="AZ320" s="79" t="str">
        <f>REPLACE(INDEX(GroupVertices[Group],MATCH(Vertices[[#This Row],[Vertex]],GroupVertices[Vertex],0)),1,1,"")</f>
        <v>5</v>
      </c>
      <c r="BA320" s="2"/>
      <c r="BB320" s="3"/>
      <c r="BC320" s="3"/>
      <c r="BD320" s="3"/>
      <c r="BE320" s="3"/>
    </row>
    <row r="321" spans="1:57" ht="15">
      <c r="A321" s="65" t="s">
        <v>333</v>
      </c>
      <c r="B321" s="66"/>
      <c r="C321" s="66"/>
      <c r="D321" s="67">
        <v>1.5</v>
      </c>
      <c r="E321" s="69">
        <v>50</v>
      </c>
      <c r="F321" s="104" t="s">
        <v>5424</v>
      </c>
      <c r="G321" s="66"/>
      <c r="H321" s="70"/>
      <c r="I321" s="71"/>
      <c r="J321" s="71"/>
      <c r="K321" s="70"/>
      <c r="L321" s="74"/>
      <c r="M321" s="75">
        <v>6510.90234375</v>
      </c>
      <c r="N321" s="75">
        <v>9365.3369140625</v>
      </c>
      <c r="O321" s="76"/>
      <c r="P321" s="77"/>
      <c r="Q321" s="77"/>
      <c r="R321" s="89"/>
      <c r="S321" s="48">
        <v>0</v>
      </c>
      <c r="T321" s="48">
        <v>1</v>
      </c>
      <c r="U321" s="49">
        <v>0</v>
      </c>
      <c r="V321" s="49">
        <v>0.000922</v>
      </c>
      <c r="W321" s="50"/>
      <c r="X321" s="50"/>
      <c r="Y321" s="50"/>
      <c r="Z321" s="49">
        <v>0</v>
      </c>
      <c r="AA321" s="72">
        <v>321</v>
      </c>
      <c r="AB321" s="72"/>
      <c r="AC321" s="73"/>
      <c r="AD321" s="79" t="s">
        <v>3366</v>
      </c>
      <c r="AE321" s="79">
        <v>223</v>
      </c>
      <c r="AF321" s="79">
        <v>174</v>
      </c>
      <c r="AG321" s="79">
        <v>402</v>
      </c>
      <c r="AH321" s="79">
        <v>12137</v>
      </c>
      <c r="AI321" s="79"/>
      <c r="AJ321" s="79" t="s">
        <v>3902</v>
      </c>
      <c r="AK321" s="79"/>
      <c r="AL321" s="79"/>
      <c r="AM321" s="79"/>
      <c r="AN321" s="81">
        <v>41708.80875</v>
      </c>
      <c r="AO321" s="84" t="s">
        <v>4940</v>
      </c>
      <c r="AP321" s="79" t="b">
        <v>0</v>
      </c>
      <c r="AQ321" s="79" t="b">
        <v>0</v>
      </c>
      <c r="AR321" s="79" t="b">
        <v>1</v>
      </c>
      <c r="AS321" s="79"/>
      <c r="AT321" s="79">
        <v>0</v>
      </c>
      <c r="AU321" s="84" t="s">
        <v>5320</v>
      </c>
      <c r="AV321" s="79" t="b">
        <v>0</v>
      </c>
      <c r="AW321" s="79" t="s">
        <v>5649</v>
      </c>
      <c r="AX321" s="84" t="s">
        <v>5793</v>
      </c>
      <c r="AY321" s="79" t="s">
        <v>66</v>
      </c>
      <c r="AZ321" s="79" t="str">
        <f>REPLACE(INDEX(GroupVertices[Group],MATCH(Vertices[[#This Row],[Vertex]],GroupVertices[Vertex],0)),1,1,"")</f>
        <v>5</v>
      </c>
      <c r="BA321" s="2"/>
      <c r="BB321" s="3"/>
      <c r="BC321" s="3"/>
      <c r="BD321" s="3"/>
      <c r="BE321" s="3"/>
    </row>
    <row r="322" spans="1:57" ht="15">
      <c r="A322" s="65" t="s">
        <v>334</v>
      </c>
      <c r="B322" s="66"/>
      <c r="C322" s="66"/>
      <c r="D322" s="67">
        <v>1.5</v>
      </c>
      <c r="E322" s="69">
        <v>50</v>
      </c>
      <c r="F322" s="104" t="s">
        <v>5425</v>
      </c>
      <c r="G322" s="66"/>
      <c r="H322" s="70"/>
      <c r="I322" s="71"/>
      <c r="J322" s="71"/>
      <c r="K322" s="70"/>
      <c r="L322" s="74"/>
      <c r="M322" s="75">
        <v>7927.14794921875</v>
      </c>
      <c r="N322" s="75">
        <v>8791.310546875</v>
      </c>
      <c r="O322" s="76"/>
      <c r="P322" s="77"/>
      <c r="Q322" s="77"/>
      <c r="R322" s="89"/>
      <c r="S322" s="48">
        <v>0</v>
      </c>
      <c r="T322" s="48">
        <v>1</v>
      </c>
      <c r="U322" s="49">
        <v>0</v>
      </c>
      <c r="V322" s="49">
        <v>0.000922</v>
      </c>
      <c r="W322" s="50"/>
      <c r="X322" s="50"/>
      <c r="Y322" s="50"/>
      <c r="Z322" s="49">
        <v>0</v>
      </c>
      <c r="AA322" s="72">
        <v>322</v>
      </c>
      <c r="AB322" s="72"/>
      <c r="AC322" s="73"/>
      <c r="AD322" s="79" t="s">
        <v>3367</v>
      </c>
      <c r="AE322" s="79">
        <v>423</v>
      </c>
      <c r="AF322" s="79">
        <v>26</v>
      </c>
      <c r="AG322" s="79">
        <v>3914</v>
      </c>
      <c r="AH322" s="79">
        <v>3452</v>
      </c>
      <c r="AI322" s="79"/>
      <c r="AJ322" s="79"/>
      <c r="AK322" s="79"/>
      <c r="AL322" s="79"/>
      <c r="AM322" s="79"/>
      <c r="AN322" s="81">
        <v>42407.52762731481</v>
      </c>
      <c r="AO322" s="79"/>
      <c r="AP322" s="79" t="b">
        <v>1</v>
      </c>
      <c r="AQ322" s="79" t="b">
        <v>0</v>
      </c>
      <c r="AR322" s="79" t="b">
        <v>0</v>
      </c>
      <c r="AS322" s="79"/>
      <c r="AT322" s="79">
        <v>0</v>
      </c>
      <c r="AU322" s="79"/>
      <c r="AV322" s="79" t="b">
        <v>0</v>
      </c>
      <c r="AW322" s="79" t="s">
        <v>5649</v>
      </c>
      <c r="AX322" s="84" t="s">
        <v>5794</v>
      </c>
      <c r="AY322" s="79" t="s">
        <v>66</v>
      </c>
      <c r="AZ322" s="79" t="str">
        <f>REPLACE(INDEX(GroupVertices[Group],MATCH(Vertices[[#This Row],[Vertex]],GroupVertices[Vertex],0)),1,1,"")</f>
        <v>5</v>
      </c>
      <c r="BA322" s="2"/>
      <c r="BB322" s="3"/>
      <c r="BC322" s="3"/>
      <c r="BD322" s="3"/>
      <c r="BE322" s="3"/>
    </row>
    <row r="323" spans="1:57" ht="15">
      <c r="A323" s="65" t="s">
        <v>336</v>
      </c>
      <c r="B323" s="66"/>
      <c r="C323" s="66"/>
      <c r="D323" s="67">
        <v>1.5</v>
      </c>
      <c r="E323" s="69">
        <v>50</v>
      </c>
      <c r="F323" s="104" t="s">
        <v>5427</v>
      </c>
      <c r="G323" s="66"/>
      <c r="H323" s="70"/>
      <c r="I323" s="71"/>
      <c r="J323" s="71"/>
      <c r="K323" s="70"/>
      <c r="L323" s="74"/>
      <c r="M323" s="75">
        <v>3396.982177734375</v>
      </c>
      <c r="N323" s="75">
        <v>2728.343505859375</v>
      </c>
      <c r="O323" s="76"/>
      <c r="P323" s="77"/>
      <c r="Q323" s="77"/>
      <c r="R323" s="89"/>
      <c r="S323" s="48">
        <v>0</v>
      </c>
      <c r="T323" s="48">
        <v>1</v>
      </c>
      <c r="U323" s="49">
        <v>0</v>
      </c>
      <c r="V323" s="49">
        <v>0.066667</v>
      </c>
      <c r="W323" s="50"/>
      <c r="X323" s="50"/>
      <c r="Y323" s="50"/>
      <c r="Z323" s="49">
        <v>0</v>
      </c>
      <c r="AA323" s="72">
        <v>323</v>
      </c>
      <c r="AB323" s="72"/>
      <c r="AC323" s="73"/>
      <c r="AD323" s="79" t="s">
        <v>3369</v>
      </c>
      <c r="AE323" s="79">
        <v>170</v>
      </c>
      <c r="AF323" s="79">
        <v>14</v>
      </c>
      <c r="AG323" s="79">
        <v>232</v>
      </c>
      <c r="AH323" s="79">
        <v>1415</v>
      </c>
      <c r="AI323" s="79"/>
      <c r="AJ323" s="79"/>
      <c r="AK323" s="79" t="s">
        <v>4356</v>
      </c>
      <c r="AL323" s="79"/>
      <c r="AM323" s="79"/>
      <c r="AN323" s="81">
        <v>43107.77141203704</v>
      </c>
      <c r="AO323" s="84" t="s">
        <v>4942</v>
      </c>
      <c r="AP323" s="79" t="b">
        <v>1</v>
      </c>
      <c r="AQ323" s="79" t="b">
        <v>0</v>
      </c>
      <c r="AR323" s="79" t="b">
        <v>1</v>
      </c>
      <c r="AS323" s="79"/>
      <c r="AT323" s="79">
        <v>0</v>
      </c>
      <c r="AU323" s="79"/>
      <c r="AV323" s="79" t="b">
        <v>0</v>
      </c>
      <c r="AW323" s="79" t="s">
        <v>5649</v>
      </c>
      <c r="AX323" s="84" t="s">
        <v>5796</v>
      </c>
      <c r="AY323" s="79" t="s">
        <v>66</v>
      </c>
      <c r="AZ323" s="79" t="str">
        <f>REPLACE(INDEX(GroupVertices[Group],MATCH(Vertices[[#This Row],[Vertex]],GroupVertices[Vertex],0)),1,1,"")</f>
        <v>8</v>
      </c>
      <c r="BA323" s="2"/>
      <c r="BB323" s="3"/>
      <c r="BC323" s="3"/>
      <c r="BD323" s="3"/>
      <c r="BE323" s="3"/>
    </row>
    <row r="324" spans="1:57" ht="15">
      <c r="A324" s="65" t="s">
        <v>340</v>
      </c>
      <c r="B324" s="66"/>
      <c r="C324" s="66"/>
      <c r="D324" s="67">
        <v>1.5</v>
      </c>
      <c r="E324" s="69">
        <v>50</v>
      </c>
      <c r="F324" s="104" t="s">
        <v>5430</v>
      </c>
      <c r="G324" s="66"/>
      <c r="H324" s="70"/>
      <c r="I324" s="71"/>
      <c r="J324" s="71"/>
      <c r="K324" s="70"/>
      <c r="L324" s="74"/>
      <c r="M324" s="75">
        <v>3143.280517578125</v>
      </c>
      <c r="N324" s="75">
        <v>3930.48828125</v>
      </c>
      <c r="O324" s="76"/>
      <c r="P324" s="77"/>
      <c r="Q324" s="77"/>
      <c r="R324" s="89"/>
      <c r="S324" s="48">
        <v>0</v>
      </c>
      <c r="T324" s="48">
        <v>1</v>
      </c>
      <c r="U324" s="49">
        <v>0</v>
      </c>
      <c r="V324" s="49">
        <v>0.066667</v>
      </c>
      <c r="W324" s="50"/>
      <c r="X324" s="50"/>
      <c r="Y324" s="50"/>
      <c r="Z324" s="49">
        <v>0</v>
      </c>
      <c r="AA324" s="72">
        <v>324</v>
      </c>
      <c r="AB324" s="72"/>
      <c r="AC324" s="73"/>
      <c r="AD324" s="79" t="s">
        <v>3373</v>
      </c>
      <c r="AE324" s="79">
        <v>506</v>
      </c>
      <c r="AF324" s="79">
        <v>425</v>
      </c>
      <c r="AG324" s="79">
        <v>65867</v>
      </c>
      <c r="AH324" s="79">
        <v>18797</v>
      </c>
      <c r="AI324" s="79"/>
      <c r="AJ324" s="79" t="s">
        <v>3905</v>
      </c>
      <c r="AK324" s="79" t="s">
        <v>4358</v>
      </c>
      <c r="AL324" s="79"/>
      <c r="AM324" s="79"/>
      <c r="AN324" s="81">
        <v>40682.108148148145</v>
      </c>
      <c r="AO324" s="84" t="s">
        <v>4946</v>
      </c>
      <c r="AP324" s="79" t="b">
        <v>0</v>
      </c>
      <c r="AQ324" s="79" t="b">
        <v>0</v>
      </c>
      <c r="AR324" s="79" t="b">
        <v>1</v>
      </c>
      <c r="AS324" s="79"/>
      <c r="AT324" s="79">
        <v>24</v>
      </c>
      <c r="AU324" s="84" t="s">
        <v>5321</v>
      </c>
      <c r="AV324" s="79" t="b">
        <v>0</v>
      </c>
      <c r="AW324" s="79" t="s">
        <v>5649</v>
      </c>
      <c r="AX324" s="84" t="s">
        <v>5800</v>
      </c>
      <c r="AY324" s="79" t="s">
        <v>66</v>
      </c>
      <c r="AZ324" s="79" t="str">
        <f>REPLACE(INDEX(GroupVertices[Group],MATCH(Vertices[[#This Row],[Vertex]],GroupVertices[Vertex],0)),1,1,"")</f>
        <v>8</v>
      </c>
      <c r="BA324" s="2"/>
      <c r="BB324" s="3"/>
      <c r="BC324" s="3"/>
      <c r="BD324" s="3"/>
      <c r="BE324" s="3"/>
    </row>
    <row r="325" spans="1:57" ht="15">
      <c r="A325" s="65" t="s">
        <v>341</v>
      </c>
      <c r="B325" s="66"/>
      <c r="C325" s="66"/>
      <c r="D325" s="67">
        <v>1.5</v>
      </c>
      <c r="E325" s="69">
        <v>50</v>
      </c>
      <c r="F325" s="104" t="s">
        <v>5431</v>
      </c>
      <c r="G325" s="66"/>
      <c r="H325" s="70"/>
      <c r="I325" s="71"/>
      <c r="J325" s="71"/>
      <c r="K325" s="70"/>
      <c r="L325" s="74"/>
      <c r="M325" s="75">
        <v>8757.177734375</v>
      </c>
      <c r="N325" s="75">
        <v>5471.4443359375</v>
      </c>
      <c r="O325" s="76"/>
      <c r="P325" s="77"/>
      <c r="Q325" s="77"/>
      <c r="R325" s="89"/>
      <c r="S325" s="48">
        <v>0</v>
      </c>
      <c r="T325" s="48">
        <v>1</v>
      </c>
      <c r="U325" s="49">
        <v>0</v>
      </c>
      <c r="V325" s="49">
        <v>1</v>
      </c>
      <c r="W325" s="50"/>
      <c r="X325" s="50"/>
      <c r="Y325" s="50"/>
      <c r="Z325" s="49">
        <v>0</v>
      </c>
      <c r="AA325" s="72">
        <v>325</v>
      </c>
      <c r="AB325" s="72"/>
      <c r="AC325" s="73"/>
      <c r="AD325" s="79" t="s">
        <v>3374</v>
      </c>
      <c r="AE325" s="79">
        <v>1021</v>
      </c>
      <c r="AF325" s="79">
        <v>858</v>
      </c>
      <c r="AG325" s="79">
        <v>108902</v>
      </c>
      <c r="AH325" s="79">
        <v>98619</v>
      </c>
      <c r="AI325" s="79"/>
      <c r="AJ325" s="79" t="s">
        <v>3906</v>
      </c>
      <c r="AK325" s="79" t="s">
        <v>4359</v>
      </c>
      <c r="AL325" s="84" t="s">
        <v>4639</v>
      </c>
      <c r="AM325" s="79"/>
      <c r="AN325" s="81">
        <v>39840.86614583333</v>
      </c>
      <c r="AO325" s="84" t="s">
        <v>4947</v>
      </c>
      <c r="AP325" s="79" t="b">
        <v>0</v>
      </c>
      <c r="AQ325" s="79" t="b">
        <v>0</v>
      </c>
      <c r="AR325" s="79" t="b">
        <v>1</v>
      </c>
      <c r="AS325" s="79"/>
      <c r="AT325" s="79">
        <v>15</v>
      </c>
      <c r="AU325" s="84" t="s">
        <v>5321</v>
      </c>
      <c r="AV325" s="79" t="b">
        <v>0</v>
      </c>
      <c r="AW325" s="79" t="s">
        <v>5649</v>
      </c>
      <c r="AX325" s="84" t="s">
        <v>5801</v>
      </c>
      <c r="AY325" s="79" t="s">
        <v>66</v>
      </c>
      <c r="AZ325" s="79" t="str">
        <f>REPLACE(INDEX(GroupVertices[Group],MATCH(Vertices[[#This Row],[Vertex]],GroupVertices[Vertex],0)),1,1,"")</f>
        <v>49</v>
      </c>
      <c r="BA325" s="2"/>
      <c r="BB325" s="3"/>
      <c r="BC325" s="3"/>
      <c r="BD325" s="3"/>
      <c r="BE325" s="3"/>
    </row>
    <row r="326" spans="1:57" ht="15">
      <c r="A326" s="65" t="s">
        <v>342</v>
      </c>
      <c r="B326" s="66"/>
      <c r="C326" s="66"/>
      <c r="D326" s="67">
        <v>1.5</v>
      </c>
      <c r="E326" s="69">
        <v>50</v>
      </c>
      <c r="F326" s="104" t="s">
        <v>5433</v>
      </c>
      <c r="G326" s="66"/>
      <c r="H326" s="70"/>
      <c r="I326" s="71"/>
      <c r="J326" s="71"/>
      <c r="K326" s="70"/>
      <c r="L326" s="74"/>
      <c r="M326" s="75">
        <v>3176.82568359375</v>
      </c>
      <c r="N326" s="75">
        <v>6421.88037109375</v>
      </c>
      <c r="O326" s="76"/>
      <c r="P326" s="77"/>
      <c r="Q326" s="77"/>
      <c r="R326" s="89"/>
      <c r="S326" s="48">
        <v>0</v>
      </c>
      <c r="T326" s="48">
        <v>1</v>
      </c>
      <c r="U326" s="49">
        <v>0</v>
      </c>
      <c r="V326" s="49">
        <v>0.000766</v>
      </c>
      <c r="W326" s="50"/>
      <c r="X326" s="50"/>
      <c r="Y326" s="50"/>
      <c r="Z326" s="49">
        <v>0</v>
      </c>
      <c r="AA326" s="72">
        <v>326</v>
      </c>
      <c r="AB326" s="72"/>
      <c r="AC326" s="73"/>
      <c r="AD326" s="79" t="s">
        <v>3376</v>
      </c>
      <c r="AE326" s="79">
        <v>174</v>
      </c>
      <c r="AF326" s="79">
        <v>114</v>
      </c>
      <c r="AG326" s="79">
        <v>7733</v>
      </c>
      <c r="AH326" s="79">
        <v>2396</v>
      </c>
      <c r="AI326" s="79"/>
      <c r="AJ326" s="79" t="s">
        <v>3908</v>
      </c>
      <c r="AK326" s="79" t="s">
        <v>4353</v>
      </c>
      <c r="AL326" s="79"/>
      <c r="AM326" s="79"/>
      <c r="AN326" s="81">
        <v>42851.03787037037</v>
      </c>
      <c r="AO326" s="84" t="s">
        <v>4949</v>
      </c>
      <c r="AP326" s="79" t="b">
        <v>1</v>
      </c>
      <c r="AQ326" s="79" t="b">
        <v>0</v>
      </c>
      <c r="AR326" s="79" t="b">
        <v>0</v>
      </c>
      <c r="AS326" s="79"/>
      <c r="AT326" s="79">
        <v>0</v>
      </c>
      <c r="AU326" s="79"/>
      <c r="AV326" s="79" t="b">
        <v>0</v>
      </c>
      <c r="AW326" s="79" t="s">
        <v>5649</v>
      </c>
      <c r="AX326" s="84" t="s">
        <v>5803</v>
      </c>
      <c r="AY326" s="79" t="s">
        <v>66</v>
      </c>
      <c r="AZ326" s="79" t="str">
        <f>REPLACE(INDEX(GroupVertices[Group],MATCH(Vertices[[#This Row],[Vertex]],GroupVertices[Vertex],0)),1,1,"")</f>
        <v>7</v>
      </c>
      <c r="BA326" s="2"/>
      <c r="BB326" s="3"/>
      <c r="BC326" s="3"/>
      <c r="BD326" s="3"/>
      <c r="BE326" s="3"/>
    </row>
    <row r="327" spans="1:57" ht="15">
      <c r="A327" s="65" t="s">
        <v>347</v>
      </c>
      <c r="B327" s="66"/>
      <c r="C327" s="66"/>
      <c r="D327" s="67">
        <v>1.5</v>
      </c>
      <c r="E327" s="69">
        <v>50</v>
      </c>
      <c r="F327" s="104" t="s">
        <v>1326</v>
      </c>
      <c r="G327" s="66"/>
      <c r="H327" s="70"/>
      <c r="I327" s="71"/>
      <c r="J327" s="71"/>
      <c r="K327" s="70"/>
      <c r="L327" s="74"/>
      <c r="M327" s="75">
        <v>2988.05810546875</v>
      </c>
      <c r="N327" s="75">
        <v>8079.70458984375</v>
      </c>
      <c r="O327" s="76"/>
      <c r="P327" s="77"/>
      <c r="Q327" s="77"/>
      <c r="R327" s="89"/>
      <c r="S327" s="48">
        <v>0</v>
      </c>
      <c r="T327" s="48">
        <v>1</v>
      </c>
      <c r="U327" s="49">
        <v>0</v>
      </c>
      <c r="V327" s="49">
        <v>0.001032</v>
      </c>
      <c r="W327" s="50"/>
      <c r="X327" s="50"/>
      <c r="Y327" s="50"/>
      <c r="Z327" s="49">
        <v>0</v>
      </c>
      <c r="AA327" s="72">
        <v>327</v>
      </c>
      <c r="AB327" s="72"/>
      <c r="AC327" s="73"/>
      <c r="AD327" s="79" t="s">
        <v>3382</v>
      </c>
      <c r="AE327" s="79">
        <v>70</v>
      </c>
      <c r="AF327" s="79">
        <v>359</v>
      </c>
      <c r="AG327" s="79">
        <v>3536</v>
      </c>
      <c r="AH327" s="79">
        <v>6779</v>
      </c>
      <c r="AI327" s="79"/>
      <c r="AJ327" s="79" t="s">
        <v>3912</v>
      </c>
      <c r="AK327" s="79" t="s">
        <v>4363</v>
      </c>
      <c r="AL327" s="79"/>
      <c r="AM327" s="79"/>
      <c r="AN327" s="81">
        <v>43304.008888888886</v>
      </c>
      <c r="AO327" s="84" t="s">
        <v>4954</v>
      </c>
      <c r="AP327" s="79" t="b">
        <v>1</v>
      </c>
      <c r="AQ327" s="79" t="b">
        <v>0</v>
      </c>
      <c r="AR327" s="79" t="b">
        <v>0</v>
      </c>
      <c r="AS327" s="79"/>
      <c r="AT327" s="79">
        <v>0</v>
      </c>
      <c r="AU327" s="79"/>
      <c r="AV327" s="79" t="b">
        <v>0</v>
      </c>
      <c r="AW327" s="79" t="s">
        <v>5649</v>
      </c>
      <c r="AX327" s="84" t="s">
        <v>5809</v>
      </c>
      <c r="AY327" s="79" t="s">
        <v>66</v>
      </c>
      <c r="AZ327" s="79" t="str">
        <f>REPLACE(INDEX(GroupVertices[Group],MATCH(Vertices[[#This Row],[Vertex]],GroupVertices[Vertex],0)),1,1,"")</f>
        <v>1</v>
      </c>
      <c r="BA327" s="2"/>
      <c r="BB327" s="3"/>
      <c r="BC327" s="3"/>
      <c r="BD327" s="3"/>
      <c r="BE327" s="3"/>
    </row>
    <row r="328" spans="1:57" ht="15">
      <c r="A328" s="65" t="s">
        <v>350</v>
      </c>
      <c r="B328" s="66"/>
      <c r="C328" s="66"/>
      <c r="D328" s="67">
        <v>1.5</v>
      </c>
      <c r="E328" s="69">
        <v>50</v>
      </c>
      <c r="F328" s="104" t="s">
        <v>1328</v>
      </c>
      <c r="G328" s="66"/>
      <c r="H328" s="70"/>
      <c r="I328" s="71"/>
      <c r="J328" s="71"/>
      <c r="K328" s="70"/>
      <c r="L328" s="74"/>
      <c r="M328" s="75">
        <v>9149.962890625</v>
      </c>
      <c r="N328" s="75">
        <v>8066.982421875</v>
      </c>
      <c r="O328" s="76"/>
      <c r="P328" s="77"/>
      <c r="Q328" s="77"/>
      <c r="R328" s="89"/>
      <c r="S328" s="48">
        <v>0</v>
      </c>
      <c r="T328" s="48">
        <v>1</v>
      </c>
      <c r="U328" s="49">
        <v>0</v>
      </c>
      <c r="V328" s="49">
        <v>0.027027</v>
      </c>
      <c r="W328" s="50"/>
      <c r="X328" s="50"/>
      <c r="Y328" s="50"/>
      <c r="Z328" s="49">
        <v>0</v>
      </c>
      <c r="AA328" s="72">
        <v>328</v>
      </c>
      <c r="AB328" s="72"/>
      <c r="AC328" s="73"/>
      <c r="AD328" s="79" t="s">
        <v>3385</v>
      </c>
      <c r="AE328" s="79">
        <v>643</v>
      </c>
      <c r="AF328" s="79">
        <v>135</v>
      </c>
      <c r="AG328" s="79">
        <v>407</v>
      </c>
      <c r="AH328" s="79">
        <v>580</v>
      </c>
      <c r="AI328" s="79"/>
      <c r="AJ328" s="79" t="s">
        <v>3915</v>
      </c>
      <c r="AK328" s="79" t="s">
        <v>4365</v>
      </c>
      <c r="AL328" s="79"/>
      <c r="AM328" s="79"/>
      <c r="AN328" s="81">
        <v>40718.00800925926</v>
      </c>
      <c r="AO328" s="84" t="s">
        <v>4957</v>
      </c>
      <c r="AP328" s="79" t="b">
        <v>0</v>
      </c>
      <c r="AQ328" s="79" t="b">
        <v>0</v>
      </c>
      <c r="AR328" s="79" t="b">
        <v>1</v>
      </c>
      <c r="AS328" s="79"/>
      <c r="AT328" s="79">
        <v>4</v>
      </c>
      <c r="AU328" s="84" t="s">
        <v>5320</v>
      </c>
      <c r="AV328" s="79" t="b">
        <v>0</v>
      </c>
      <c r="AW328" s="79" t="s">
        <v>5649</v>
      </c>
      <c r="AX328" s="84" t="s">
        <v>5812</v>
      </c>
      <c r="AY328" s="79" t="s">
        <v>66</v>
      </c>
      <c r="AZ328" s="79" t="str">
        <f>REPLACE(INDEX(GroupVertices[Group],MATCH(Vertices[[#This Row],[Vertex]],GroupVertices[Vertex],0)),1,1,"")</f>
        <v>6</v>
      </c>
      <c r="BA328" s="2"/>
      <c r="BB328" s="3"/>
      <c r="BC328" s="3"/>
      <c r="BD328" s="3"/>
      <c r="BE328" s="3"/>
    </row>
    <row r="329" spans="1:57" ht="15">
      <c r="A329" s="65" t="s">
        <v>351</v>
      </c>
      <c r="B329" s="66"/>
      <c r="C329" s="66"/>
      <c r="D329" s="67">
        <v>1.5</v>
      </c>
      <c r="E329" s="69">
        <v>50</v>
      </c>
      <c r="F329" s="104" t="s">
        <v>1329</v>
      </c>
      <c r="G329" s="66"/>
      <c r="H329" s="70"/>
      <c r="I329" s="71"/>
      <c r="J329" s="71"/>
      <c r="K329" s="70"/>
      <c r="L329" s="74"/>
      <c r="M329" s="75">
        <v>9526.3154296875</v>
      </c>
      <c r="N329" s="75">
        <v>7927.9501953125</v>
      </c>
      <c r="O329" s="76"/>
      <c r="P329" s="77"/>
      <c r="Q329" s="77"/>
      <c r="R329" s="89"/>
      <c r="S329" s="48">
        <v>0</v>
      </c>
      <c r="T329" s="48">
        <v>1</v>
      </c>
      <c r="U329" s="49">
        <v>0</v>
      </c>
      <c r="V329" s="49">
        <v>0.027027</v>
      </c>
      <c r="W329" s="50"/>
      <c r="X329" s="50"/>
      <c r="Y329" s="50"/>
      <c r="Z329" s="49">
        <v>0</v>
      </c>
      <c r="AA329" s="72">
        <v>329</v>
      </c>
      <c r="AB329" s="72"/>
      <c r="AC329" s="73"/>
      <c r="AD329" s="79" t="s">
        <v>3386</v>
      </c>
      <c r="AE329" s="79">
        <v>380</v>
      </c>
      <c r="AF329" s="79">
        <v>285</v>
      </c>
      <c r="AG329" s="79">
        <v>3671</v>
      </c>
      <c r="AH329" s="79">
        <v>2442</v>
      </c>
      <c r="AI329" s="79"/>
      <c r="AJ329" s="79" t="s">
        <v>3916</v>
      </c>
      <c r="AK329" s="79" t="s">
        <v>4366</v>
      </c>
      <c r="AL329" s="84" t="s">
        <v>4642</v>
      </c>
      <c r="AM329" s="79"/>
      <c r="AN329" s="81">
        <v>42563.95193287037</v>
      </c>
      <c r="AO329" s="84" t="s">
        <v>4958</v>
      </c>
      <c r="AP329" s="79" t="b">
        <v>0</v>
      </c>
      <c r="AQ329" s="79" t="b">
        <v>0</v>
      </c>
      <c r="AR329" s="79" t="b">
        <v>1</v>
      </c>
      <c r="AS329" s="79"/>
      <c r="AT329" s="79">
        <v>4</v>
      </c>
      <c r="AU329" s="84" t="s">
        <v>5320</v>
      </c>
      <c r="AV329" s="79" t="b">
        <v>0</v>
      </c>
      <c r="AW329" s="79" t="s">
        <v>5649</v>
      </c>
      <c r="AX329" s="84" t="s">
        <v>5813</v>
      </c>
      <c r="AY329" s="79" t="s">
        <v>66</v>
      </c>
      <c r="AZ329" s="79" t="str">
        <f>REPLACE(INDEX(GroupVertices[Group],MATCH(Vertices[[#This Row],[Vertex]],GroupVertices[Vertex],0)),1,1,"")</f>
        <v>6</v>
      </c>
      <c r="BA329" s="2"/>
      <c r="BB329" s="3"/>
      <c r="BC329" s="3"/>
      <c r="BD329" s="3"/>
      <c r="BE329" s="3"/>
    </row>
    <row r="330" spans="1:57" ht="15">
      <c r="A330" s="65" t="s">
        <v>353</v>
      </c>
      <c r="B330" s="66"/>
      <c r="C330" s="66"/>
      <c r="D330" s="67">
        <v>1.5</v>
      </c>
      <c r="E330" s="69">
        <v>50</v>
      </c>
      <c r="F330" s="104" t="s">
        <v>1330</v>
      </c>
      <c r="G330" s="66"/>
      <c r="H330" s="70"/>
      <c r="I330" s="71"/>
      <c r="J330" s="71"/>
      <c r="K330" s="70"/>
      <c r="L330" s="74"/>
      <c r="M330" s="75">
        <v>496.12054443359375</v>
      </c>
      <c r="N330" s="75">
        <v>6182.9775390625</v>
      </c>
      <c r="O330" s="76"/>
      <c r="P330" s="77"/>
      <c r="Q330" s="77"/>
      <c r="R330" s="89"/>
      <c r="S330" s="48">
        <v>0</v>
      </c>
      <c r="T330" s="48">
        <v>1</v>
      </c>
      <c r="U330" s="49">
        <v>0</v>
      </c>
      <c r="V330" s="49">
        <v>0.001032</v>
      </c>
      <c r="W330" s="50"/>
      <c r="X330" s="50"/>
      <c r="Y330" s="50"/>
      <c r="Z330" s="49">
        <v>0</v>
      </c>
      <c r="AA330" s="72">
        <v>330</v>
      </c>
      <c r="AB330" s="72"/>
      <c r="AC330" s="73"/>
      <c r="AD330" s="79" t="s">
        <v>3388</v>
      </c>
      <c r="AE330" s="79">
        <v>203</v>
      </c>
      <c r="AF330" s="79">
        <v>111</v>
      </c>
      <c r="AG330" s="79">
        <v>4690</v>
      </c>
      <c r="AH330" s="79">
        <v>8368</v>
      </c>
      <c r="AI330" s="79"/>
      <c r="AJ330" s="79" t="s">
        <v>3918</v>
      </c>
      <c r="AK330" s="79" t="s">
        <v>4368</v>
      </c>
      <c r="AL330" s="84" t="s">
        <v>4643</v>
      </c>
      <c r="AM330" s="79"/>
      <c r="AN330" s="81">
        <v>42504.051354166666</v>
      </c>
      <c r="AO330" s="84" t="s">
        <v>4960</v>
      </c>
      <c r="AP330" s="79" t="b">
        <v>0</v>
      </c>
      <c r="AQ330" s="79" t="b">
        <v>0</v>
      </c>
      <c r="AR330" s="79" t="b">
        <v>1</v>
      </c>
      <c r="AS330" s="79"/>
      <c r="AT330" s="79">
        <v>0</v>
      </c>
      <c r="AU330" s="84" t="s">
        <v>5320</v>
      </c>
      <c r="AV330" s="79" t="b">
        <v>0</v>
      </c>
      <c r="AW330" s="79" t="s">
        <v>5649</v>
      </c>
      <c r="AX330" s="84" t="s">
        <v>5815</v>
      </c>
      <c r="AY330" s="79" t="s">
        <v>66</v>
      </c>
      <c r="AZ330" s="79" t="str">
        <f>REPLACE(INDEX(GroupVertices[Group],MATCH(Vertices[[#This Row],[Vertex]],GroupVertices[Vertex],0)),1,1,"")</f>
        <v>1</v>
      </c>
      <c r="BA330" s="2"/>
      <c r="BB330" s="3"/>
      <c r="BC330" s="3"/>
      <c r="BD330" s="3"/>
      <c r="BE330" s="3"/>
    </row>
    <row r="331" spans="1:57" ht="15">
      <c r="A331" s="65" t="s">
        <v>357</v>
      </c>
      <c r="B331" s="66"/>
      <c r="C331" s="66"/>
      <c r="D331" s="67">
        <v>1.5</v>
      </c>
      <c r="E331" s="69">
        <v>50</v>
      </c>
      <c r="F331" s="104" t="s">
        <v>1333</v>
      </c>
      <c r="G331" s="66"/>
      <c r="H331" s="70"/>
      <c r="I331" s="71"/>
      <c r="J331" s="71"/>
      <c r="K331" s="70"/>
      <c r="L331" s="74"/>
      <c r="M331" s="75">
        <v>4980.091796875</v>
      </c>
      <c r="N331" s="75">
        <v>6724.994140625</v>
      </c>
      <c r="O331" s="76"/>
      <c r="P331" s="77"/>
      <c r="Q331" s="77"/>
      <c r="R331" s="89"/>
      <c r="S331" s="48">
        <v>0</v>
      </c>
      <c r="T331" s="48">
        <v>1</v>
      </c>
      <c r="U331" s="49">
        <v>0</v>
      </c>
      <c r="V331" s="49">
        <v>0.166667</v>
      </c>
      <c r="W331" s="50"/>
      <c r="X331" s="50"/>
      <c r="Y331" s="50"/>
      <c r="Z331" s="49">
        <v>0</v>
      </c>
      <c r="AA331" s="72">
        <v>331</v>
      </c>
      <c r="AB331" s="72"/>
      <c r="AC331" s="73"/>
      <c r="AD331" s="79" t="s">
        <v>3391</v>
      </c>
      <c r="AE331" s="79">
        <v>728</v>
      </c>
      <c r="AF331" s="79">
        <v>5196</v>
      </c>
      <c r="AG331" s="79">
        <v>2312</v>
      </c>
      <c r="AH331" s="79">
        <v>36834</v>
      </c>
      <c r="AI331" s="79"/>
      <c r="AJ331" s="79" t="s">
        <v>3921</v>
      </c>
      <c r="AK331" s="79" t="s">
        <v>4371</v>
      </c>
      <c r="AL331" s="84" t="s">
        <v>4646</v>
      </c>
      <c r="AM331" s="79"/>
      <c r="AN331" s="81">
        <v>41658.12994212963</v>
      </c>
      <c r="AO331" s="84" t="s">
        <v>4963</v>
      </c>
      <c r="AP331" s="79" t="b">
        <v>0</v>
      </c>
      <c r="AQ331" s="79" t="b">
        <v>0</v>
      </c>
      <c r="AR331" s="79" t="b">
        <v>0</v>
      </c>
      <c r="AS331" s="79"/>
      <c r="AT331" s="79">
        <v>27</v>
      </c>
      <c r="AU331" s="84" t="s">
        <v>5320</v>
      </c>
      <c r="AV331" s="79" t="b">
        <v>0</v>
      </c>
      <c r="AW331" s="79" t="s">
        <v>5649</v>
      </c>
      <c r="AX331" s="84" t="s">
        <v>5818</v>
      </c>
      <c r="AY331" s="79" t="s">
        <v>66</v>
      </c>
      <c r="AZ331" s="79" t="str">
        <f>REPLACE(INDEX(GroupVertices[Group],MATCH(Vertices[[#This Row],[Vertex]],GroupVertices[Vertex],0)),1,1,"")</f>
        <v>21</v>
      </c>
      <c r="BA331" s="2"/>
      <c r="BB331" s="3"/>
      <c r="BC331" s="3"/>
      <c r="BD331" s="3"/>
      <c r="BE331" s="3"/>
    </row>
    <row r="332" spans="1:57" ht="15">
      <c r="A332" s="65" t="s">
        <v>359</v>
      </c>
      <c r="B332" s="66"/>
      <c r="C332" s="66"/>
      <c r="D332" s="67">
        <v>1.5</v>
      </c>
      <c r="E332" s="69">
        <v>50</v>
      </c>
      <c r="F332" s="104" t="s">
        <v>5441</v>
      </c>
      <c r="G332" s="66"/>
      <c r="H332" s="70"/>
      <c r="I332" s="71"/>
      <c r="J332" s="71"/>
      <c r="K332" s="70"/>
      <c r="L332" s="74"/>
      <c r="M332" s="75">
        <v>3693.583740234375</v>
      </c>
      <c r="N332" s="75">
        <v>8338.9423828125</v>
      </c>
      <c r="O332" s="76"/>
      <c r="P332" s="77"/>
      <c r="Q332" s="77"/>
      <c r="R332" s="89"/>
      <c r="S332" s="48">
        <v>0</v>
      </c>
      <c r="T332" s="48">
        <v>1</v>
      </c>
      <c r="U332" s="49">
        <v>0</v>
      </c>
      <c r="V332" s="49">
        <v>0.000908</v>
      </c>
      <c r="W332" s="50"/>
      <c r="X332" s="50"/>
      <c r="Y332" s="50"/>
      <c r="Z332" s="49">
        <v>0</v>
      </c>
      <c r="AA332" s="72">
        <v>332</v>
      </c>
      <c r="AB332" s="72"/>
      <c r="AC332" s="73"/>
      <c r="AD332" s="79" t="s">
        <v>3393</v>
      </c>
      <c r="AE332" s="79">
        <v>151</v>
      </c>
      <c r="AF332" s="79">
        <v>12</v>
      </c>
      <c r="AG332" s="79">
        <v>373</v>
      </c>
      <c r="AH332" s="79">
        <v>24</v>
      </c>
      <c r="AI332" s="79"/>
      <c r="AJ332" s="79" t="s">
        <v>3923</v>
      </c>
      <c r="AK332" s="79" t="s">
        <v>4372</v>
      </c>
      <c r="AL332" s="84" t="s">
        <v>4648</v>
      </c>
      <c r="AM332" s="79"/>
      <c r="AN332" s="81">
        <v>43644.73421296296</v>
      </c>
      <c r="AO332" s="84" t="s">
        <v>4965</v>
      </c>
      <c r="AP332" s="79" t="b">
        <v>1</v>
      </c>
      <c r="AQ332" s="79" t="b">
        <v>0</v>
      </c>
      <c r="AR332" s="79" t="b">
        <v>0</v>
      </c>
      <c r="AS332" s="79"/>
      <c r="AT332" s="79">
        <v>0</v>
      </c>
      <c r="AU332" s="79"/>
      <c r="AV332" s="79" t="b">
        <v>0</v>
      </c>
      <c r="AW332" s="79" t="s">
        <v>5649</v>
      </c>
      <c r="AX332" s="84" t="s">
        <v>5820</v>
      </c>
      <c r="AY332" s="79" t="s">
        <v>66</v>
      </c>
      <c r="AZ332" s="79" t="str">
        <f>REPLACE(INDEX(GroupVertices[Group],MATCH(Vertices[[#This Row],[Vertex]],GroupVertices[Vertex],0)),1,1,"")</f>
        <v>4</v>
      </c>
      <c r="BA332" s="2"/>
      <c r="BB332" s="3"/>
      <c r="BC332" s="3"/>
      <c r="BD332" s="3"/>
      <c r="BE332" s="3"/>
    </row>
    <row r="333" spans="1:57" ht="15">
      <c r="A333" s="65" t="s">
        <v>362</v>
      </c>
      <c r="B333" s="66"/>
      <c r="C333" s="66"/>
      <c r="D333" s="67">
        <v>1.5</v>
      </c>
      <c r="E333" s="69">
        <v>50</v>
      </c>
      <c r="F333" s="104" t="s">
        <v>1335</v>
      </c>
      <c r="G333" s="66"/>
      <c r="H333" s="70"/>
      <c r="I333" s="71"/>
      <c r="J333" s="71"/>
      <c r="K333" s="70"/>
      <c r="L333" s="74"/>
      <c r="M333" s="75">
        <v>6170.13671875</v>
      </c>
      <c r="N333" s="75">
        <v>5928.61669921875</v>
      </c>
      <c r="O333" s="76"/>
      <c r="P333" s="77"/>
      <c r="Q333" s="77"/>
      <c r="R333" s="89"/>
      <c r="S333" s="48">
        <v>0</v>
      </c>
      <c r="T333" s="48">
        <v>1</v>
      </c>
      <c r="U333" s="49">
        <v>0</v>
      </c>
      <c r="V333" s="49">
        <v>1</v>
      </c>
      <c r="W333" s="50"/>
      <c r="X333" s="50"/>
      <c r="Y333" s="50"/>
      <c r="Z333" s="49">
        <v>0</v>
      </c>
      <c r="AA333" s="72">
        <v>333</v>
      </c>
      <c r="AB333" s="72"/>
      <c r="AC333" s="73"/>
      <c r="AD333" s="79" t="s">
        <v>3396</v>
      </c>
      <c r="AE333" s="79">
        <v>83</v>
      </c>
      <c r="AF333" s="79">
        <v>8</v>
      </c>
      <c r="AG333" s="79">
        <v>2959</v>
      </c>
      <c r="AH333" s="79">
        <v>7462</v>
      </c>
      <c r="AI333" s="79"/>
      <c r="AJ333" s="79" t="s">
        <v>3926</v>
      </c>
      <c r="AK333" s="79"/>
      <c r="AL333" s="79"/>
      <c r="AM333" s="79"/>
      <c r="AN333" s="81">
        <v>40609.14542824074</v>
      </c>
      <c r="AO333" s="79"/>
      <c r="AP333" s="79" t="b">
        <v>0</v>
      </c>
      <c r="AQ333" s="79" t="b">
        <v>0</v>
      </c>
      <c r="AR333" s="79" t="b">
        <v>0</v>
      </c>
      <c r="AS333" s="79"/>
      <c r="AT333" s="79">
        <v>0</v>
      </c>
      <c r="AU333" s="84" t="s">
        <v>5320</v>
      </c>
      <c r="AV333" s="79" t="b">
        <v>0</v>
      </c>
      <c r="AW333" s="79" t="s">
        <v>5649</v>
      </c>
      <c r="AX333" s="84" t="s">
        <v>5823</v>
      </c>
      <c r="AY333" s="79" t="s">
        <v>66</v>
      </c>
      <c r="AZ333" s="79" t="str">
        <f>REPLACE(INDEX(GroupVertices[Group],MATCH(Vertices[[#This Row],[Vertex]],GroupVertices[Vertex],0)),1,1,"")</f>
        <v>48</v>
      </c>
      <c r="BA333" s="2"/>
      <c r="BB333" s="3"/>
      <c r="BC333" s="3"/>
      <c r="BD333" s="3"/>
      <c r="BE333" s="3"/>
    </row>
    <row r="334" spans="1:57" ht="15">
      <c r="A334" s="65" t="s">
        <v>363</v>
      </c>
      <c r="B334" s="66"/>
      <c r="C334" s="66"/>
      <c r="D334" s="67">
        <v>1.5</v>
      </c>
      <c r="E334" s="69">
        <v>50</v>
      </c>
      <c r="F334" s="104" t="s">
        <v>1336</v>
      </c>
      <c r="G334" s="66"/>
      <c r="H334" s="70"/>
      <c r="I334" s="71"/>
      <c r="J334" s="71"/>
      <c r="K334" s="70"/>
      <c r="L334" s="74"/>
      <c r="M334" s="75">
        <v>2300.840087890625</v>
      </c>
      <c r="N334" s="75">
        <v>9257.783203125</v>
      </c>
      <c r="O334" s="76"/>
      <c r="P334" s="77"/>
      <c r="Q334" s="77"/>
      <c r="R334" s="89"/>
      <c r="S334" s="48">
        <v>0</v>
      </c>
      <c r="T334" s="48">
        <v>1</v>
      </c>
      <c r="U334" s="49">
        <v>0</v>
      </c>
      <c r="V334" s="49">
        <v>0.001032</v>
      </c>
      <c r="W334" s="50"/>
      <c r="X334" s="50"/>
      <c r="Y334" s="50"/>
      <c r="Z334" s="49">
        <v>0</v>
      </c>
      <c r="AA334" s="72">
        <v>334</v>
      </c>
      <c r="AB334" s="72"/>
      <c r="AC334" s="73"/>
      <c r="AD334" s="79" t="s">
        <v>3397</v>
      </c>
      <c r="AE334" s="79">
        <v>385</v>
      </c>
      <c r="AF334" s="79">
        <v>511</v>
      </c>
      <c r="AG334" s="79">
        <v>3949</v>
      </c>
      <c r="AH334" s="79">
        <v>9814</v>
      </c>
      <c r="AI334" s="79"/>
      <c r="AJ334" s="79" t="s">
        <v>3927</v>
      </c>
      <c r="AK334" s="79"/>
      <c r="AL334" s="84" t="s">
        <v>4650</v>
      </c>
      <c r="AM334" s="79"/>
      <c r="AN334" s="81">
        <v>42865.35503472222</v>
      </c>
      <c r="AO334" s="84" t="s">
        <v>4968</v>
      </c>
      <c r="AP334" s="79" t="b">
        <v>0</v>
      </c>
      <c r="AQ334" s="79" t="b">
        <v>0</v>
      </c>
      <c r="AR334" s="79" t="b">
        <v>0</v>
      </c>
      <c r="AS334" s="79"/>
      <c r="AT334" s="79">
        <v>1</v>
      </c>
      <c r="AU334" s="84" t="s">
        <v>5320</v>
      </c>
      <c r="AV334" s="79" t="b">
        <v>0</v>
      </c>
      <c r="AW334" s="79" t="s">
        <v>5649</v>
      </c>
      <c r="AX334" s="84" t="s">
        <v>5824</v>
      </c>
      <c r="AY334" s="79" t="s">
        <v>66</v>
      </c>
      <c r="AZ334" s="79" t="str">
        <f>REPLACE(INDEX(GroupVertices[Group],MATCH(Vertices[[#This Row],[Vertex]],GroupVertices[Vertex],0)),1,1,"")</f>
        <v>1</v>
      </c>
      <c r="BA334" s="2"/>
      <c r="BB334" s="3"/>
      <c r="BC334" s="3"/>
      <c r="BD334" s="3"/>
      <c r="BE334" s="3"/>
    </row>
    <row r="335" spans="1:57" ht="15">
      <c r="A335" s="65" t="s">
        <v>364</v>
      </c>
      <c r="B335" s="66"/>
      <c r="C335" s="66"/>
      <c r="D335" s="67">
        <v>1.5</v>
      </c>
      <c r="E335" s="69">
        <v>50</v>
      </c>
      <c r="F335" s="104" t="s">
        <v>5443</v>
      </c>
      <c r="G335" s="66"/>
      <c r="H335" s="70"/>
      <c r="I335" s="71"/>
      <c r="J335" s="71"/>
      <c r="K335" s="70"/>
      <c r="L335" s="74"/>
      <c r="M335" s="75">
        <v>2988.05810546875</v>
      </c>
      <c r="N335" s="75">
        <v>1224.6505126953125</v>
      </c>
      <c r="O335" s="76"/>
      <c r="P335" s="77"/>
      <c r="Q335" s="77"/>
      <c r="R335" s="89"/>
      <c r="S335" s="48">
        <v>0</v>
      </c>
      <c r="T335" s="48">
        <v>1</v>
      </c>
      <c r="U335" s="49">
        <v>0</v>
      </c>
      <c r="V335" s="49">
        <v>0.00103</v>
      </c>
      <c r="W335" s="50"/>
      <c r="X335" s="50"/>
      <c r="Y335" s="50"/>
      <c r="Z335" s="49">
        <v>0</v>
      </c>
      <c r="AA335" s="72">
        <v>335</v>
      </c>
      <c r="AB335" s="72"/>
      <c r="AC335" s="73"/>
      <c r="AD335" s="79" t="s">
        <v>3398</v>
      </c>
      <c r="AE335" s="79">
        <v>419</v>
      </c>
      <c r="AF335" s="79">
        <v>191</v>
      </c>
      <c r="AG335" s="79">
        <v>2215</v>
      </c>
      <c r="AH335" s="79">
        <v>10160</v>
      </c>
      <c r="AI335" s="79"/>
      <c r="AJ335" s="79" t="s">
        <v>3928</v>
      </c>
      <c r="AK335" s="79" t="s">
        <v>4375</v>
      </c>
      <c r="AL335" s="79"/>
      <c r="AM335" s="79"/>
      <c r="AN335" s="81">
        <v>43018.05432870371</v>
      </c>
      <c r="AO335" s="84" t="s">
        <v>4969</v>
      </c>
      <c r="AP335" s="79" t="b">
        <v>1</v>
      </c>
      <c r="AQ335" s="79" t="b">
        <v>0</v>
      </c>
      <c r="AR335" s="79" t="b">
        <v>1</v>
      </c>
      <c r="AS335" s="79"/>
      <c r="AT335" s="79">
        <v>2</v>
      </c>
      <c r="AU335" s="79"/>
      <c r="AV335" s="79" t="b">
        <v>0</v>
      </c>
      <c r="AW335" s="79" t="s">
        <v>5649</v>
      </c>
      <c r="AX335" s="84" t="s">
        <v>5825</v>
      </c>
      <c r="AY335" s="79" t="s">
        <v>66</v>
      </c>
      <c r="AZ335" s="79" t="str">
        <f>REPLACE(INDEX(GroupVertices[Group],MATCH(Vertices[[#This Row],[Vertex]],GroupVertices[Vertex],0)),1,1,"")</f>
        <v>3</v>
      </c>
      <c r="BA335" s="2"/>
      <c r="BB335" s="3"/>
      <c r="BC335" s="3"/>
      <c r="BD335" s="3"/>
      <c r="BE335" s="3"/>
    </row>
    <row r="336" spans="1:57" ht="15">
      <c r="A336" s="65" t="s">
        <v>365</v>
      </c>
      <c r="B336" s="66"/>
      <c r="C336" s="66"/>
      <c r="D336" s="67">
        <v>1.5</v>
      </c>
      <c r="E336" s="69">
        <v>50</v>
      </c>
      <c r="F336" s="104" t="s">
        <v>1337</v>
      </c>
      <c r="G336" s="66"/>
      <c r="H336" s="70"/>
      <c r="I336" s="71"/>
      <c r="J336" s="71"/>
      <c r="K336" s="70"/>
      <c r="L336" s="74"/>
      <c r="M336" s="75">
        <v>9723.390625</v>
      </c>
      <c r="N336" s="75">
        <v>9042.1943359375</v>
      </c>
      <c r="O336" s="76"/>
      <c r="P336" s="77"/>
      <c r="Q336" s="77"/>
      <c r="R336" s="89"/>
      <c r="S336" s="48">
        <v>0</v>
      </c>
      <c r="T336" s="48">
        <v>1</v>
      </c>
      <c r="U336" s="49">
        <v>0</v>
      </c>
      <c r="V336" s="49">
        <v>0.027027</v>
      </c>
      <c r="W336" s="50"/>
      <c r="X336" s="50"/>
      <c r="Y336" s="50"/>
      <c r="Z336" s="49">
        <v>0</v>
      </c>
      <c r="AA336" s="72">
        <v>336</v>
      </c>
      <c r="AB336" s="72"/>
      <c r="AC336" s="73"/>
      <c r="AD336" s="79" t="s">
        <v>3399</v>
      </c>
      <c r="AE336" s="79">
        <v>360</v>
      </c>
      <c r="AF336" s="79">
        <v>326</v>
      </c>
      <c r="AG336" s="79">
        <v>4880</v>
      </c>
      <c r="AH336" s="79">
        <v>4533</v>
      </c>
      <c r="AI336" s="79"/>
      <c r="AJ336" s="79" t="s">
        <v>3929</v>
      </c>
      <c r="AK336" s="79" t="s">
        <v>4376</v>
      </c>
      <c r="AL336" s="79"/>
      <c r="AM336" s="79"/>
      <c r="AN336" s="81">
        <v>43001.086550925924</v>
      </c>
      <c r="AO336" s="84" t="s">
        <v>4970</v>
      </c>
      <c r="AP336" s="79" t="b">
        <v>1</v>
      </c>
      <c r="AQ336" s="79" t="b">
        <v>0</v>
      </c>
      <c r="AR336" s="79" t="b">
        <v>0</v>
      </c>
      <c r="AS336" s="79"/>
      <c r="AT336" s="79">
        <v>0</v>
      </c>
      <c r="AU336" s="79"/>
      <c r="AV336" s="79" t="b">
        <v>0</v>
      </c>
      <c r="AW336" s="79" t="s">
        <v>5649</v>
      </c>
      <c r="AX336" s="84" t="s">
        <v>5826</v>
      </c>
      <c r="AY336" s="79" t="s">
        <v>66</v>
      </c>
      <c r="AZ336" s="79" t="str">
        <f>REPLACE(INDEX(GroupVertices[Group],MATCH(Vertices[[#This Row],[Vertex]],GroupVertices[Vertex],0)),1,1,"")</f>
        <v>6</v>
      </c>
      <c r="BA336" s="2"/>
      <c r="BB336" s="3"/>
      <c r="BC336" s="3"/>
      <c r="BD336" s="3"/>
      <c r="BE336" s="3"/>
    </row>
    <row r="337" spans="1:57" ht="15">
      <c r="A337" s="65" t="s">
        <v>366</v>
      </c>
      <c r="B337" s="66"/>
      <c r="C337" s="66"/>
      <c r="D337" s="67">
        <v>1.5</v>
      </c>
      <c r="E337" s="69">
        <v>50</v>
      </c>
      <c r="F337" s="104" t="s">
        <v>5444</v>
      </c>
      <c r="G337" s="66"/>
      <c r="H337" s="70"/>
      <c r="I337" s="71"/>
      <c r="J337" s="71"/>
      <c r="K337" s="70"/>
      <c r="L337" s="74"/>
      <c r="M337" s="75">
        <v>2676.602294921875</v>
      </c>
      <c r="N337" s="75">
        <v>2246.988037109375</v>
      </c>
      <c r="O337" s="76"/>
      <c r="P337" s="77"/>
      <c r="Q337" s="77"/>
      <c r="R337" s="89"/>
      <c r="S337" s="48">
        <v>0</v>
      </c>
      <c r="T337" s="48">
        <v>1</v>
      </c>
      <c r="U337" s="49">
        <v>0</v>
      </c>
      <c r="V337" s="49">
        <v>0.00103</v>
      </c>
      <c r="W337" s="50"/>
      <c r="X337" s="50"/>
      <c r="Y337" s="50"/>
      <c r="Z337" s="49">
        <v>0</v>
      </c>
      <c r="AA337" s="72">
        <v>337</v>
      </c>
      <c r="AB337" s="72"/>
      <c r="AC337" s="73"/>
      <c r="AD337" s="79" t="s">
        <v>3400</v>
      </c>
      <c r="AE337" s="79">
        <v>3001</v>
      </c>
      <c r="AF337" s="79">
        <v>1356</v>
      </c>
      <c r="AG337" s="79">
        <v>21409</v>
      </c>
      <c r="AH337" s="79">
        <v>51549</v>
      </c>
      <c r="AI337" s="79"/>
      <c r="AJ337" s="79" t="s">
        <v>3930</v>
      </c>
      <c r="AK337" s="79" t="s">
        <v>4377</v>
      </c>
      <c r="AL337" s="79"/>
      <c r="AM337" s="79"/>
      <c r="AN337" s="81">
        <v>41136.255</v>
      </c>
      <c r="AO337" s="84" t="s">
        <v>4971</v>
      </c>
      <c r="AP337" s="79" t="b">
        <v>0</v>
      </c>
      <c r="AQ337" s="79" t="b">
        <v>0</v>
      </c>
      <c r="AR337" s="79" t="b">
        <v>0</v>
      </c>
      <c r="AS337" s="79"/>
      <c r="AT337" s="79">
        <v>2</v>
      </c>
      <c r="AU337" s="84" t="s">
        <v>5326</v>
      </c>
      <c r="AV337" s="79" t="b">
        <v>0</v>
      </c>
      <c r="AW337" s="79" t="s">
        <v>5649</v>
      </c>
      <c r="AX337" s="84" t="s">
        <v>5827</v>
      </c>
      <c r="AY337" s="79" t="s">
        <v>66</v>
      </c>
      <c r="AZ337" s="79" t="str">
        <f>REPLACE(INDEX(GroupVertices[Group],MATCH(Vertices[[#This Row],[Vertex]],GroupVertices[Vertex],0)),1,1,"")</f>
        <v>3</v>
      </c>
      <c r="BA337" s="2"/>
      <c r="BB337" s="3"/>
      <c r="BC337" s="3"/>
      <c r="BD337" s="3"/>
      <c r="BE337" s="3"/>
    </row>
    <row r="338" spans="1:57" ht="15">
      <c r="A338" s="65" t="s">
        <v>367</v>
      </c>
      <c r="B338" s="66"/>
      <c r="C338" s="66"/>
      <c r="D338" s="67">
        <v>1.5</v>
      </c>
      <c r="E338" s="69">
        <v>50</v>
      </c>
      <c r="F338" s="104" t="s">
        <v>5445</v>
      </c>
      <c r="G338" s="66"/>
      <c r="H338" s="70"/>
      <c r="I338" s="71"/>
      <c r="J338" s="71"/>
      <c r="K338" s="70"/>
      <c r="L338" s="74"/>
      <c r="M338" s="75">
        <v>1090.203369140625</v>
      </c>
      <c r="N338" s="75">
        <v>2315.576416015625</v>
      </c>
      <c r="O338" s="76"/>
      <c r="P338" s="77"/>
      <c r="Q338" s="77"/>
      <c r="R338" s="89"/>
      <c r="S338" s="48">
        <v>0</v>
      </c>
      <c r="T338" s="48">
        <v>1</v>
      </c>
      <c r="U338" s="49">
        <v>0</v>
      </c>
      <c r="V338" s="49">
        <v>0.00103</v>
      </c>
      <c r="W338" s="50"/>
      <c r="X338" s="50"/>
      <c r="Y338" s="50"/>
      <c r="Z338" s="49">
        <v>0</v>
      </c>
      <c r="AA338" s="72">
        <v>338</v>
      </c>
      <c r="AB338" s="72"/>
      <c r="AC338" s="73"/>
      <c r="AD338" s="79" t="s">
        <v>3401</v>
      </c>
      <c r="AE338" s="79">
        <v>565</v>
      </c>
      <c r="AF338" s="79">
        <v>744</v>
      </c>
      <c r="AG338" s="79">
        <v>15498</v>
      </c>
      <c r="AH338" s="79">
        <v>16433</v>
      </c>
      <c r="AI338" s="79"/>
      <c r="AJ338" s="79" t="s">
        <v>3931</v>
      </c>
      <c r="AK338" s="79" t="s">
        <v>4303</v>
      </c>
      <c r="AL338" s="79"/>
      <c r="AM338" s="79"/>
      <c r="AN338" s="81">
        <v>41240.88238425926</v>
      </c>
      <c r="AO338" s="84" t="s">
        <v>4972</v>
      </c>
      <c r="AP338" s="79" t="b">
        <v>1</v>
      </c>
      <c r="AQ338" s="79" t="b">
        <v>0</v>
      </c>
      <c r="AR338" s="79" t="b">
        <v>1</v>
      </c>
      <c r="AS338" s="79"/>
      <c r="AT338" s="79">
        <v>1</v>
      </c>
      <c r="AU338" s="84" t="s">
        <v>5320</v>
      </c>
      <c r="AV338" s="79" t="b">
        <v>0</v>
      </c>
      <c r="AW338" s="79" t="s">
        <v>5649</v>
      </c>
      <c r="AX338" s="84" t="s">
        <v>5828</v>
      </c>
      <c r="AY338" s="79" t="s">
        <v>66</v>
      </c>
      <c r="AZ338" s="79" t="str">
        <f>REPLACE(INDEX(GroupVertices[Group],MATCH(Vertices[[#This Row],[Vertex]],GroupVertices[Vertex],0)),1,1,"")</f>
        <v>3</v>
      </c>
      <c r="BA338" s="2"/>
      <c r="BB338" s="3"/>
      <c r="BC338" s="3"/>
      <c r="BD338" s="3"/>
      <c r="BE338" s="3"/>
    </row>
    <row r="339" spans="1:57" ht="15">
      <c r="A339" s="65" t="s">
        <v>369</v>
      </c>
      <c r="B339" s="66"/>
      <c r="C339" s="66"/>
      <c r="D339" s="67">
        <v>1.5</v>
      </c>
      <c r="E339" s="69">
        <v>50</v>
      </c>
      <c r="F339" s="104" t="s">
        <v>5446</v>
      </c>
      <c r="G339" s="66"/>
      <c r="H339" s="70"/>
      <c r="I339" s="71"/>
      <c r="J339" s="71"/>
      <c r="K339" s="70"/>
      <c r="L339" s="74"/>
      <c r="M339" s="75">
        <v>633.73291015625</v>
      </c>
      <c r="N339" s="75">
        <v>811.2939453125</v>
      </c>
      <c r="O339" s="76"/>
      <c r="P339" s="77"/>
      <c r="Q339" s="77"/>
      <c r="R339" s="89"/>
      <c r="S339" s="48">
        <v>0</v>
      </c>
      <c r="T339" s="48">
        <v>1</v>
      </c>
      <c r="U339" s="49">
        <v>0</v>
      </c>
      <c r="V339" s="49">
        <v>0.00103</v>
      </c>
      <c r="W339" s="50"/>
      <c r="X339" s="50"/>
      <c r="Y339" s="50"/>
      <c r="Z339" s="49">
        <v>0</v>
      </c>
      <c r="AA339" s="72">
        <v>339</v>
      </c>
      <c r="AB339" s="72"/>
      <c r="AC339" s="73"/>
      <c r="AD339" s="79" t="s">
        <v>3403</v>
      </c>
      <c r="AE339" s="79">
        <v>340</v>
      </c>
      <c r="AF339" s="79">
        <v>157</v>
      </c>
      <c r="AG339" s="79">
        <v>3678</v>
      </c>
      <c r="AH339" s="79">
        <v>4539</v>
      </c>
      <c r="AI339" s="79"/>
      <c r="AJ339" s="79" t="s">
        <v>3933</v>
      </c>
      <c r="AK339" s="79"/>
      <c r="AL339" s="79"/>
      <c r="AM339" s="79"/>
      <c r="AN339" s="81">
        <v>42089.67450231482</v>
      </c>
      <c r="AO339" s="84" t="s">
        <v>4974</v>
      </c>
      <c r="AP339" s="79" t="b">
        <v>1</v>
      </c>
      <c r="AQ339" s="79" t="b">
        <v>0</v>
      </c>
      <c r="AR339" s="79" t="b">
        <v>1</v>
      </c>
      <c r="AS339" s="79"/>
      <c r="AT339" s="79">
        <v>0</v>
      </c>
      <c r="AU339" s="84" t="s">
        <v>5320</v>
      </c>
      <c r="AV339" s="79" t="b">
        <v>0</v>
      </c>
      <c r="AW339" s="79" t="s">
        <v>5649</v>
      </c>
      <c r="AX339" s="84" t="s">
        <v>5830</v>
      </c>
      <c r="AY339" s="79" t="s">
        <v>66</v>
      </c>
      <c r="AZ339" s="79" t="str">
        <f>REPLACE(INDEX(GroupVertices[Group],MATCH(Vertices[[#This Row],[Vertex]],GroupVertices[Vertex],0)),1,1,"")</f>
        <v>3</v>
      </c>
      <c r="BA339" s="2"/>
      <c r="BB339" s="3"/>
      <c r="BC339" s="3"/>
      <c r="BD339" s="3"/>
      <c r="BE339" s="3"/>
    </row>
    <row r="340" spans="1:57" ht="15">
      <c r="A340" s="65" t="s">
        <v>371</v>
      </c>
      <c r="B340" s="66"/>
      <c r="C340" s="66"/>
      <c r="D340" s="67">
        <v>1.5</v>
      </c>
      <c r="E340" s="69">
        <v>50</v>
      </c>
      <c r="F340" s="104" t="s">
        <v>1339</v>
      </c>
      <c r="G340" s="66"/>
      <c r="H340" s="70"/>
      <c r="I340" s="71"/>
      <c r="J340" s="71"/>
      <c r="K340" s="70"/>
      <c r="L340" s="74"/>
      <c r="M340" s="75">
        <v>465.8083801269531</v>
      </c>
      <c r="N340" s="75">
        <v>4976.52490234375</v>
      </c>
      <c r="O340" s="76"/>
      <c r="P340" s="77"/>
      <c r="Q340" s="77"/>
      <c r="R340" s="89"/>
      <c r="S340" s="48">
        <v>0</v>
      </c>
      <c r="T340" s="48">
        <v>1</v>
      </c>
      <c r="U340" s="49">
        <v>0</v>
      </c>
      <c r="V340" s="49">
        <v>0.000786</v>
      </c>
      <c r="W340" s="50"/>
      <c r="X340" s="50"/>
      <c r="Y340" s="50"/>
      <c r="Z340" s="49">
        <v>0</v>
      </c>
      <c r="AA340" s="72">
        <v>340</v>
      </c>
      <c r="AB340" s="72"/>
      <c r="AC340" s="73"/>
      <c r="AD340" s="79" t="s">
        <v>3405</v>
      </c>
      <c r="AE340" s="79">
        <v>200</v>
      </c>
      <c r="AF340" s="79">
        <v>104</v>
      </c>
      <c r="AG340" s="79">
        <v>6407</v>
      </c>
      <c r="AH340" s="79">
        <v>1377</v>
      </c>
      <c r="AI340" s="79"/>
      <c r="AJ340" s="79" t="s">
        <v>3935</v>
      </c>
      <c r="AK340" s="79" t="s">
        <v>4277</v>
      </c>
      <c r="AL340" s="79"/>
      <c r="AM340" s="79"/>
      <c r="AN340" s="81">
        <v>40698.66653935185</v>
      </c>
      <c r="AO340" s="84" t="s">
        <v>4976</v>
      </c>
      <c r="AP340" s="79" t="b">
        <v>1</v>
      </c>
      <c r="AQ340" s="79" t="b">
        <v>0</v>
      </c>
      <c r="AR340" s="79" t="b">
        <v>0</v>
      </c>
      <c r="AS340" s="79"/>
      <c r="AT340" s="79">
        <v>9</v>
      </c>
      <c r="AU340" s="84" t="s">
        <v>5320</v>
      </c>
      <c r="AV340" s="79" t="b">
        <v>0</v>
      </c>
      <c r="AW340" s="79" t="s">
        <v>5649</v>
      </c>
      <c r="AX340" s="84" t="s">
        <v>5832</v>
      </c>
      <c r="AY340" s="79" t="s">
        <v>66</v>
      </c>
      <c r="AZ340" s="79" t="str">
        <f>REPLACE(INDEX(GroupVertices[Group],MATCH(Vertices[[#This Row],[Vertex]],GroupVertices[Vertex],0)),1,1,"")</f>
        <v>2</v>
      </c>
      <c r="BA340" s="2"/>
      <c r="BB340" s="3"/>
      <c r="BC340" s="3"/>
      <c r="BD340" s="3"/>
      <c r="BE340" s="3"/>
    </row>
    <row r="341" spans="1:57" ht="15">
      <c r="A341" s="65" t="s">
        <v>374</v>
      </c>
      <c r="B341" s="66"/>
      <c r="C341" s="66"/>
      <c r="D341" s="67">
        <v>1.5</v>
      </c>
      <c r="E341" s="69">
        <v>50</v>
      </c>
      <c r="F341" s="104" t="s">
        <v>5450</v>
      </c>
      <c r="G341" s="66"/>
      <c r="H341" s="70"/>
      <c r="I341" s="71"/>
      <c r="J341" s="71"/>
      <c r="K341" s="70"/>
      <c r="L341" s="74"/>
      <c r="M341" s="75">
        <v>1421.47900390625</v>
      </c>
      <c r="N341" s="75">
        <v>2342.826171875</v>
      </c>
      <c r="O341" s="76"/>
      <c r="P341" s="77"/>
      <c r="Q341" s="77"/>
      <c r="R341" s="89"/>
      <c r="S341" s="48">
        <v>0</v>
      </c>
      <c r="T341" s="48">
        <v>1</v>
      </c>
      <c r="U341" s="49">
        <v>0</v>
      </c>
      <c r="V341" s="49">
        <v>0.00103</v>
      </c>
      <c r="W341" s="50"/>
      <c r="X341" s="50"/>
      <c r="Y341" s="50"/>
      <c r="Z341" s="49">
        <v>0</v>
      </c>
      <c r="AA341" s="72">
        <v>341</v>
      </c>
      <c r="AB341" s="72"/>
      <c r="AC341" s="73"/>
      <c r="AD341" s="79" t="s">
        <v>3409</v>
      </c>
      <c r="AE341" s="79">
        <v>830</v>
      </c>
      <c r="AF341" s="79">
        <v>922</v>
      </c>
      <c r="AG341" s="79">
        <v>22211</v>
      </c>
      <c r="AH341" s="79">
        <v>14917</v>
      </c>
      <c r="AI341" s="79"/>
      <c r="AJ341" s="79" t="s">
        <v>3939</v>
      </c>
      <c r="AK341" s="79" t="s">
        <v>4380</v>
      </c>
      <c r="AL341" s="79"/>
      <c r="AM341" s="79"/>
      <c r="AN341" s="81">
        <v>41482.81927083333</v>
      </c>
      <c r="AO341" s="84" t="s">
        <v>4977</v>
      </c>
      <c r="AP341" s="79" t="b">
        <v>1</v>
      </c>
      <c r="AQ341" s="79" t="b">
        <v>0</v>
      </c>
      <c r="AR341" s="79" t="b">
        <v>1</v>
      </c>
      <c r="AS341" s="79"/>
      <c r="AT341" s="79">
        <v>3</v>
      </c>
      <c r="AU341" s="84" t="s">
        <v>5320</v>
      </c>
      <c r="AV341" s="79" t="b">
        <v>0</v>
      </c>
      <c r="AW341" s="79" t="s">
        <v>5649</v>
      </c>
      <c r="AX341" s="84" t="s">
        <v>5836</v>
      </c>
      <c r="AY341" s="79" t="s">
        <v>66</v>
      </c>
      <c r="AZ341" s="79" t="str">
        <f>REPLACE(INDEX(GroupVertices[Group],MATCH(Vertices[[#This Row],[Vertex]],GroupVertices[Vertex],0)),1,1,"")</f>
        <v>3</v>
      </c>
      <c r="BA341" s="2"/>
      <c r="BB341" s="3"/>
      <c r="BC341" s="3"/>
      <c r="BD341" s="3"/>
      <c r="BE341" s="3"/>
    </row>
    <row r="342" spans="1:57" ht="15">
      <c r="A342" s="65" t="s">
        <v>377</v>
      </c>
      <c r="B342" s="66"/>
      <c r="C342" s="66"/>
      <c r="D342" s="67">
        <v>1.5</v>
      </c>
      <c r="E342" s="69">
        <v>50</v>
      </c>
      <c r="F342" s="104" t="s">
        <v>5452</v>
      </c>
      <c r="G342" s="66"/>
      <c r="H342" s="70"/>
      <c r="I342" s="71"/>
      <c r="J342" s="71"/>
      <c r="K342" s="70"/>
      <c r="L342" s="74"/>
      <c r="M342" s="75">
        <v>3143.89990234375</v>
      </c>
      <c r="N342" s="75">
        <v>3266.587158203125</v>
      </c>
      <c r="O342" s="76"/>
      <c r="P342" s="77"/>
      <c r="Q342" s="77"/>
      <c r="R342" s="89"/>
      <c r="S342" s="48">
        <v>0</v>
      </c>
      <c r="T342" s="48">
        <v>1</v>
      </c>
      <c r="U342" s="49">
        <v>0</v>
      </c>
      <c r="V342" s="49">
        <v>0.066667</v>
      </c>
      <c r="W342" s="50"/>
      <c r="X342" s="50"/>
      <c r="Y342" s="50"/>
      <c r="Z342" s="49">
        <v>0</v>
      </c>
      <c r="AA342" s="72">
        <v>342</v>
      </c>
      <c r="AB342" s="72"/>
      <c r="AC342" s="73"/>
      <c r="AD342" s="79" t="s">
        <v>3413</v>
      </c>
      <c r="AE342" s="79">
        <v>545</v>
      </c>
      <c r="AF342" s="79">
        <v>166</v>
      </c>
      <c r="AG342" s="79">
        <v>6033</v>
      </c>
      <c r="AH342" s="79">
        <v>20341</v>
      </c>
      <c r="AI342" s="79"/>
      <c r="AJ342" s="79" t="s">
        <v>3943</v>
      </c>
      <c r="AK342" s="79" t="s">
        <v>4318</v>
      </c>
      <c r="AL342" s="79"/>
      <c r="AM342" s="79"/>
      <c r="AN342" s="81">
        <v>41627.844351851854</v>
      </c>
      <c r="AO342" s="84" t="s">
        <v>4981</v>
      </c>
      <c r="AP342" s="79" t="b">
        <v>0</v>
      </c>
      <c r="AQ342" s="79" t="b">
        <v>0</v>
      </c>
      <c r="AR342" s="79" t="b">
        <v>0</v>
      </c>
      <c r="AS342" s="79"/>
      <c r="AT342" s="79">
        <v>5</v>
      </c>
      <c r="AU342" s="84" t="s">
        <v>5320</v>
      </c>
      <c r="AV342" s="79" t="b">
        <v>0</v>
      </c>
      <c r="AW342" s="79" t="s">
        <v>5649</v>
      </c>
      <c r="AX342" s="84" t="s">
        <v>5840</v>
      </c>
      <c r="AY342" s="79" t="s">
        <v>66</v>
      </c>
      <c r="AZ342" s="79" t="str">
        <f>REPLACE(INDEX(GroupVertices[Group],MATCH(Vertices[[#This Row],[Vertex]],GroupVertices[Vertex],0)),1,1,"")</f>
        <v>8</v>
      </c>
      <c r="BA342" s="2"/>
      <c r="BB342" s="3"/>
      <c r="BC342" s="3"/>
      <c r="BD342" s="3"/>
      <c r="BE342" s="3"/>
    </row>
    <row r="343" spans="1:57" ht="15">
      <c r="A343" s="65" t="s">
        <v>378</v>
      </c>
      <c r="B343" s="66"/>
      <c r="C343" s="66"/>
      <c r="D343" s="67">
        <v>1.5</v>
      </c>
      <c r="E343" s="69">
        <v>50</v>
      </c>
      <c r="F343" s="104" t="s">
        <v>5453</v>
      </c>
      <c r="G343" s="66"/>
      <c r="H343" s="70"/>
      <c r="I343" s="71"/>
      <c r="J343" s="71"/>
      <c r="K343" s="70"/>
      <c r="L343" s="74"/>
      <c r="M343" s="75">
        <v>7825.85400390625</v>
      </c>
      <c r="N343" s="75">
        <v>9279.8525390625</v>
      </c>
      <c r="O343" s="76"/>
      <c r="P343" s="77"/>
      <c r="Q343" s="77"/>
      <c r="R343" s="89"/>
      <c r="S343" s="48">
        <v>0</v>
      </c>
      <c r="T343" s="48">
        <v>1</v>
      </c>
      <c r="U343" s="49">
        <v>0</v>
      </c>
      <c r="V343" s="49">
        <v>0.000922</v>
      </c>
      <c r="W343" s="50"/>
      <c r="X343" s="50"/>
      <c r="Y343" s="50"/>
      <c r="Z343" s="49">
        <v>0</v>
      </c>
      <c r="AA343" s="72">
        <v>343</v>
      </c>
      <c r="AB343" s="72"/>
      <c r="AC343" s="73"/>
      <c r="AD343" s="79" t="s">
        <v>3414</v>
      </c>
      <c r="AE343" s="79">
        <v>67</v>
      </c>
      <c r="AF343" s="79">
        <v>12</v>
      </c>
      <c r="AG343" s="79">
        <v>15</v>
      </c>
      <c r="AH343" s="79">
        <v>84</v>
      </c>
      <c r="AI343" s="79"/>
      <c r="AJ343" s="79" t="s">
        <v>3944</v>
      </c>
      <c r="AK343" s="79" t="s">
        <v>4384</v>
      </c>
      <c r="AL343" s="79"/>
      <c r="AM343" s="79"/>
      <c r="AN343" s="81">
        <v>43302.26224537037</v>
      </c>
      <c r="AO343" s="84" t="s">
        <v>4982</v>
      </c>
      <c r="AP343" s="79" t="b">
        <v>1</v>
      </c>
      <c r="AQ343" s="79" t="b">
        <v>0</v>
      </c>
      <c r="AR343" s="79" t="b">
        <v>0</v>
      </c>
      <c r="AS343" s="79"/>
      <c r="AT343" s="79">
        <v>0</v>
      </c>
      <c r="AU343" s="79"/>
      <c r="AV343" s="79" t="b">
        <v>0</v>
      </c>
      <c r="AW343" s="79" t="s">
        <v>5649</v>
      </c>
      <c r="AX343" s="84" t="s">
        <v>5841</v>
      </c>
      <c r="AY343" s="79" t="s">
        <v>66</v>
      </c>
      <c r="AZ343" s="79" t="str">
        <f>REPLACE(INDEX(GroupVertices[Group],MATCH(Vertices[[#This Row],[Vertex]],GroupVertices[Vertex],0)),1,1,"")</f>
        <v>5</v>
      </c>
      <c r="BA343" s="2"/>
      <c r="BB343" s="3"/>
      <c r="BC343" s="3"/>
      <c r="BD343" s="3"/>
      <c r="BE343" s="3"/>
    </row>
    <row r="344" spans="1:57" ht="15">
      <c r="A344" s="65" t="s">
        <v>379</v>
      </c>
      <c r="B344" s="66"/>
      <c r="C344" s="66"/>
      <c r="D344" s="67">
        <v>1.5</v>
      </c>
      <c r="E344" s="69">
        <v>50</v>
      </c>
      <c r="F344" s="104" t="s">
        <v>1343</v>
      </c>
      <c r="G344" s="66"/>
      <c r="H344" s="70"/>
      <c r="I344" s="71"/>
      <c r="J344" s="71"/>
      <c r="K344" s="70"/>
      <c r="L344" s="74"/>
      <c r="M344" s="75">
        <v>641.8751831054688</v>
      </c>
      <c r="N344" s="75">
        <v>7205.62548828125</v>
      </c>
      <c r="O344" s="76"/>
      <c r="P344" s="77"/>
      <c r="Q344" s="77"/>
      <c r="R344" s="89"/>
      <c r="S344" s="48">
        <v>0</v>
      </c>
      <c r="T344" s="48">
        <v>1</v>
      </c>
      <c r="U344" s="49">
        <v>0</v>
      </c>
      <c r="V344" s="49">
        <v>0.001032</v>
      </c>
      <c r="W344" s="50"/>
      <c r="X344" s="50"/>
      <c r="Y344" s="50"/>
      <c r="Z344" s="49">
        <v>0</v>
      </c>
      <c r="AA344" s="72">
        <v>344</v>
      </c>
      <c r="AB344" s="72"/>
      <c r="AC344" s="73"/>
      <c r="AD344" s="79" t="s">
        <v>3415</v>
      </c>
      <c r="AE344" s="79">
        <v>28</v>
      </c>
      <c r="AF344" s="79">
        <v>33</v>
      </c>
      <c r="AG344" s="79">
        <v>906</v>
      </c>
      <c r="AH344" s="79">
        <v>3911</v>
      </c>
      <c r="AI344" s="79"/>
      <c r="AJ344" s="79"/>
      <c r="AK344" s="79"/>
      <c r="AL344" s="79"/>
      <c r="AM344" s="79"/>
      <c r="AN344" s="81">
        <v>43109.29586805555</v>
      </c>
      <c r="AO344" s="84" t="s">
        <v>4983</v>
      </c>
      <c r="AP344" s="79" t="b">
        <v>1</v>
      </c>
      <c r="AQ344" s="79" t="b">
        <v>0</v>
      </c>
      <c r="AR344" s="79" t="b">
        <v>0</v>
      </c>
      <c r="AS344" s="79"/>
      <c r="AT344" s="79">
        <v>1</v>
      </c>
      <c r="AU344" s="79"/>
      <c r="AV344" s="79" t="b">
        <v>0</v>
      </c>
      <c r="AW344" s="79" t="s">
        <v>5649</v>
      </c>
      <c r="AX344" s="84" t="s">
        <v>5842</v>
      </c>
      <c r="AY344" s="79" t="s">
        <v>66</v>
      </c>
      <c r="AZ344" s="79" t="str">
        <f>REPLACE(INDEX(GroupVertices[Group],MATCH(Vertices[[#This Row],[Vertex]],GroupVertices[Vertex],0)),1,1,"")</f>
        <v>1</v>
      </c>
      <c r="BA344" s="2"/>
      <c r="BB344" s="3"/>
      <c r="BC344" s="3"/>
      <c r="BD344" s="3"/>
      <c r="BE344" s="3"/>
    </row>
    <row r="345" spans="1:57" ht="15">
      <c r="A345" s="65" t="s">
        <v>382</v>
      </c>
      <c r="B345" s="66"/>
      <c r="C345" s="66"/>
      <c r="D345" s="67">
        <v>1.5</v>
      </c>
      <c r="E345" s="69">
        <v>50</v>
      </c>
      <c r="F345" s="104" t="s">
        <v>1345</v>
      </c>
      <c r="G345" s="66"/>
      <c r="H345" s="70"/>
      <c r="I345" s="71"/>
      <c r="J345" s="71"/>
      <c r="K345" s="70"/>
      <c r="L345" s="74"/>
      <c r="M345" s="75">
        <v>9575.396484375</v>
      </c>
      <c r="N345" s="75">
        <v>9551.6630859375</v>
      </c>
      <c r="O345" s="76"/>
      <c r="P345" s="77"/>
      <c r="Q345" s="77"/>
      <c r="R345" s="89"/>
      <c r="S345" s="48">
        <v>0</v>
      </c>
      <c r="T345" s="48">
        <v>1</v>
      </c>
      <c r="U345" s="49">
        <v>0</v>
      </c>
      <c r="V345" s="49">
        <v>0.027027</v>
      </c>
      <c r="W345" s="50"/>
      <c r="X345" s="50"/>
      <c r="Y345" s="50"/>
      <c r="Z345" s="49">
        <v>0</v>
      </c>
      <c r="AA345" s="72">
        <v>345</v>
      </c>
      <c r="AB345" s="72"/>
      <c r="AC345" s="73"/>
      <c r="AD345" s="79" t="s">
        <v>3418</v>
      </c>
      <c r="AE345" s="79">
        <v>989</v>
      </c>
      <c r="AF345" s="79">
        <v>515</v>
      </c>
      <c r="AG345" s="79">
        <v>10810</v>
      </c>
      <c r="AH345" s="79">
        <v>15425</v>
      </c>
      <c r="AI345" s="79"/>
      <c r="AJ345" s="79" t="s">
        <v>3947</v>
      </c>
      <c r="AK345" s="79" t="s">
        <v>4386</v>
      </c>
      <c r="AL345" s="79"/>
      <c r="AM345" s="79"/>
      <c r="AN345" s="81">
        <v>41186.06984953704</v>
      </c>
      <c r="AO345" s="84" t="s">
        <v>4986</v>
      </c>
      <c r="AP345" s="79" t="b">
        <v>1</v>
      </c>
      <c r="AQ345" s="79" t="b">
        <v>0</v>
      </c>
      <c r="AR345" s="79" t="b">
        <v>1</v>
      </c>
      <c r="AS345" s="79"/>
      <c r="AT345" s="79">
        <v>8</v>
      </c>
      <c r="AU345" s="84" t="s">
        <v>5320</v>
      </c>
      <c r="AV345" s="79" t="b">
        <v>0</v>
      </c>
      <c r="AW345" s="79" t="s">
        <v>5649</v>
      </c>
      <c r="AX345" s="84" t="s">
        <v>5845</v>
      </c>
      <c r="AY345" s="79" t="s">
        <v>66</v>
      </c>
      <c r="AZ345" s="79" t="str">
        <f>REPLACE(INDEX(GroupVertices[Group],MATCH(Vertices[[#This Row],[Vertex]],GroupVertices[Vertex],0)),1,1,"")</f>
        <v>6</v>
      </c>
      <c r="BA345" s="2"/>
      <c r="BB345" s="3"/>
      <c r="BC345" s="3"/>
      <c r="BD345" s="3"/>
      <c r="BE345" s="3"/>
    </row>
    <row r="346" spans="1:57" ht="15">
      <c r="A346" s="65" t="s">
        <v>384</v>
      </c>
      <c r="B346" s="66"/>
      <c r="C346" s="66"/>
      <c r="D346" s="67">
        <v>1.5</v>
      </c>
      <c r="E346" s="69">
        <v>50</v>
      </c>
      <c r="F346" s="104" t="s">
        <v>5455</v>
      </c>
      <c r="G346" s="66"/>
      <c r="H346" s="70"/>
      <c r="I346" s="71"/>
      <c r="J346" s="71"/>
      <c r="K346" s="70"/>
      <c r="L346" s="74"/>
      <c r="M346" s="75">
        <v>549.7474365234375</v>
      </c>
      <c r="N346" s="75">
        <v>1886.3377685546875</v>
      </c>
      <c r="O346" s="76"/>
      <c r="P346" s="77"/>
      <c r="Q346" s="77"/>
      <c r="R346" s="89"/>
      <c r="S346" s="48">
        <v>0</v>
      </c>
      <c r="T346" s="48">
        <v>1</v>
      </c>
      <c r="U346" s="49">
        <v>0</v>
      </c>
      <c r="V346" s="49">
        <v>0.00103</v>
      </c>
      <c r="W346" s="50"/>
      <c r="X346" s="50"/>
      <c r="Y346" s="50"/>
      <c r="Z346" s="49">
        <v>0</v>
      </c>
      <c r="AA346" s="72">
        <v>346</v>
      </c>
      <c r="AB346" s="72"/>
      <c r="AC346" s="73"/>
      <c r="AD346" s="79" t="s">
        <v>3420</v>
      </c>
      <c r="AE346" s="79">
        <v>97</v>
      </c>
      <c r="AF346" s="79">
        <v>97</v>
      </c>
      <c r="AG346" s="79">
        <v>42</v>
      </c>
      <c r="AH346" s="79">
        <v>115</v>
      </c>
      <c r="AI346" s="79"/>
      <c r="AJ346" s="79" t="s">
        <v>3948</v>
      </c>
      <c r="AK346" s="79"/>
      <c r="AL346" s="79"/>
      <c r="AM346" s="79"/>
      <c r="AN346" s="81">
        <v>42946.240625</v>
      </c>
      <c r="AO346" s="84" t="s">
        <v>4987</v>
      </c>
      <c r="AP346" s="79" t="b">
        <v>1</v>
      </c>
      <c r="AQ346" s="79" t="b">
        <v>0</v>
      </c>
      <c r="AR346" s="79" t="b">
        <v>0</v>
      </c>
      <c r="AS346" s="79"/>
      <c r="AT346" s="79">
        <v>0</v>
      </c>
      <c r="AU346" s="79"/>
      <c r="AV346" s="79" t="b">
        <v>0</v>
      </c>
      <c r="AW346" s="79" t="s">
        <v>5649</v>
      </c>
      <c r="AX346" s="84" t="s">
        <v>5847</v>
      </c>
      <c r="AY346" s="79" t="s">
        <v>66</v>
      </c>
      <c r="AZ346" s="79" t="str">
        <f>REPLACE(INDEX(GroupVertices[Group],MATCH(Vertices[[#This Row],[Vertex]],GroupVertices[Vertex],0)),1,1,"")</f>
        <v>3</v>
      </c>
      <c r="BA346" s="2"/>
      <c r="BB346" s="3"/>
      <c r="BC346" s="3"/>
      <c r="BD346" s="3"/>
      <c r="BE346" s="3"/>
    </row>
    <row r="347" spans="1:57" ht="15">
      <c r="A347" s="65" t="s">
        <v>389</v>
      </c>
      <c r="B347" s="66"/>
      <c r="C347" s="66"/>
      <c r="D347" s="67">
        <v>1.5</v>
      </c>
      <c r="E347" s="69">
        <v>50</v>
      </c>
      <c r="F347" s="104" t="s">
        <v>1349</v>
      </c>
      <c r="G347" s="66"/>
      <c r="H347" s="70"/>
      <c r="I347" s="71"/>
      <c r="J347" s="71"/>
      <c r="K347" s="70"/>
      <c r="L347" s="74"/>
      <c r="M347" s="75">
        <v>5626.84814453125</v>
      </c>
      <c r="N347" s="75">
        <v>5928.62060546875</v>
      </c>
      <c r="O347" s="76"/>
      <c r="P347" s="77"/>
      <c r="Q347" s="77"/>
      <c r="R347" s="89"/>
      <c r="S347" s="48">
        <v>0</v>
      </c>
      <c r="T347" s="48">
        <v>1</v>
      </c>
      <c r="U347" s="49">
        <v>0</v>
      </c>
      <c r="V347" s="49">
        <v>1</v>
      </c>
      <c r="W347" s="50"/>
      <c r="X347" s="50"/>
      <c r="Y347" s="50"/>
      <c r="Z347" s="49">
        <v>0</v>
      </c>
      <c r="AA347" s="72">
        <v>347</v>
      </c>
      <c r="AB347" s="72"/>
      <c r="AC347" s="73"/>
      <c r="AD347" s="79" t="s">
        <v>3425</v>
      </c>
      <c r="AE347" s="79">
        <v>4999</v>
      </c>
      <c r="AF347" s="79">
        <v>595</v>
      </c>
      <c r="AG347" s="79">
        <v>99951</v>
      </c>
      <c r="AH347" s="79">
        <v>138073</v>
      </c>
      <c r="AI347" s="79"/>
      <c r="AJ347" s="79" t="s">
        <v>3953</v>
      </c>
      <c r="AK347" s="79" t="s">
        <v>4299</v>
      </c>
      <c r="AL347" s="79"/>
      <c r="AM347" s="79"/>
      <c r="AN347" s="81">
        <v>40432.87693287037</v>
      </c>
      <c r="AO347" s="84" t="s">
        <v>4992</v>
      </c>
      <c r="AP347" s="79" t="b">
        <v>0</v>
      </c>
      <c r="AQ347" s="79" t="b">
        <v>0</v>
      </c>
      <c r="AR347" s="79" t="b">
        <v>0</v>
      </c>
      <c r="AS347" s="79"/>
      <c r="AT347" s="79">
        <v>65</v>
      </c>
      <c r="AU347" s="84" t="s">
        <v>5321</v>
      </c>
      <c r="AV347" s="79" t="b">
        <v>0</v>
      </c>
      <c r="AW347" s="79" t="s">
        <v>5649</v>
      </c>
      <c r="AX347" s="84" t="s">
        <v>5852</v>
      </c>
      <c r="AY347" s="79" t="s">
        <v>66</v>
      </c>
      <c r="AZ347" s="79" t="str">
        <f>REPLACE(INDEX(GroupVertices[Group],MATCH(Vertices[[#This Row],[Vertex]],GroupVertices[Vertex],0)),1,1,"")</f>
        <v>47</v>
      </c>
      <c r="BA347" s="2"/>
      <c r="BB347" s="3"/>
      <c r="BC347" s="3"/>
      <c r="BD347" s="3"/>
      <c r="BE347" s="3"/>
    </row>
    <row r="348" spans="1:57" ht="15">
      <c r="A348" s="65" t="s">
        <v>391</v>
      </c>
      <c r="B348" s="66"/>
      <c r="C348" s="66"/>
      <c r="D348" s="67">
        <v>1.5</v>
      </c>
      <c r="E348" s="69">
        <v>50</v>
      </c>
      <c r="F348" s="104" t="s">
        <v>5459</v>
      </c>
      <c r="G348" s="66"/>
      <c r="H348" s="70"/>
      <c r="I348" s="71"/>
      <c r="J348" s="71"/>
      <c r="K348" s="70"/>
      <c r="L348" s="74"/>
      <c r="M348" s="75">
        <v>6726.34765625</v>
      </c>
      <c r="N348" s="75">
        <v>5928.62060546875</v>
      </c>
      <c r="O348" s="76"/>
      <c r="P348" s="77"/>
      <c r="Q348" s="77"/>
      <c r="R348" s="89"/>
      <c r="S348" s="48">
        <v>0</v>
      </c>
      <c r="T348" s="48">
        <v>1</v>
      </c>
      <c r="U348" s="49">
        <v>0</v>
      </c>
      <c r="V348" s="49">
        <v>1</v>
      </c>
      <c r="W348" s="50"/>
      <c r="X348" s="50"/>
      <c r="Y348" s="50"/>
      <c r="Z348" s="49">
        <v>0</v>
      </c>
      <c r="AA348" s="72">
        <v>348</v>
      </c>
      <c r="AB348" s="72"/>
      <c r="AC348" s="73"/>
      <c r="AD348" s="79" t="s">
        <v>3427</v>
      </c>
      <c r="AE348" s="79">
        <v>1481</v>
      </c>
      <c r="AF348" s="79">
        <v>278</v>
      </c>
      <c r="AG348" s="79">
        <v>3124</v>
      </c>
      <c r="AH348" s="79">
        <v>5701</v>
      </c>
      <c r="AI348" s="79"/>
      <c r="AJ348" s="79" t="s">
        <v>3955</v>
      </c>
      <c r="AK348" s="79"/>
      <c r="AL348" s="84" t="s">
        <v>4660</v>
      </c>
      <c r="AM348" s="79"/>
      <c r="AN348" s="81">
        <v>41122.803032407406</v>
      </c>
      <c r="AO348" s="84" t="s">
        <v>4994</v>
      </c>
      <c r="AP348" s="79" t="b">
        <v>1</v>
      </c>
      <c r="AQ348" s="79" t="b">
        <v>0</v>
      </c>
      <c r="AR348" s="79" t="b">
        <v>1</v>
      </c>
      <c r="AS348" s="79"/>
      <c r="AT348" s="79">
        <v>23</v>
      </c>
      <c r="AU348" s="84" t="s">
        <v>5320</v>
      </c>
      <c r="AV348" s="79" t="b">
        <v>0</v>
      </c>
      <c r="AW348" s="79" t="s">
        <v>5649</v>
      </c>
      <c r="AX348" s="84" t="s">
        <v>5854</v>
      </c>
      <c r="AY348" s="79" t="s">
        <v>66</v>
      </c>
      <c r="AZ348" s="79" t="str">
        <f>REPLACE(INDEX(GroupVertices[Group],MATCH(Vertices[[#This Row],[Vertex]],GroupVertices[Vertex],0)),1,1,"")</f>
        <v>46</v>
      </c>
      <c r="BA348" s="2"/>
      <c r="BB348" s="3"/>
      <c r="BC348" s="3"/>
      <c r="BD348" s="3"/>
      <c r="BE348" s="3"/>
    </row>
    <row r="349" spans="1:57" ht="15">
      <c r="A349" s="65" t="s">
        <v>393</v>
      </c>
      <c r="B349" s="66"/>
      <c r="C349" s="66"/>
      <c r="D349" s="67">
        <v>1.5</v>
      </c>
      <c r="E349" s="69">
        <v>50</v>
      </c>
      <c r="F349" s="104" t="s">
        <v>5462</v>
      </c>
      <c r="G349" s="66"/>
      <c r="H349" s="70"/>
      <c r="I349" s="71"/>
      <c r="J349" s="71"/>
      <c r="K349" s="70"/>
      <c r="L349" s="74"/>
      <c r="M349" s="75">
        <v>3891.829833984375</v>
      </c>
      <c r="N349" s="75">
        <v>7289.09326171875</v>
      </c>
      <c r="O349" s="76"/>
      <c r="P349" s="77"/>
      <c r="Q349" s="77"/>
      <c r="R349" s="89"/>
      <c r="S349" s="48">
        <v>0</v>
      </c>
      <c r="T349" s="48">
        <v>1</v>
      </c>
      <c r="U349" s="49">
        <v>0</v>
      </c>
      <c r="V349" s="49">
        <v>0.000766</v>
      </c>
      <c r="W349" s="50"/>
      <c r="X349" s="50"/>
      <c r="Y349" s="50"/>
      <c r="Z349" s="49">
        <v>0</v>
      </c>
      <c r="AA349" s="72">
        <v>349</v>
      </c>
      <c r="AB349" s="72"/>
      <c r="AC349" s="73"/>
      <c r="AD349" s="79" t="s">
        <v>3430</v>
      </c>
      <c r="AE349" s="79">
        <v>670</v>
      </c>
      <c r="AF349" s="79">
        <v>601</v>
      </c>
      <c r="AG349" s="79">
        <v>16364</v>
      </c>
      <c r="AH349" s="79">
        <v>670</v>
      </c>
      <c r="AI349" s="79"/>
      <c r="AJ349" s="79" t="s">
        <v>3958</v>
      </c>
      <c r="AK349" s="79" t="s">
        <v>4392</v>
      </c>
      <c r="AL349" s="84" t="s">
        <v>4662</v>
      </c>
      <c r="AM349" s="79"/>
      <c r="AN349" s="81">
        <v>42767.17114583333</v>
      </c>
      <c r="AO349" s="84" t="s">
        <v>4996</v>
      </c>
      <c r="AP349" s="79" t="b">
        <v>1</v>
      </c>
      <c r="AQ349" s="79" t="b">
        <v>0</v>
      </c>
      <c r="AR349" s="79" t="b">
        <v>1</v>
      </c>
      <c r="AS349" s="79"/>
      <c r="AT349" s="79">
        <v>0</v>
      </c>
      <c r="AU349" s="79"/>
      <c r="AV349" s="79" t="b">
        <v>0</v>
      </c>
      <c r="AW349" s="79" t="s">
        <v>5649</v>
      </c>
      <c r="AX349" s="84" t="s">
        <v>5857</v>
      </c>
      <c r="AY349" s="79" t="s">
        <v>66</v>
      </c>
      <c r="AZ349" s="79" t="str">
        <f>REPLACE(INDEX(GroupVertices[Group],MATCH(Vertices[[#This Row],[Vertex]],GroupVertices[Vertex],0)),1,1,"")</f>
        <v>7</v>
      </c>
      <c r="BA349" s="2"/>
      <c r="BB349" s="3"/>
      <c r="BC349" s="3"/>
      <c r="BD349" s="3"/>
      <c r="BE349" s="3"/>
    </row>
    <row r="350" spans="1:57" ht="15">
      <c r="A350" s="65" t="s">
        <v>394</v>
      </c>
      <c r="B350" s="66"/>
      <c r="C350" s="66"/>
      <c r="D350" s="67">
        <v>1.5</v>
      </c>
      <c r="E350" s="69">
        <v>50</v>
      </c>
      <c r="F350" s="104" t="s">
        <v>5463</v>
      </c>
      <c r="G350" s="66"/>
      <c r="H350" s="70"/>
      <c r="I350" s="71"/>
      <c r="J350" s="71"/>
      <c r="K350" s="70"/>
      <c r="L350" s="74"/>
      <c r="M350" s="75">
        <v>2518.928466796875</v>
      </c>
      <c r="N350" s="75">
        <v>1130.0833740234375</v>
      </c>
      <c r="O350" s="76"/>
      <c r="P350" s="77"/>
      <c r="Q350" s="77"/>
      <c r="R350" s="89"/>
      <c r="S350" s="48">
        <v>0</v>
      </c>
      <c r="T350" s="48">
        <v>1</v>
      </c>
      <c r="U350" s="49">
        <v>0</v>
      </c>
      <c r="V350" s="49">
        <v>0.00103</v>
      </c>
      <c r="W350" s="50"/>
      <c r="X350" s="50"/>
      <c r="Y350" s="50"/>
      <c r="Z350" s="49">
        <v>0</v>
      </c>
      <c r="AA350" s="72">
        <v>350</v>
      </c>
      <c r="AB350" s="72"/>
      <c r="AC350" s="73"/>
      <c r="AD350" s="79" t="s">
        <v>3431</v>
      </c>
      <c r="AE350" s="79">
        <v>71</v>
      </c>
      <c r="AF350" s="79">
        <v>26</v>
      </c>
      <c r="AG350" s="79">
        <v>1249</v>
      </c>
      <c r="AH350" s="79">
        <v>2879</v>
      </c>
      <c r="AI350" s="79"/>
      <c r="AJ350" s="79" t="s">
        <v>3959</v>
      </c>
      <c r="AK350" s="79" t="s">
        <v>3148</v>
      </c>
      <c r="AL350" s="84" t="s">
        <v>4663</v>
      </c>
      <c r="AM350" s="79"/>
      <c r="AN350" s="81">
        <v>42882.802719907406</v>
      </c>
      <c r="AO350" s="84" t="s">
        <v>4997</v>
      </c>
      <c r="AP350" s="79" t="b">
        <v>0</v>
      </c>
      <c r="AQ350" s="79" t="b">
        <v>0</v>
      </c>
      <c r="AR350" s="79" t="b">
        <v>0</v>
      </c>
      <c r="AS350" s="79"/>
      <c r="AT350" s="79">
        <v>0</v>
      </c>
      <c r="AU350" s="84" t="s">
        <v>5320</v>
      </c>
      <c r="AV350" s="79" t="b">
        <v>0</v>
      </c>
      <c r="AW350" s="79" t="s">
        <v>5649</v>
      </c>
      <c r="AX350" s="84" t="s">
        <v>5858</v>
      </c>
      <c r="AY350" s="79" t="s">
        <v>66</v>
      </c>
      <c r="AZ350" s="79" t="str">
        <f>REPLACE(INDEX(GroupVertices[Group],MATCH(Vertices[[#This Row],[Vertex]],GroupVertices[Vertex],0)),1,1,"")</f>
        <v>3</v>
      </c>
      <c r="BA350" s="2"/>
      <c r="BB350" s="3"/>
      <c r="BC350" s="3"/>
      <c r="BD350" s="3"/>
      <c r="BE350" s="3"/>
    </row>
    <row r="351" spans="1:57" ht="15">
      <c r="A351" s="65" t="s">
        <v>395</v>
      </c>
      <c r="B351" s="66"/>
      <c r="C351" s="66"/>
      <c r="D351" s="67">
        <v>1.5</v>
      </c>
      <c r="E351" s="69">
        <v>50</v>
      </c>
      <c r="F351" s="104" t="s">
        <v>1350</v>
      </c>
      <c r="G351" s="66"/>
      <c r="H351" s="70"/>
      <c r="I351" s="71"/>
      <c r="J351" s="71"/>
      <c r="K351" s="70"/>
      <c r="L351" s="74"/>
      <c r="M351" s="75">
        <v>8463.8515625</v>
      </c>
      <c r="N351" s="75">
        <v>9025.5654296875</v>
      </c>
      <c r="O351" s="76"/>
      <c r="P351" s="77"/>
      <c r="Q351" s="77"/>
      <c r="R351" s="89"/>
      <c r="S351" s="48">
        <v>0</v>
      </c>
      <c r="T351" s="48">
        <v>1</v>
      </c>
      <c r="U351" s="49">
        <v>0</v>
      </c>
      <c r="V351" s="49">
        <v>0.027027</v>
      </c>
      <c r="W351" s="50"/>
      <c r="X351" s="50"/>
      <c r="Y351" s="50"/>
      <c r="Z351" s="49">
        <v>0</v>
      </c>
      <c r="AA351" s="72">
        <v>351</v>
      </c>
      <c r="AB351" s="72"/>
      <c r="AC351" s="73"/>
      <c r="AD351" s="79" t="s">
        <v>3432</v>
      </c>
      <c r="AE351" s="79">
        <v>294</v>
      </c>
      <c r="AF351" s="79">
        <v>27</v>
      </c>
      <c r="AG351" s="79">
        <v>650</v>
      </c>
      <c r="AH351" s="79">
        <v>3525</v>
      </c>
      <c r="AI351" s="79"/>
      <c r="AJ351" s="79" t="s">
        <v>3960</v>
      </c>
      <c r="AK351" s="79"/>
      <c r="AL351" s="79"/>
      <c r="AM351" s="79"/>
      <c r="AN351" s="81">
        <v>40517.203125</v>
      </c>
      <c r="AO351" s="84" t="s">
        <v>4998</v>
      </c>
      <c r="AP351" s="79" t="b">
        <v>0</v>
      </c>
      <c r="AQ351" s="79" t="b">
        <v>0</v>
      </c>
      <c r="AR351" s="79" t="b">
        <v>0</v>
      </c>
      <c r="AS351" s="79"/>
      <c r="AT351" s="79">
        <v>0</v>
      </c>
      <c r="AU351" s="84" t="s">
        <v>5320</v>
      </c>
      <c r="AV351" s="79" t="b">
        <v>0</v>
      </c>
      <c r="AW351" s="79" t="s">
        <v>5649</v>
      </c>
      <c r="AX351" s="84" t="s">
        <v>5859</v>
      </c>
      <c r="AY351" s="79" t="s">
        <v>66</v>
      </c>
      <c r="AZ351" s="79" t="str">
        <f>REPLACE(INDEX(GroupVertices[Group],MATCH(Vertices[[#This Row],[Vertex]],GroupVertices[Vertex],0)),1,1,"")</f>
        <v>6</v>
      </c>
      <c r="BA351" s="2"/>
      <c r="BB351" s="3"/>
      <c r="BC351" s="3"/>
      <c r="BD351" s="3"/>
      <c r="BE351" s="3"/>
    </row>
    <row r="352" spans="1:57" ht="15">
      <c r="A352" s="65" t="s">
        <v>396</v>
      </c>
      <c r="B352" s="66"/>
      <c r="C352" s="66"/>
      <c r="D352" s="67">
        <v>1.5</v>
      </c>
      <c r="E352" s="69">
        <v>50</v>
      </c>
      <c r="F352" s="104" t="s">
        <v>1351</v>
      </c>
      <c r="G352" s="66"/>
      <c r="H352" s="70"/>
      <c r="I352" s="71"/>
      <c r="J352" s="71"/>
      <c r="K352" s="70"/>
      <c r="L352" s="74"/>
      <c r="M352" s="75">
        <v>3556.903564453125</v>
      </c>
      <c r="N352" s="75">
        <v>1091.34619140625</v>
      </c>
      <c r="O352" s="76"/>
      <c r="P352" s="77"/>
      <c r="Q352" s="77"/>
      <c r="R352" s="89"/>
      <c r="S352" s="48">
        <v>0</v>
      </c>
      <c r="T352" s="48">
        <v>1</v>
      </c>
      <c r="U352" s="49">
        <v>0</v>
      </c>
      <c r="V352" s="49">
        <v>0.1</v>
      </c>
      <c r="W352" s="50"/>
      <c r="X352" s="50"/>
      <c r="Y352" s="50"/>
      <c r="Z352" s="49">
        <v>0</v>
      </c>
      <c r="AA352" s="72">
        <v>352</v>
      </c>
      <c r="AB352" s="72"/>
      <c r="AC352" s="73"/>
      <c r="AD352" s="79" t="s">
        <v>3433</v>
      </c>
      <c r="AE352" s="79">
        <v>939</v>
      </c>
      <c r="AF352" s="79">
        <v>99</v>
      </c>
      <c r="AG352" s="79">
        <v>5131</v>
      </c>
      <c r="AH352" s="79">
        <v>26512</v>
      </c>
      <c r="AI352" s="79"/>
      <c r="AJ352" s="79" t="s">
        <v>3961</v>
      </c>
      <c r="AK352" s="79"/>
      <c r="AL352" s="79"/>
      <c r="AM352" s="79"/>
      <c r="AN352" s="81">
        <v>43026.84496527778</v>
      </c>
      <c r="AO352" s="84" t="s">
        <v>4999</v>
      </c>
      <c r="AP352" s="79" t="b">
        <v>0</v>
      </c>
      <c r="AQ352" s="79" t="b">
        <v>0</v>
      </c>
      <c r="AR352" s="79" t="b">
        <v>0</v>
      </c>
      <c r="AS352" s="79"/>
      <c r="AT352" s="79">
        <v>1</v>
      </c>
      <c r="AU352" s="84" t="s">
        <v>5320</v>
      </c>
      <c r="AV352" s="79" t="b">
        <v>0</v>
      </c>
      <c r="AW352" s="79" t="s">
        <v>5649</v>
      </c>
      <c r="AX352" s="84" t="s">
        <v>5860</v>
      </c>
      <c r="AY352" s="79" t="s">
        <v>66</v>
      </c>
      <c r="AZ352" s="79" t="str">
        <f>REPLACE(INDEX(GroupVertices[Group],MATCH(Vertices[[#This Row],[Vertex]],GroupVertices[Vertex],0)),1,1,"")</f>
        <v>12</v>
      </c>
      <c r="BA352" s="2"/>
      <c r="BB352" s="3"/>
      <c r="BC352" s="3"/>
      <c r="BD352" s="3"/>
      <c r="BE352" s="3"/>
    </row>
    <row r="353" spans="1:57" ht="15">
      <c r="A353" s="65" t="s">
        <v>400</v>
      </c>
      <c r="B353" s="66"/>
      <c r="C353" s="66"/>
      <c r="D353" s="67">
        <v>1.5</v>
      </c>
      <c r="E353" s="69">
        <v>50</v>
      </c>
      <c r="F353" s="104" t="s">
        <v>1353</v>
      </c>
      <c r="G353" s="66"/>
      <c r="H353" s="70"/>
      <c r="I353" s="71"/>
      <c r="J353" s="71"/>
      <c r="K353" s="70"/>
      <c r="L353" s="74"/>
      <c r="M353" s="75">
        <v>207.12921142578125</v>
      </c>
      <c r="N353" s="75">
        <v>4275.66748046875</v>
      </c>
      <c r="O353" s="76"/>
      <c r="P353" s="77"/>
      <c r="Q353" s="77"/>
      <c r="R353" s="89"/>
      <c r="S353" s="48">
        <v>0</v>
      </c>
      <c r="T353" s="48">
        <v>1</v>
      </c>
      <c r="U353" s="49">
        <v>0</v>
      </c>
      <c r="V353" s="49">
        <v>0.000786</v>
      </c>
      <c r="W353" s="50"/>
      <c r="X353" s="50"/>
      <c r="Y353" s="50"/>
      <c r="Z353" s="49">
        <v>0</v>
      </c>
      <c r="AA353" s="72">
        <v>353</v>
      </c>
      <c r="AB353" s="72"/>
      <c r="AC353" s="73"/>
      <c r="AD353" s="79" t="s">
        <v>3438</v>
      </c>
      <c r="AE353" s="79">
        <v>2594</v>
      </c>
      <c r="AF353" s="79">
        <v>2881</v>
      </c>
      <c r="AG353" s="79">
        <v>28700</v>
      </c>
      <c r="AH353" s="79">
        <v>1841</v>
      </c>
      <c r="AI353" s="79"/>
      <c r="AJ353" s="79" t="s">
        <v>3966</v>
      </c>
      <c r="AK353" s="79" t="s">
        <v>4397</v>
      </c>
      <c r="AL353" s="84" t="s">
        <v>4667</v>
      </c>
      <c r="AM353" s="79"/>
      <c r="AN353" s="81">
        <v>39864.73778935185</v>
      </c>
      <c r="AO353" s="84" t="s">
        <v>5004</v>
      </c>
      <c r="AP353" s="79" t="b">
        <v>0</v>
      </c>
      <c r="AQ353" s="79" t="b">
        <v>0</v>
      </c>
      <c r="AR353" s="79" t="b">
        <v>1</v>
      </c>
      <c r="AS353" s="79"/>
      <c r="AT353" s="79">
        <v>460</v>
      </c>
      <c r="AU353" s="84" t="s">
        <v>5320</v>
      </c>
      <c r="AV353" s="79" t="b">
        <v>0</v>
      </c>
      <c r="AW353" s="79" t="s">
        <v>5649</v>
      </c>
      <c r="AX353" s="84" t="s">
        <v>5866</v>
      </c>
      <c r="AY353" s="79" t="s">
        <v>66</v>
      </c>
      <c r="AZ353" s="79" t="str">
        <f>REPLACE(INDEX(GroupVertices[Group],MATCH(Vertices[[#This Row],[Vertex]],GroupVertices[Vertex],0)),1,1,"")</f>
        <v>2</v>
      </c>
      <c r="BA353" s="2"/>
      <c r="BB353" s="3"/>
      <c r="BC353" s="3"/>
      <c r="BD353" s="3"/>
      <c r="BE353" s="3"/>
    </row>
    <row r="354" spans="1:57" ht="15">
      <c r="A354" s="65" t="s">
        <v>401</v>
      </c>
      <c r="B354" s="66"/>
      <c r="C354" s="66"/>
      <c r="D354" s="67">
        <v>1.5</v>
      </c>
      <c r="E354" s="69">
        <v>50</v>
      </c>
      <c r="F354" s="104" t="s">
        <v>1354</v>
      </c>
      <c r="G354" s="66"/>
      <c r="H354" s="70"/>
      <c r="I354" s="71"/>
      <c r="J354" s="71"/>
      <c r="K354" s="70"/>
      <c r="L354" s="74"/>
      <c r="M354" s="75">
        <v>264.8013610839844</v>
      </c>
      <c r="N354" s="75">
        <v>8848.2744140625</v>
      </c>
      <c r="O354" s="76"/>
      <c r="P354" s="77"/>
      <c r="Q354" s="77"/>
      <c r="R354" s="89"/>
      <c r="S354" s="48">
        <v>0</v>
      </c>
      <c r="T354" s="48">
        <v>1</v>
      </c>
      <c r="U354" s="49">
        <v>0</v>
      </c>
      <c r="V354" s="49">
        <v>0.001032</v>
      </c>
      <c r="W354" s="50"/>
      <c r="X354" s="50"/>
      <c r="Y354" s="50"/>
      <c r="Z354" s="49">
        <v>0</v>
      </c>
      <c r="AA354" s="72">
        <v>354</v>
      </c>
      <c r="AB354" s="72"/>
      <c r="AC354" s="73"/>
      <c r="AD354" s="79" t="s">
        <v>3439</v>
      </c>
      <c r="AE354" s="79">
        <v>335</v>
      </c>
      <c r="AF354" s="79">
        <v>351</v>
      </c>
      <c r="AG354" s="79">
        <v>20033</v>
      </c>
      <c r="AH354" s="79">
        <v>2872</v>
      </c>
      <c r="AI354" s="79"/>
      <c r="AJ354" s="79" t="s">
        <v>3967</v>
      </c>
      <c r="AK354" s="79" t="s">
        <v>4398</v>
      </c>
      <c r="AL354" s="79"/>
      <c r="AM354" s="79"/>
      <c r="AN354" s="81">
        <v>41841.784780092596</v>
      </c>
      <c r="AO354" s="84" t="s">
        <v>5005</v>
      </c>
      <c r="AP354" s="79" t="b">
        <v>1</v>
      </c>
      <c r="AQ354" s="79" t="b">
        <v>0</v>
      </c>
      <c r="AR354" s="79" t="b">
        <v>1</v>
      </c>
      <c r="AS354" s="79"/>
      <c r="AT354" s="79">
        <v>4</v>
      </c>
      <c r="AU354" s="84" t="s">
        <v>5320</v>
      </c>
      <c r="AV354" s="79" t="b">
        <v>0</v>
      </c>
      <c r="AW354" s="79" t="s">
        <v>5649</v>
      </c>
      <c r="AX354" s="84" t="s">
        <v>5867</v>
      </c>
      <c r="AY354" s="79" t="s">
        <v>66</v>
      </c>
      <c r="AZ354" s="79" t="str">
        <f>REPLACE(INDEX(GroupVertices[Group],MATCH(Vertices[[#This Row],[Vertex]],GroupVertices[Vertex],0)),1,1,"")</f>
        <v>1</v>
      </c>
      <c r="BA354" s="2"/>
      <c r="BB354" s="3"/>
      <c r="BC354" s="3"/>
      <c r="BD354" s="3"/>
      <c r="BE354" s="3"/>
    </row>
    <row r="355" spans="1:57" ht="15">
      <c r="A355" s="65" t="s">
        <v>403</v>
      </c>
      <c r="B355" s="66"/>
      <c r="C355" s="66"/>
      <c r="D355" s="67">
        <v>1.5</v>
      </c>
      <c r="E355" s="69">
        <v>50</v>
      </c>
      <c r="F355" s="104" t="s">
        <v>1356</v>
      </c>
      <c r="G355" s="66"/>
      <c r="H355" s="70"/>
      <c r="I355" s="71"/>
      <c r="J355" s="71"/>
      <c r="K355" s="70"/>
      <c r="L355" s="74"/>
      <c r="M355" s="75">
        <v>9819.240234375</v>
      </c>
      <c r="N355" s="75">
        <v>9432.859375</v>
      </c>
      <c r="O355" s="76"/>
      <c r="P355" s="77"/>
      <c r="Q355" s="77"/>
      <c r="R355" s="89"/>
      <c r="S355" s="48">
        <v>0</v>
      </c>
      <c r="T355" s="48">
        <v>1</v>
      </c>
      <c r="U355" s="49">
        <v>0</v>
      </c>
      <c r="V355" s="49">
        <v>0.027027</v>
      </c>
      <c r="W355" s="50"/>
      <c r="X355" s="50"/>
      <c r="Y355" s="50"/>
      <c r="Z355" s="49">
        <v>0</v>
      </c>
      <c r="AA355" s="72">
        <v>355</v>
      </c>
      <c r="AB355" s="72"/>
      <c r="AC355" s="73"/>
      <c r="AD355" s="79" t="s">
        <v>3441</v>
      </c>
      <c r="AE355" s="79">
        <v>152</v>
      </c>
      <c r="AF355" s="79">
        <v>345</v>
      </c>
      <c r="AG355" s="79">
        <v>1519</v>
      </c>
      <c r="AH355" s="79">
        <v>1491</v>
      </c>
      <c r="AI355" s="79"/>
      <c r="AJ355" s="79" t="s">
        <v>3969</v>
      </c>
      <c r="AK355" s="79" t="s">
        <v>4400</v>
      </c>
      <c r="AL355" s="84" t="s">
        <v>4669</v>
      </c>
      <c r="AM355" s="79"/>
      <c r="AN355" s="81">
        <v>41266.07957175926</v>
      </c>
      <c r="AO355" s="84" t="s">
        <v>5007</v>
      </c>
      <c r="AP355" s="79" t="b">
        <v>1</v>
      </c>
      <c r="AQ355" s="79" t="b">
        <v>0</v>
      </c>
      <c r="AR355" s="79" t="b">
        <v>1</v>
      </c>
      <c r="AS355" s="79"/>
      <c r="AT355" s="79">
        <v>1</v>
      </c>
      <c r="AU355" s="84" t="s">
        <v>5320</v>
      </c>
      <c r="AV355" s="79" t="b">
        <v>0</v>
      </c>
      <c r="AW355" s="79" t="s">
        <v>5649</v>
      </c>
      <c r="AX355" s="84" t="s">
        <v>5869</v>
      </c>
      <c r="AY355" s="79" t="s">
        <v>66</v>
      </c>
      <c r="AZ355" s="79" t="str">
        <f>REPLACE(INDEX(GroupVertices[Group],MATCH(Vertices[[#This Row],[Vertex]],GroupVertices[Vertex],0)),1,1,"")</f>
        <v>6</v>
      </c>
      <c r="BA355" s="2"/>
      <c r="BB355" s="3"/>
      <c r="BC355" s="3"/>
      <c r="BD355" s="3"/>
      <c r="BE355" s="3"/>
    </row>
    <row r="356" spans="1:57" ht="15">
      <c r="A356" s="65" t="s">
        <v>404</v>
      </c>
      <c r="B356" s="66"/>
      <c r="C356" s="66"/>
      <c r="D356" s="67">
        <v>1.5</v>
      </c>
      <c r="E356" s="69">
        <v>50</v>
      </c>
      <c r="F356" s="104" t="s">
        <v>5468</v>
      </c>
      <c r="G356" s="66"/>
      <c r="H356" s="70"/>
      <c r="I356" s="71"/>
      <c r="J356" s="71"/>
      <c r="K356" s="70"/>
      <c r="L356" s="74"/>
      <c r="M356" s="75">
        <v>862.9874877929688</v>
      </c>
      <c r="N356" s="75">
        <v>687.875732421875</v>
      </c>
      <c r="O356" s="76"/>
      <c r="P356" s="77"/>
      <c r="Q356" s="77"/>
      <c r="R356" s="89"/>
      <c r="S356" s="48">
        <v>0</v>
      </c>
      <c r="T356" s="48">
        <v>1</v>
      </c>
      <c r="U356" s="49">
        <v>0</v>
      </c>
      <c r="V356" s="49">
        <v>0.00103</v>
      </c>
      <c r="W356" s="50"/>
      <c r="X356" s="50"/>
      <c r="Y356" s="50"/>
      <c r="Z356" s="49">
        <v>0</v>
      </c>
      <c r="AA356" s="72">
        <v>356</v>
      </c>
      <c r="AB356" s="72"/>
      <c r="AC356" s="73"/>
      <c r="AD356" s="79" t="s">
        <v>3442</v>
      </c>
      <c r="AE356" s="79">
        <v>223</v>
      </c>
      <c r="AF356" s="79">
        <v>274</v>
      </c>
      <c r="AG356" s="79">
        <v>5146</v>
      </c>
      <c r="AH356" s="79">
        <v>6531</v>
      </c>
      <c r="AI356" s="79"/>
      <c r="AJ356" s="79" t="s">
        <v>3970</v>
      </c>
      <c r="AK356" s="79"/>
      <c r="AL356" s="79"/>
      <c r="AM356" s="79"/>
      <c r="AN356" s="81">
        <v>42325.15283564815</v>
      </c>
      <c r="AO356" s="84" t="s">
        <v>5008</v>
      </c>
      <c r="AP356" s="79" t="b">
        <v>1</v>
      </c>
      <c r="AQ356" s="79" t="b">
        <v>0</v>
      </c>
      <c r="AR356" s="79" t="b">
        <v>1</v>
      </c>
      <c r="AS356" s="79"/>
      <c r="AT356" s="79">
        <v>0</v>
      </c>
      <c r="AU356" s="84" t="s">
        <v>5320</v>
      </c>
      <c r="AV356" s="79" t="b">
        <v>0</v>
      </c>
      <c r="AW356" s="79" t="s">
        <v>5649</v>
      </c>
      <c r="AX356" s="84" t="s">
        <v>5870</v>
      </c>
      <c r="AY356" s="79" t="s">
        <v>66</v>
      </c>
      <c r="AZ356" s="79" t="str">
        <f>REPLACE(INDEX(GroupVertices[Group],MATCH(Vertices[[#This Row],[Vertex]],GroupVertices[Vertex],0)),1,1,"")</f>
        <v>3</v>
      </c>
      <c r="BA356" s="2"/>
      <c r="BB356" s="3"/>
      <c r="BC356" s="3"/>
      <c r="BD356" s="3"/>
      <c r="BE356" s="3"/>
    </row>
    <row r="357" spans="1:57" ht="15">
      <c r="A357" s="65" t="s">
        <v>405</v>
      </c>
      <c r="B357" s="66"/>
      <c r="C357" s="66"/>
      <c r="D357" s="67">
        <v>1.5</v>
      </c>
      <c r="E357" s="69">
        <v>50</v>
      </c>
      <c r="F357" s="104" t="s">
        <v>5469</v>
      </c>
      <c r="G357" s="66"/>
      <c r="H357" s="70"/>
      <c r="I357" s="71"/>
      <c r="J357" s="71"/>
      <c r="K357" s="70"/>
      <c r="L357" s="74"/>
      <c r="M357" s="75">
        <v>3835.130126953125</v>
      </c>
      <c r="N357" s="75">
        <v>5431.56396484375</v>
      </c>
      <c r="O357" s="76"/>
      <c r="P357" s="77"/>
      <c r="Q357" s="77"/>
      <c r="R357" s="89"/>
      <c r="S357" s="48">
        <v>0</v>
      </c>
      <c r="T357" s="48">
        <v>1</v>
      </c>
      <c r="U357" s="49">
        <v>0</v>
      </c>
      <c r="V357" s="49">
        <v>0.000766</v>
      </c>
      <c r="W357" s="50"/>
      <c r="X357" s="50"/>
      <c r="Y357" s="50"/>
      <c r="Z357" s="49">
        <v>0</v>
      </c>
      <c r="AA357" s="72">
        <v>357</v>
      </c>
      <c r="AB357" s="72"/>
      <c r="AC357" s="73"/>
      <c r="AD357" s="79" t="s">
        <v>3443</v>
      </c>
      <c r="AE357" s="79">
        <v>727</v>
      </c>
      <c r="AF357" s="79">
        <v>1794</v>
      </c>
      <c r="AG357" s="79">
        <v>44547</v>
      </c>
      <c r="AH357" s="79">
        <v>120622</v>
      </c>
      <c r="AI357" s="79"/>
      <c r="AJ357" s="79" t="s">
        <v>3971</v>
      </c>
      <c r="AK357" s="79" t="s">
        <v>4401</v>
      </c>
      <c r="AL357" s="84" t="s">
        <v>4670</v>
      </c>
      <c r="AM357" s="79"/>
      <c r="AN357" s="81">
        <v>43019.80158564815</v>
      </c>
      <c r="AO357" s="84" t="s">
        <v>5009</v>
      </c>
      <c r="AP357" s="79" t="b">
        <v>0</v>
      </c>
      <c r="AQ357" s="79" t="b">
        <v>0</v>
      </c>
      <c r="AR357" s="79" t="b">
        <v>1</v>
      </c>
      <c r="AS357" s="79"/>
      <c r="AT357" s="79">
        <v>61</v>
      </c>
      <c r="AU357" s="84" t="s">
        <v>5320</v>
      </c>
      <c r="AV357" s="79" t="b">
        <v>0</v>
      </c>
      <c r="AW357" s="79" t="s">
        <v>5649</v>
      </c>
      <c r="AX357" s="84" t="s">
        <v>5871</v>
      </c>
      <c r="AY357" s="79" t="s">
        <v>66</v>
      </c>
      <c r="AZ357" s="79" t="str">
        <f>REPLACE(INDEX(GroupVertices[Group],MATCH(Vertices[[#This Row],[Vertex]],GroupVertices[Vertex],0)),1,1,"")</f>
        <v>7</v>
      </c>
      <c r="BA357" s="2"/>
      <c r="BB357" s="3"/>
      <c r="BC357" s="3"/>
      <c r="BD357" s="3"/>
      <c r="BE357" s="3"/>
    </row>
    <row r="358" spans="1:57" ht="15">
      <c r="A358" s="65" t="s">
        <v>406</v>
      </c>
      <c r="B358" s="66"/>
      <c r="C358" s="66"/>
      <c r="D358" s="67">
        <v>1.5</v>
      </c>
      <c r="E358" s="69">
        <v>50</v>
      </c>
      <c r="F358" s="104" t="s">
        <v>1357</v>
      </c>
      <c r="G358" s="66"/>
      <c r="H358" s="70"/>
      <c r="I358" s="71"/>
      <c r="J358" s="71"/>
      <c r="K358" s="70"/>
      <c r="L358" s="74"/>
      <c r="M358" s="75">
        <v>9542.638671875</v>
      </c>
      <c r="N358" s="75">
        <v>8226.3720703125</v>
      </c>
      <c r="O358" s="76"/>
      <c r="P358" s="77"/>
      <c r="Q358" s="77"/>
      <c r="R358" s="89"/>
      <c r="S358" s="48">
        <v>0</v>
      </c>
      <c r="T358" s="48">
        <v>1</v>
      </c>
      <c r="U358" s="49">
        <v>0</v>
      </c>
      <c r="V358" s="49">
        <v>0.027027</v>
      </c>
      <c r="W358" s="50"/>
      <c r="X358" s="50"/>
      <c r="Y358" s="50"/>
      <c r="Z358" s="49">
        <v>0</v>
      </c>
      <c r="AA358" s="72">
        <v>358</v>
      </c>
      <c r="AB358" s="72"/>
      <c r="AC358" s="73"/>
      <c r="AD358" s="79" t="s">
        <v>3444</v>
      </c>
      <c r="AE358" s="79">
        <v>340</v>
      </c>
      <c r="AF358" s="79">
        <v>421</v>
      </c>
      <c r="AG358" s="79">
        <v>1253</v>
      </c>
      <c r="AH358" s="79">
        <v>5684</v>
      </c>
      <c r="AI358" s="79"/>
      <c r="AJ358" s="79" t="s">
        <v>3972</v>
      </c>
      <c r="AK358" s="79" t="s">
        <v>4402</v>
      </c>
      <c r="AL358" s="79"/>
      <c r="AM358" s="79"/>
      <c r="AN358" s="81">
        <v>41375.106724537036</v>
      </c>
      <c r="AO358" s="84" t="s">
        <v>5010</v>
      </c>
      <c r="AP358" s="79" t="b">
        <v>1</v>
      </c>
      <c r="AQ358" s="79" t="b">
        <v>0</v>
      </c>
      <c r="AR358" s="79" t="b">
        <v>1</v>
      </c>
      <c r="AS358" s="79"/>
      <c r="AT358" s="79">
        <v>1</v>
      </c>
      <c r="AU358" s="84" t="s">
        <v>5320</v>
      </c>
      <c r="AV358" s="79" t="b">
        <v>0</v>
      </c>
      <c r="AW358" s="79" t="s">
        <v>5649</v>
      </c>
      <c r="AX358" s="84" t="s">
        <v>5872</v>
      </c>
      <c r="AY358" s="79" t="s">
        <v>66</v>
      </c>
      <c r="AZ358" s="79" t="str">
        <f>REPLACE(INDEX(GroupVertices[Group],MATCH(Vertices[[#This Row],[Vertex]],GroupVertices[Vertex],0)),1,1,"")</f>
        <v>6</v>
      </c>
      <c r="BA358" s="2"/>
      <c r="BB358" s="3"/>
      <c r="BC358" s="3"/>
      <c r="BD358" s="3"/>
      <c r="BE358" s="3"/>
    </row>
    <row r="359" spans="1:57" ht="15">
      <c r="A359" s="65" t="s">
        <v>407</v>
      </c>
      <c r="B359" s="66"/>
      <c r="C359" s="66"/>
      <c r="D359" s="67">
        <v>1.5</v>
      </c>
      <c r="E359" s="69">
        <v>50</v>
      </c>
      <c r="F359" s="104" t="s">
        <v>1358</v>
      </c>
      <c r="G359" s="66"/>
      <c r="H359" s="70"/>
      <c r="I359" s="71"/>
      <c r="J359" s="71"/>
      <c r="K359" s="70"/>
      <c r="L359" s="74"/>
      <c r="M359" s="75">
        <v>2302.090087890625</v>
      </c>
      <c r="N359" s="75">
        <v>8470.57421875</v>
      </c>
      <c r="O359" s="76"/>
      <c r="P359" s="77"/>
      <c r="Q359" s="77"/>
      <c r="R359" s="89"/>
      <c r="S359" s="48">
        <v>0</v>
      </c>
      <c r="T359" s="48">
        <v>1</v>
      </c>
      <c r="U359" s="49">
        <v>0</v>
      </c>
      <c r="V359" s="49">
        <v>0.001032</v>
      </c>
      <c r="W359" s="50"/>
      <c r="X359" s="50"/>
      <c r="Y359" s="50"/>
      <c r="Z359" s="49">
        <v>0</v>
      </c>
      <c r="AA359" s="72">
        <v>359</v>
      </c>
      <c r="AB359" s="72"/>
      <c r="AC359" s="73"/>
      <c r="AD359" s="79" t="s">
        <v>3445</v>
      </c>
      <c r="AE359" s="79">
        <v>152</v>
      </c>
      <c r="AF359" s="79">
        <v>67</v>
      </c>
      <c r="AG359" s="79">
        <v>1412</v>
      </c>
      <c r="AH359" s="79">
        <v>5585</v>
      </c>
      <c r="AI359" s="79"/>
      <c r="AJ359" s="79" t="s">
        <v>3973</v>
      </c>
      <c r="AK359" s="79" t="s">
        <v>4403</v>
      </c>
      <c r="AL359" s="84" t="s">
        <v>4671</v>
      </c>
      <c r="AM359" s="79"/>
      <c r="AN359" s="81">
        <v>43460.27034722222</v>
      </c>
      <c r="AO359" s="84" t="s">
        <v>5011</v>
      </c>
      <c r="AP359" s="79" t="b">
        <v>0</v>
      </c>
      <c r="AQ359" s="79" t="b">
        <v>0</v>
      </c>
      <c r="AR359" s="79" t="b">
        <v>0</v>
      </c>
      <c r="AS359" s="79"/>
      <c r="AT359" s="79">
        <v>0</v>
      </c>
      <c r="AU359" s="84" t="s">
        <v>5320</v>
      </c>
      <c r="AV359" s="79" t="b">
        <v>0</v>
      </c>
      <c r="AW359" s="79" t="s">
        <v>5649</v>
      </c>
      <c r="AX359" s="84" t="s">
        <v>5873</v>
      </c>
      <c r="AY359" s="79" t="s">
        <v>66</v>
      </c>
      <c r="AZ359" s="79" t="str">
        <f>REPLACE(INDEX(GroupVertices[Group],MATCH(Vertices[[#This Row],[Vertex]],GroupVertices[Vertex],0)),1,1,"")</f>
        <v>1</v>
      </c>
      <c r="BA359" s="2"/>
      <c r="BB359" s="3"/>
      <c r="BC359" s="3"/>
      <c r="BD359" s="3"/>
      <c r="BE359" s="3"/>
    </row>
    <row r="360" spans="1:57" ht="15">
      <c r="A360" s="65" t="s">
        <v>409</v>
      </c>
      <c r="B360" s="66"/>
      <c r="C360" s="66"/>
      <c r="D360" s="67">
        <v>1.5</v>
      </c>
      <c r="E360" s="69">
        <v>50</v>
      </c>
      <c r="F360" s="104" t="s">
        <v>5470</v>
      </c>
      <c r="G360" s="66"/>
      <c r="H360" s="70"/>
      <c r="I360" s="71"/>
      <c r="J360" s="71"/>
      <c r="K360" s="70"/>
      <c r="L360" s="74"/>
      <c r="M360" s="75">
        <v>9080.5703125</v>
      </c>
      <c r="N360" s="75">
        <v>7449.91455078125</v>
      </c>
      <c r="O360" s="76"/>
      <c r="P360" s="77"/>
      <c r="Q360" s="77"/>
      <c r="R360" s="89"/>
      <c r="S360" s="48">
        <v>0</v>
      </c>
      <c r="T360" s="48">
        <v>1</v>
      </c>
      <c r="U360" s="49">
        <v>0</v>
      </c>
      <c r="V360" s="49">
        <v>0.2</v>
      </c>
      <c r="W360" s="50"/>
      <c r="X360" s="50"/>
      <c r="Y360" s="50"/>
      <c r="Z360" s="49">
        <v>0</v>
      </c>
      <c r="AA360" s="72">
        <v>360</v>
      </c>
      <c r="AB360" s="72"/>
      <c r="AC360" s="73"/>
      <c r="AD360" s="79" t="s">
        <v>409</v>
      </c>
      <c r="AE360" s="79">
        <v>57</v>
      </c>
      <c r="AF360" s="79">
        <v>64</v>
      </c>
      <c r="AG360" s="79">
        <v>1165</v>
      </c>
      <c r="AH360" s="79">
        <v>964</v>
      </c>
      <c r="AI360" s="79"/>
      <c r="AJ360" s="79" t="s">
        <v>3975</v>
      </c>
      <c r="AK360" s="79" t="s">
        <v>4317</v>
      </c>
      <c r="AL360" s="84" t="s">
        <v>4672</v>
      </c>
      <c r="AM360" s="79"/>
      <c r="AN360" s="81">
        <v>42522.95408564815</v>
      </c>
      <c r="AO360" s="84" t="s">
        <v>5013</v>
      </c>
      <c r="AP360" s="79" t="b">
        <v>0</v>
      </c>
      <c r="AQ360" s="79" t="b">
        <v>0</v>
      </c>
      <c r="AR360" s="79" t="b">
        <v>0</v>
      </c>
      <c r="AS360" s="79"/>
      <c r="AT360" s="79">
        <v>1</v>
      </c>
      <c r="AU360" s="84" t="s">
        <v>5320</v>
      </c>
      <c r="AV360" s="79" t="b">
        <v>0</v>
      </c>
      <c r="AW360" s="79" t="s">
        <v>5649</v>
      </c>
      <c r="AX360" s="84" t="s">
        <v>5875</v>
      </c>
      <c r="AY360" s="79" t="s">
        <v>66</v>
      </c>
      <c r="AZ360" s="79" t="str">
        <f>REPLACE(INDEX(GroupVertices[Group],MATCH(Vertices[[#This Row],[Vertex]],GroupVertices[Vertex],0)),1,1,"")</f>
        <v>20</v>
      </c>
      <c r="BA360" s="2"/>
      <c r="BB360" s="3"/>
      <c r="BC360" s="3"/>
      <c r="BD360" s="3"/>
      <c r="BE360" s="3"/>
    </row>
    <row r="361" spans="1:57" ht="15">
      <c r="A361" s="65" t="s">
        <v>410</v>
      </c>
      <c r="B361" s="66"/>
      <c r="C361" s="66"/>
      <c r="D361" s="67">
        <v>1.5</v>
      </c>
      <c r="E361" s="69">
        <v>50</v>
      </c>
      <c r="F361" s="104" t="s">
        <v>1360</v>
      </c>
      <c r="G361" s="66"/>
      <c r="H361" s="70"/>
      <c r="I361" s="71"/>
      <c r="J361" s="71"/>
      <c r="K361" s="70"/>
      <c r="L361" s="74"/>
      <c r="M361" s="75">
        <v>1109.1724853515625</v>
      </c>
      <c r="N361" s="75">
        <v>7206.7001953125</v>
      </c>
      <c r="O361" s="76"/>
      <c r="P361" s="77"/>
      <c r="Q361" s="77"/>
      <c r="R361" s="89"/>
      <c r="S361" s="48">
        <v>0</v>
      </c>
      <c r="T361" s="48">
        <v>1</v>
      </c>
      <c r="U361" s="49">
        <v>0</v>
      </c>
      <c r="V361" s="49">
        <v>0.001032</v>
      </c>
      <c r="W361" s="50"/>
      <c r="X361" s="50"/>
      <c r="Y361" s="50"/>
      <c r="Z361" s="49">
        <v>0</v>
      </c>
      <c r="AA361" s="72">
        <v>361</v>
      </c>
      <c r="AB361" s="72"/>
      <c r="AC361" s="73"/>
      <c r="AD361" s="79" t="s">
        <v>3447</v>
      </c>
      <c r="AE361" s="79">
        <v>821</v>
      </c>
      <c r="AF361" s="79">
        <v>589</v>
      </c>
      <c r="AG361" s="79">
        <v>12242</v>
      </c>
      <c r="AH361" s="79">
        <v>28297</v>
      </c>
      <c r="AI361" s="79"/>
      <c r="AJ361" s="79" t="s">
        <v>3976</v>
      </c>
      <c r="AK361" s="79" t="s">
        <v>4405</v>
      </c>
      <c r="AL361" s="84" t="s">
        <v>4673</v>
      </c>
      <c r="AM361" s="79"/>
      <c r="AN361" s="81">
        <v>40489.634467592594</v>
      </c>
      <c r="AO361" s="84" t="s">
        <v>5014</v>
      </c>
      <c r="AP361" s="79" t="b">
        <v>1</v>
      </c>
      <c r="AQ361" s="79" t="b">
        <v>0</v>
      </c>
      <c r="AR361" s="79" t="b">
        <v>1</v>
      </c>
      <c r="AS361" s="79"/>
      <c r="AT361" s="79">
        <v>0</v>
      </c>
      <c r="AU361" s="84" t="s">
        <v>5320</v>
      </c>
      <c r="AV361" s="79" t="b">
        <v>0</v>
      </c>
      <c r="AW361" s="79" t="s">
        <v>5649</v>
      </c>
      <c r="AX361" s="84" t="s">
        <v>5876</v>
      </c>
      <c r="AY361" s="79" t="s">
        <v>66</v>
      </c>
      <c r="AZ361" s="79" t="str">
        <f>REPLACE(INDEX(GroupVertices[Group],MATCH(Vertices[[#This Row],[Vertex]],GroupVertices[Vertex],0)),1,1,"")</f>
        <v>1</v>
      </c>
      <c r="BA361" s="2"/>
      <c r="BB361" s="3"/>
      <c r="BC361" s="3"/>
      <c r="BD361" s="3"/>
      <c r="BE361" s="3"/>
    </row>
    <row r="362" spans="1:57" ht="15">
      <c r="A362" s="65" t="s">
        <v>411</v>
      </c>
      <c r="B362" s="66"/>
      <c r="C362" s="66"/>
      <c r="D362" s="67">
        <v>1.5</v>
      </c>
      <c r="E362" s="69">
        <v>50</v>
      </c>
      <c r="F362" s="104" t="s">
        <v>5471</v>
      </c>
      <c r="G362" s="66"/>
      <c r="H362" s="70"/>
      <c r="I362" s="71"/>
      <c r="J362" s="71"/>
      <c r="K362" s="70"/>
      <c r="L362" s="74"/>
      <c r="M362" s="75">
        <v>3262.483154296875</v>
      </c>
      <c r="N362" s="75">
        <v>5941.93115234375</v>
      </c>
      <c r="O362" s="76"/>
      <c r="P362" s="77"/>
      <c r="Q362" s="77"/>
      <c r="R362" s="89"/>
      <c r="S362" s="48">
        <v>0</v>
      </c>
      <c r="T362" s="48">
        <v>1</v>
      </c>
      <c r="U362" s="49">
        <v>0</v>
      </c>
      <c r="V362" s="49">
        <v>0.000766</v>
      </c>
      <c r="W362" s="50"/>
      <c r="X362" s="50"/>
      <c r="Y362" s="50"/>
      <c r="Z362" s="49">
        <v>0</v>
      </c>
      <c r="AA362" s="72">
        <v>362</v>
      </c>
      <c r="AB362" s="72"/>
      <c r="AC362" s="73"/>
      <c r="AD362" s="79" t="s">
        <v>3448</v>
      </c>
      <c r="AE362" s="79">
        <v>1454</v>
      </c>
      <c r="AF362" s="79">
        <v>203</v>
      </c>
      <c r="AG362" s="79">
        <v>15721</v>
      </c>
      <c r="AH362" s="79">
        <v>27680</v>
      </c>
      <c r="AI362" s="79"/>
      <c r="AJ362" s="79" t="s">
        <v>3977</v>
      </c>
      <c r="AK362" s="79" t="s">
        <v>4406</v>
      </c>
      <c r="AL362" s="79"/>
      <c r="AM362" s="79"/>
      <c r="AN362" s="81">
        <v>42775.09855324074</v>
      </c>
      <c r="AO362" s="84" t="s">
        <v>5015</v>
      </c>
      <c r="AP362" s="79" t="b">
        <v>0</v>
      </c>
      <c r="AQ362" s="79" t="b">
        <v>0</v>
      </c>
      <c r="AR362" s="79" t="b">
        <v>1</v>
      </c>
      <c r="AS362" s="79"/>
      <c r="AT362" s="79">
        <v>12</v>
      </c>
      <c r="AU362" s="84" t="s">
        <v>5320</v>
      </c>
      <c r="AV362" s="79" t="b">
        <v>0</v>
      </c>
      <c r="AW362" s="79" t="s">
        <v>5649</v>
      </c>
      <c r="AX362" s="84" t="s">
        <v>5877</v>
      </c>
      <c r="AY362" s="79" t="s">
        <v>66</v>
      </c>
      <c r="AZ362" s="79" t="str">
        <f>REPLACE(INDEX(GroupVertices[Group],MATCH(Vertices[[#This Row],[Vertex]],GroupVertices[Vertex],0)),1,1,"")</f>
        <v>7</v>
      </c>
      <c r="BA362" s="2"/>
      <c r="BB362" s="3"/>
      <c r="BC362" s="3"/>
      <c r="BD362" s="3"/>
      <c r="BE362" s="3"/>
    </row>
    <row r="363" spans="1:57" ht="15">
      <c r="A363" s="65" t="s">
        <v>413</v>
      </c>
      <c r="B363" s="66"/>
      <c r="C363" s="66"/>
      <c r="D363" s="67">
        <v>1.5</v>
      </c>
      <c r="E363" s="69">
        <v>50</v>
      </c>
      <c r="F363" s="104" t="s">
        <v>1362</v>
      </c>
      <c r="G363" s="66"/>
      <c r="H363" s="70"/>
      <c r="I363" s="71"/>
      <c r="J363" s="71"/>
      <c r="K363" s="70"/>
      <c r="L363" s="74"/>
      <c r="M363" s="75">
        <v>289.54986572265625</v>
      </c>
      <c r="N363" s="75">
        <v>7864.73291015625</v>
      </c>
      <c r="O363" s="76"/>
      <c r="P363" s="77"/>
      <c r="Q363" s="77"/>
      <c r="R363" s="89"/>
      <c r="S363" s="48">
        <v>0</v>
      </c>
      <c r="T363" s="48">
        <v>1</v>
      </c>
      <c r="U363" s="49">
        <v>0</v>
      </c>
      <c r="V363" s="49">
        <v>0.001032</v>
      </c>
      <c r="W363" s="50"/>
      <c r="X363" s="50"/>
      <c r="Y363" s="50"/>
      <c r="Z363" s="49">
        <v>0</v>
      </c>
      <c r="AA363" s="72">
        <v>363</v>
      </c>
      <c r="AB363" s="72"/>
      <c r="AC363" s="73"/>
      <c r="AD363" s="79" t="s">
        <v>3450</v>
      </c>
      <c r="AE363" s="79">
        <v>252</v>
      </c>
      <c r="AF363" s="79">
        <v>268</v>
      </c>
      <c r="AG363" s="79">
        <v>1208</v>
      </c>
      <c r="AH363" s="79">
        <v>6659</v>
      </c>
      <c r="AI363" s="79"/>
      <c r="AJ363" s="79" t="s">
        <v>3979</v>
      </c>
      <c r="AK363" s="79" t="s">
        <v>4407</v>
      </c>
      <c r="AL363" s="79"/>
      <c r="AM363" s="79"/>
      <c r="AN363" s="81">
        <v>43303.28223379629</v>
      </c>
      <c r="AO363" s="84" t="s">
        <v>5017</v>
      </c>
      <c r="AP363" s="79" t="b">
        <v>1</v>
      </c>
      <c r="AQ363" s="79" t="b">
        <v>0</v>
      </c>
      <c r="AR363" s="79" t="b">
        <v>0</v>
      </c>
      <c r="AS363" s="79"/>
      <c r="AT363" s="79">
        <v>0</v>
      </c>
      <c r="AU363" s="79"/>
      <c r="AV363" s="79" t="b">
        <v>0</v>
      </c>
      <c r="AW363" s="79" t="s">
        <v>5649</v>
      </c>
      <c r="AX363" s="84" t="s">
        <v>5879</v>
      </c>
      <c r="AY363" s="79" t="s">
        <v>66</v>
      </c>
      <c r="AZ363" s="79" t="str">
        <f>REPLACE(INDEX(GroupVertices[Group],MATCH(Vertices[[#This Row],[Vertex]],GroupVertices[Vertex],0)),1,1,"")</f>
        <v>1</v>
      </c>
      <c r="BA363" s="2"/>
      <c r="BB363" s="3"/>
      <c r="BC363" s="3"/>
      <c r="BD363" s="3"/>
      <c r="BE363" s="3"/>
    </row>
    <row r="364" spans="1:57" ht="15">
      <c r="A364" s="65" t="s">
        <v>414</v>
      </c>
      <c r="B364" s="66"/>
      <c r="C364" s="66"/>
      <c r="D364" s="67">
        <v>1.5</v>
      </c>
      <c r="E364" s="69">
        <v>50</v>
      </c>
      <c r="F364" s="104" t="s">
        <v>1363</v>
      </c>
      <c r="G364" s="66"/>
      <c r="H364" s="70"/>
      <c r="I364" s="71"/>
      <c r="J364" s="71"/>
      <c r="K364" s="70"/>
      <c r="L364" s="74"/>
      <c r="M364" s="75">
        <v>1089.6685791015625</v>
      </c>
      <c r="N364" s="75">
        <v>9527.1748046875</v>
      </c>
      <c r="O364" s="76"/>
      <c r="P364" s="77"/>
      <c r="Q364" s="77"/>
      <c r="R364" s="89"/>
      <c r="S364" s="48">
        <v>0</v>
      </c>
      <c r="T364" s="48">
        <v>1</v>
      </c>
      <c r="U364" s="49">
        <v>0</v>
      </c>
      <c r="V364" s="49">
        <v>0.001032</v>
      </c>
      <c r="W364" s="50"/>
      <c r="X364" s="50"/>
      <c r="Y364" s="50"/>
      <c r="Z364" s="49">
        <v>0</v>
      </c>
      <c r="AA364" s="72">
        <v>364</v>
      </c>
      <c r="AB364" s="72"/>
      <c r="AC364" s="73"/>
      <c r="AD364" s="79" t="s">
        <v>3451</v>
      </c>
      <c r="AE364" s="79">
        <v>408</v>
      </c>
      <c r="AF364" s="79">
        <v>446</v>
      </c>
      <c r="AG364" s="79">
        <v>47590</v>
      </c>
      <c r="AH364" s="79">
        <v>11425</v>
      </c>
      <c r="AI364" s="79"/>
      <c r="AJ364" s="79" t="s">
        <v>3980</v>
      </c>
      <c r="AK364" s="79" t="s">
        <v>4408</v>
      </c>
      <c r="AL364" s="79"/>
      <c r="AM364" s="79"/>
      <c r="AN364" s="81">
        <v>40705.31653935185</v>
      </c>
      <c r="AO364" s="84" t="s">
        <v>5018</v>
      </c>
      <c r="AP364" s="79" t="b">
        <v>0</v>
      </c>
      <c r="AQ364" s="79" t="b">
        <v>0</v>
      </c>
      <c r="AR364" s="79" t="b">
        <v>1</v>
      </c>
      <c r="AS364" s="79"/>
      <c r="AT364" s="79">
        <v>3</v>
      </c>
      <c r="AU364" s="84" t="s">
        <v>5321</v>
      </c>
      <c r="AV364" s="79" t="b">
        <v>0</v>
      </c>
      <c r="AW364" s="79" t="s">
        <v>5649</v>
      </c>
      <c r="AX364" s="84" t="s">
        <v>5880</v>
      </c>
      <c r="AY364" s="79" t="s">
        <v>66</v>
      </c>
      <c r="AZ364" s="79" t="str">
        <f>REPLACE(INDEX(GroupVertices[Group],MATCH(Vertices[[#This Row],[Vertex]],GroupVertices[Vertex],0)),1,1,"")</f>
        <v>1</v>
      </c>
      <c r="BA364" s="2"/>
      <c r="BB364" s="3"/>
      <c r="BC364" s="3"/>
      <c r="BD364" s="3"/>
      <c r="BE364" s="3"/>
    </row>
    <row r="365" spans="1:57" ht="15">
      <c r="A365" s="65" t="s">
        <v>415</v>
      </c>
      <c r="B365" s="66"/>
      <c r="C365" s="66"/>
      <c r="D365" s="67">
        <v>1.5</v>
      </c>
      <c r="E365" s="69">
        <v>50</v>
      </c>
      <c r="F365" s="104" t="s">
        <v>1364</v>
      </c>
      <c r="G365" s="66"/>
      <c r="H365" s="70"/>
      <c r="I365" s="71"/>
      <c r="J365" s="71"/>
      <c r="K365" s="70"/>
      <c r="L365" s="74"/>
      <c r="M365" s="75">
        <v>340.2774658203125</v>
      </c>
      <c r="N365" s="75">
        <v>4719.81396484375</v>
      </c>
      <c r="O365" s="76"/>
      <c r="P365" s="77"/>
      <c r="Q365" s="77"/>
      <c r="R365" s="89"/>
      <c r="S365" s="48">
        <v>0</v>
      </c>
      <c r="T365" s="48">
        <v>1</v>
      </c>
      <c r="U365" s="49">
        <v>0</v>
      </c>
      <c r="V365" s="49">
        <v>0.000786</v>
      </c>
      <c r="W365" s="50"/>
      <c r="X365" s="50"/>
      <c r="Y365" s="50"/>
      <c r="Z365" s="49">
        <v>0</v>
      </c>
      <c r="AA365" s="72">
        <v>365</v>
      </c>
      <c r="AB365" s="72"/>
      <c r="AC365" s="73"/>
      <c r="AD365" s="79" t="s">
        <v>3452</v>
      </c>
      <c r="AE365" s="79">
        <v>18</v>
      </c>
      <c r="AF365" s="79">
        <v>2</v>
      </c>
      <c r="AG365" s="79">
        <v>20</v>
      </c>
      <c r="AH365" s="79">
        <v>27</v>
      </c>
      <c r="AI365" s="79"/>
      <c r="AJ365" s="79" t="s">
        <v>3981</v>
      </c>
      <c r="AK365" s="79" t="s">
        <v>4409</v>
      </c>
      <c r="AL365" s="79"/>
      <c r="AM365" s="79"/>
      <c r="AN365" s="81">
        <v>43657.55347222222</v>
      </c>
      <c r="AO365" s="84" t="s">
        <v>5019</v>
      </c>
      <c r="AP365" s="79" t="b">
        <v>0</v>
      </c>
      <c r="AQ365" s="79" t="b">
        <v>0</v>
      </c>
      <c r="AR365" s="79" t="b">
        <v>0</v>
      </c>
      <c r="AS365" s="79"/>
      <c r="AT365" s="79">
        <v>0</v>
      </c>
      <c r="AU365" s="84" t="s">
        <v>5320</v>
      </c>
      <c r="AV365" s="79" t="b">
        <v>0</v>
      </c>
      <c r="AW365" s="79" t="s">
        <v>5649</v>
      </c>
      <c r="AX365" s="84" t="s">
        <v>5881</v>
      </c>
      <c r="AY365" s="79" t="s">
        <v>66</v>
      </c>
      <c r="AZ365" s="79" t="str">
        <f>REPLACE(INDEX(GroupVertices[Group],MATCH(Vertices[[#This Row],[Vertex]],GroupVertices[Vertex],0)),1,1,"")</f>
        <v>2</v>
      </c>
      <c r="BA365" s="2"/>
      <c r="BB365" s="3"/>
      <c r="BC365" s="3"/>
      <c r="BD365" s="3"/>
      <c r="BE365" s="3"/>
    </row>
    <row r="366" spans="1:57" ht="15">
      <c r="A366" s="65" t="s">
        <v>416</v>
      </c>
      <c r="B366" s="66"/>
      <c r="C366" s="66"/>
      <c r="D366" s="67">
        <v>1.5</v>
      </c>
      <c r="E366" s="69">
        <v>50</v>
      </c>
      <c r="F366" s="104" t="s">
        <v>5472</v>
      </c>
      <c r="G366" s="66"/>
      <c r="H366" s="70"/>
      <c r="I366" s="71"/>
      <c r="J366" s="71"/>
      <c r="K366" s="70"/>
      <c r="L366" s="74"/>
      <c r="M366" s="75">
        <v>3771.168212890625</v>
      </c>
      <c r="N366" s="75">
        <v>5828.63720703125</v>
      </c>
      <c r="O366" s="76"/>
      <c r="P366" s="77"/>
      <c r="Q366" s="77"/>
      <c r="R366" s="89"/>
      <c r="S366" s="48">
        <v>0</v>
      </c>
      <c r="T366" s="48">
        <v>1</v>
      </c>
      <c r="U366" s="49">
        <v>0</v>
      </c>
      <c r="V366" s="49">
        <v>0.000766</v>
      </c>
      <c r="W366" s="50"/>
      <c r="X366" s="50"/>
      <c r="Y366" s="50"/>
      <c r="Z366" s="49">
        <v>0</v>
      </c>
      <c r="AA366" s="72">
        <v>366</v>
      </c>
      <c r="AB366" s="72"/>
      <c r="AC366" s="73"/>
      <c r="AD366" s="79" t="s">
        <v>3453</v>
      </c>
      <c r="AE366" s="79">
        <v>103</v>
      </c>
      <c r="AF366" s="79">
        <v>141</v>
      </c>
      <c r="AG366" s="79">
        <v>14160</v>
      </c>
      <c r="AH366" s="79">
        <v>34643</v>
      </c>
      <c r="AI366" s="79"/>
      <c r="AJ366" s="79"/>
      <c r="AK366" s="79" t="s">
        <v>4410</v>
      </c>
      <c r="AL366" s="79"/>
      <c r="AM366" s="79"/>
      <c r="AN366" s="81">
        <v>40120.21606481481</v>
      </c>
      <c r="AO366" s="84" t="s">
        <v>5020</v>
      </c>
      <c r="AP366" s="79" t="b">
        <v>0</v>
      </c>
      <c r="AQ366" s="79" t="b">
        <v>0</v>
      </c>
      <c r="AR366" s="79" t="b">
        <v>1</v>
      </c>
      <c r="AS366" s="79"/>
      <c r="AT366" s="79">
        <v>5</v>
      </c>
      <c r="AU366" s="84" t="s">
        <v>5328</v>
      </c>
      <c r="AV366" s="79" t="b">
        <v>0</v>
      </c>
      <c r="AW366" s="79" t="s">
        <v>5649</v>
      </c>
      <c r="AX366" s="84" t="s">
        <v>5882</v>
      </c>
      <c r="AY366" s="79" t="s">
        <v>66</v>
      </c>
      <c r="AZ366" s="79" t="str">
        <f>REPLACE(INDEX(GroupVertices[Group],MATCH(Vertices[[#This Row],[Vertex]],GroupVertices[Vertex],0)),1,1,"")</f>
        <v>7</v>
      </c>
      <c r="BA366" s="2"/>
      <c r="BB366" s="3"/>
      <c r="BC366" s="3"/>
      <c r="BD366" s="3"/>
      <c r="BE366" s="3"/>
    </row>
    <row r="367" spans="1:57" ht="15">
      <c r="A367" s="65" t="s">
        <v>417</v>
      </c>
      <c r="B367" s="66"/>
      <c r="C367" s="66"/>
      <c r="D367" s="67">
        <v>1.5</v>
      </c>
      <c r="E367" s="69">
        <v>50</v>
      </c>
      <c r="F367" s="104" t="s">
        <v>1365</v>
      </c>
      <c r="G367" s="66"/>
      <c r="H367" s="70"/>
      <c r="I367" s="71"/>
      <c r="J367" s="71"/>
      <c r="K367" s="70"/>
      <c r="L367" s="74"/>
      <c r="M367" s="75">
        <v>8585.328125</v>
      </c>
      <c r="N367" s="75">
        <v>8483.080078125</v>
      </c>
      <c r="O367" s="76"/>
      <c r="P367" s="77"/>
      <c r="Q367" s="77"/>
      <c r="R367" s="89"/>
      <c r="S367" s="48">
        <v>0</v>
      </c>
      <c r="T367" s="48">
        <v>1</v>
      </c>
      <c r="U367" s="49">
        <v>0</v>
      </c>
      <c r="V367" s="49">
        <v>0.027027</v>
      </c>
      <c r="W367" s="50"/>
      <c r="X367" s="50"/>
      <c r="Y367" s="50"/>
      <c r="Z367" s="49">
        <v>0</v>
      </c>
      <c r="AA367" s="72">
        <v>367</v>
      </c>
      <c r="AB367" s="72"/>
      <c r="AC367" s="73"/>
      <c r="AD367" s="79" t="s">
        <v>3454</v>
      </c>
      <c r="AE367" s="79">
        <v>236</v>
      </c>
      <c r="AF367" s="79">
        <v>669</v>
      </c>
      <c r="AG367" s="79">
        <v>19384</v>
      </c>
      <c r="AH367" s="79">
        <v>79600</v>
      </c>
      <c r="AI367" s="79"/>
      <c r="AJ367" s="79" t="s">
        <v>3982</v>
      </c>
      <c r="AK367" s="79" t="s">
        <v>4411</v>
      </c>
      <c r="AL367" s="79"/>
      <c r="AM367" s="79"/>
      <c r="AN367" s="81">
        <v>40321.5328125</v>
      </c>
      <c r="AO367" s="84" t="s">
        <v>5021</v>
      </c>
      <c r="AP367" s="79" t="b">
        <v>0</v>
      </c>
      <c r="AQ367" s="79" t="b">
        <v>0</v>
      </c>
      <c r="AR367" s="79" t="b">
        <v>0</v>
      </c>
      <c r="AS367" s="79"/>
      <c r="AT367" s="79">
        <v>10</v>
      </c>
      <c r="AU367" s="84" t="s">
        <v>5327</v>
      </c>
      <c r="AV367" s="79" t="b">
        <v>0</v>
      </c>
      <c r="AW367" s="79" t="s">
        <v>5649</v>
      </c>
      <c r="AX367" s="84" t="s">
        <v>5883</v>
      </c>
      <c r="AY367" s="79" t="s">
        <v>66</v>
      </c>
      <c r="AZ367" s="79" t="str">
        <f>REPLACE(INDEX(GroupVertices[Group],MATCH(Vertices[[#This Row],[Vertex]],GroupVertices[Vertex],0)),1,1,"")</f>
        <v>6</v>
      </c>
      <c r="BA367" s="2"/>
      <c r="BB367" s="3"/>
      <c r="BC367" s="3"/>
      <c r="BD367" s="3"/>
      <c r="BE367" s="3"/>
    </row>
    <row r="368" spans="1:57" ht="15">
      <c r="A368" s="65" t="s">
        <v>419</v>
      </c>
      <c r="B368" s="66"/>
      <c r="C368" s="66"/>
      <c r="D368" s="67">
        <v>1.5</v>
      </c>
      <c r="E368" s="69">
        <v>50</v>
      </c>
      <c r="F368" s="104" t="s">
        <v>1367</v>
      </c>
      <c r="G368" s="66"/>
      <c r="H368" s="70"/>
      <c r="I368" s="71"/>
      <c r="J368" s="71"/>
      <c r="K368" s="70"/>
      <c r="L368" s="74"/>
      <c r="M368" s="75">
        <v>9627.3349609375</v>
      </c>
      <c r="N368" s="75">
        <v>8646.1259765625</v>
      </c>
      <c r="O368" s="76"/>
      <c r="P368" s="77"/>
      <c r="Q368" s="77"/>
      <c r="R368" s="89"/>
      <c r="S368" s="48">
        <v>0</v>
      </c>
      <c r="T368" s="48">
        <v>1</v>
      </c>
      <c r="U368" s="49">
        <v>0</v>
      </c>
      <c r="V368" s="49">
        <v>0.027027</v>
      </c>
      <c r="W368" s="50"/>
      <c r="X368" s="50"/>
      <c r="Y368" s="50"/>
      <c r="Z368" s="49">
        <v>0</v>
      </c>
      <c r="AA368" s="72">
        <v>368</v>
      </c>
      <c r="AB368" s="72"/>
      <c r="AC368" s="73"/>
      <c r="AD368" s="79" t="s">
        <v>3455</v>
      </c>
      <c r="AE368" s="79">
        <v>411</v>
      </c>
      <c r="AF368" s="79">
        <v>909</v>
      </c>
      <c r="AG368" s="79">
        <v>15600</v>
      </c>
      <c r="AH368" s="79">
        <v>801</v>
      </c>
      <c r="AI368" s="79"/>
      <c r="AJ368" s="79" t="s">
        <v>3984</v>
      </c>
      <c r="AK368" s="79" t="s">
        <v>4306</v>
      </c>
      <c r="AL368" s="84" t="s">
        <v>4674</v>
      </c>
      <c r="AM368" s="79"/>
      <c r="AN368" s="81">
        <v>39810.1728125</v>
      </c>
      <c r="AO368" s="84" t="s">
        <v>5022</v>
      </c>
      <c r="AP368" s="79" t="b">
        <v>0</v>
      </c>
      <c r="AQ368" s="79" t="b">
        <v>0</v>
      </c>
      <c r="AR368" s="79" t="b">
        <v>0</v>
      </c>
      <c r="AS368" s="79"/>
      <c r="AT368" s="79">
        <v>70</v>
      </c>
      <c r="AU368" s="84" t="s">
        <v>5319</v>
      </c>
      <c r="AV368" s="79" t="b">
        <v>0</v>
      </c>
      <c r="AW368" s="79" t="s">
        <v>5649</v>
      </c>
      <c r="AX368" s="84" t="s">
        <v>5885</v>
      </c>
      <c r="AY368" s="79" t="s">
        <v>66</v>
      </c>
      <c r="AZ368" s="79" t="str">
        <f>REPLACE(INDEX(GroupVertices[Group],MATCH(Vertices[[#This Row],[Vertex]],GroupVertices[Vertex],0)),1,1,"")</f>
        <v>6</v>
      </c>
      <c r="BA368" s="2"/>
      <c r="BB368" s="3"/>
      <c r="BC368" s="3"/>
      <c r="BD368" s="3"/>
      <c r="BE368" s="3"/>
    </row>
    <row r="369" spans="1:57" ht="15">
      <c r="A369" s="65" t="s">
        <v>420</v>
      </c>
      <c r="B369" s="66"/>
      <c r="C369" s="66"/>
      <c r="D369" s="67">
        <v>1.5</v>
      </c>
      <c r="E369" s="69">
        <v>50</v>
      </c>
      <c r="F369" s="104" t="s">
        <v>1368</v>
      </c>
      <c r="G369" s="66"/>
      <c r="H369" s="70"/>
      <c r="I369" s="71"/>
      <c r="J369" s="71"/>
      <c r="K369" s="70"/>
      <c r="L369" s="74"/>
      <c r="M369" s="75">
        <v>2802.61865234375</v>
      </c>
      <c r="N369" s="75">
        <v>7533.63037109375</v>
      </c>
      <c r="O369" s="76"/>
      <c r="P369" s="77"/>
      <c r="Q369" s="77"/>
      <c r="R369" s="89"/>
      <c r="S369" s="48">
        <v>0</v>
      </c>
      <c r="T369" s="48">
        <v>1</v>
      </c>
      <c r="U369" s="49">
        <v>0</v>
      </c>
      <c r="V369" s="49">
        <v>0.001032</v>
      </c>
      <c r="W369" s="50"/>
      <c r="X369" s="50"/>
      <c r="Y369" s="50"/>
      <c r="Z369" s="49">
        <v>0</v>
      </c>
      <c r="AA369" s="72">
        <v>369</v>
      </c>
      <c r="AB369" s="72"/>
      <c r="AC369" s="73"/>
      <c r="AD369" s="79" t="s">
        <v>3456</v>
      </c>
      <c r="AE369" s="79">
        <v>36</v>
      </c>
      <c r="AF369" s="79">
        <v>985</v>
      </c>
      <c r="AG369" s="79">
        <v>26494</v>
      </c>
      <c r="AH369" s="79">
        <v>14124</v>
      </c>
      <c r="AI369" s="79"/>
      <c r="AJ369" s="79" t="s">
        <v>3985</v>
      </c>
      <c r="AK369" s="79"/>
      <c r="AL369" s="79"/>
      <c r="AM369" s="79"/>
      <c r="AN369" s="81">
        <v>41772.90880787037</v>
      </c>
      <c r="AO369" s="84" t="s">
        <v>5023</v>
      </c>
      <c r="AP369" s="79" t="b">
        <v>0</v>
      </c>
      <c r="AQ369" s="79" t="b">
        <v>0</v>
      </c>
      <c r="AR369" s="79" t="b">
        <v>1</v>
      </c>
      <c r="AS369" s="79"/>
      <c r="AT369" s="79">
        <v>19</v>
      </c>
      <c r="AU369" s="84" t="s">
        <v>5320</v>
      </c>
      <c r="AV369" s="79" t="b">
        <v>0</v>
      </c>
      <c r="AW369" s="79" t="s">
        <v>5649</v>
      </c>
      <c r="AX369" s="84" t="s">
        <v>5886</v>
      </c>
      <c r="AY369" s="79" t="s">
        <v>66</v>
      </c>
      <c r="AZ369" s="79" t="str">
        <f>REPLACE(INDEX(GroupVertices[Group],MATCH(Vertices[[#This Row],[Vertex]],GroupVertices[Vertex],0)),1,1,"")</f>
        <v>1</v>
      </c>
      <c r="BA369" s="2"/>
      <c r="BB369" s="3"/>
      <c r="BC369" s="3"/>
      <c r="BD369" s="3"/>
      <c r="BE369" s="3"/>
    </row>
    <row r="370" spans="1:57" ht="15">
      <c r="A370" s="65" t="s">
        <v>421</v>
      </c>
      <c r="B370" s="66"/>
      <c r="C370" s="66"/>
      <c r="D370" s="67">
        <v>1.5</v>
      </c>
      <c r="E370" s="69">
        <v>50</v>
      </c>
      <c r="F370" s="104" t="s">
        <v>5473</v>
      </c>
      <c r="G370" s="66"/>
      <c r="H370" s="70"/>
      <c r="I370" s="71"/>
      <c r="J370" s="71"/>
      <c r="K370" s="70"/>
      <c r="L370" s="74"/>
      <c r="M370" s="75">
        <v>6702.28173828125</v>
      </c>
      <c r="N370" s="75">
        <v>8979.517578125</v>
      </c>
      <c r="O370" s="76"/>
      <c r="P370" s="77"/>
      <c r="Q370" s="77"/>
      <c r="R370" s="89"/>
      <c r="S370" s="48">
        <v>0</v>
      </c>
      <c r="T370" s="48">
        <v>1</v>
      </c>
      <c r="U370" s="49">
        <v>0</v>
      </c>
      <c r="V370" s="49">
        <v>0.000922</v>
      </c>
      <c r="W370" s="50"/>
      <c r="X370" s="50"/>
      <c r="Y370" s="50"/>
      <c r="Z370" s="49">
        <v>0</v>
      </c>
      <c r="AA370" s="72">
        <v>370</v>
      </c>
      <c r="AB370" s="72"/>
      <c r="AC370" s="73"/>
      <c r="AD370" s="79" t="s">
        <v>3457</v>
      </c>
      <c r="AE370" s="79">
        <v>68</v>
      </c>
      <c r="AF370" s="79">
        <v>311</v>
      </c>
      <c r="AG370" s="79">
        <v>4370</v>
      </c>
      <c r="AH370" s="79">
        <v>23954</v>
      </c>
      <c r="AI370" s="79"/>
      <c r="AJ370" s="79"/>
      <c r="AK370" s="79"/>
      <c r="AL370" s="84" t="s">
        <v>4675</v>
      </c>
      <c r="AM370" s="79"/>
      <c r="AN370" s="81">
        <v>41998.872395833336</v>
      </c>
      <c r="AO370" s="84" t="s">
        <v>5024</v>
      </c>
      <c r="AP370" s="79" t="b">
        <v>0</v>
      </c>
      <c r="AQ370" s="79" t="b">
        <v>0</v>
      </c>
      <c r="AR370" s="79" t="b">
        <v>0</v>
      </c>
      <c r="AS370" s="79"/>
      <c r="AT370" s="79">
        <v>2</v>
      </c>
      <c r="AU370" s="84" t="s">
        <v>5320</v>
      </c>
      <c r="AV370" s="79" t="b">
        <v>0</v>
      </c>
      <c r="AW370" s="79" t="s">
        <v>5649</v>
      </c>
      <c r="AX370" s="84" t="s">
        <v>5887</v>
      </c>
      <c r="AY370" s="79" t="s">
        <v>66</v>
      </c>
      <c r="AZ370" s="79" t="str">
        <f>REPLACE(INDEX(GroupVertices[Group],MATCH(Vertices[[#This Row],[Vertex]],GroupVertices[Vertex],0)),1,1,"")</f>
        <v>5</v>
      </c>
      <c r="BA370" s="2"/>
      <c r="BB370" s="3"/>
      <c r="BC370" s="3"/>
      <c r="BD370" s="3"/>
      <c r="BE370" s="3"/>
    </row>
    <row r="371" spans="1:57" ht="15">
      <c r="A371" s="65" t="s">
        <v>422</v>
      </c>
      <c r="B371" s="66"/>
      <c r="C371" s="66"/>
      <c r="D371" s="67">
        <v>1.5</v>
      </c>
      <c r="E371" s="69">
        <v>50</v>
      </c>
      <c r="F371" s="104" t="s">
        <v>1369</v>
      </c>
      <c r="G371" s="66"/>
      <c r="H371" s="70"/>
      <c r="I371" s="71"/>
      <c r="J371" s="71"/>
      <c r="K371" s="70"/>
      <c r="L371" s="74"/>
      <c r="M371" s="75">
        <v>2830.330810546875</v>
      </c>
      <c r="N371" s="75">
        <v>8372.3466796875</v>
      </c>
      <c r="O371" s="76"/>
      <c r="P371" s="77"/>
      <c r="Q371" s="77"/>
      <c r="R371" s="89"/>
      <c r="S371" s="48">
        <v>0</v>
      </c>
      <c r="T371" s="48">
        <v>1</v>
      </c>
      <c r="U371" s="49">
        <v>0</v>
      </c>
      <c r="V371" s="49">
        <v>0.001032</v>
      </c>
      <c r="W371" s="50"/>
      <c r="X371" s="50"/>
      <c r="Y371" s="50"/>
      <c r="Z371" s="49">
        <v>0</v>
      </c>
      <c r="AA371" s="72">
        <v>371</v>
      </c>
      <c r="AB371" s="72"/>
      <c r="AC371" s="73"/>
      <c r="AD371" s="79" t="s">
        <v>3458</v>
      </c>
      <c r="AE371" s="79">
        <v>110</v>
      </c>
      <c r="AF371" s="79">
        <v>137</v>
      </c>
      <c r="AG371" s="79">
        <v>13218</v>
      </c>
      <c r="AH371" s="79">
        <v>15258</v>
      </c>
      <c r="AI371" s="79"/>
      <c r="AJ371" s="79" t="s">
        <v>3986</v>
      </c>
      <c r="AK371" s="79" t="s">
        <v>4278</v>
      </c>
      <c r="AL371" s="79"/>
      <c r="AM371" s="79"/>
      <c r="AN371" s="81">
        <v>41271.79216435185</v>
      </c>
      <c r="AO371" s="84" t="s">
        <v>5025</v>
      </c>
      <c r="AP371" s="79" t="b">
        <v>0</v>
      </c>
      <c r="AQ371" s="79" t="b">
        <v>0</v>
      </c>
      <c r="AR371" s="79" t="b">
        <v>1</v>
      </c>
      <c r="AS371" s="79"/>
      <c r="AT371" s="79">
        <v>0</v>
      </c>
      <c r="AU371" s="84" t="s">
        <v>5325</v>
      </c>
      <c r="AV371" s="79" t="b">
        <v>0</v>
      </c>
      <c r="AW371" s="79" t="s">
        <v>5649</v>
      </c>
      <c r="AX371" s="84" t="s">
        <v>5888</v>
      </c>
      <c r="AY371" s="79" t="s">
        <v>66</v>
      </c>
      <c r="AZ371" s="79" t="str">
        <f>REPLACE(INDEX(GroupVertices[Group],MATCH(Vertices[[#This Row],[Vertex]],GroupVertices[Vertex],0)),1,1,"")</f>
        <v>1</v>
      </c>
      <c r="BA371" s="2"/>
      <c r="BB371" s="3"/>
      <c r="BC371" s="3"/>
      <c r="BD371" s="3"/>
      <c r="BE371" s="3"/>
    </row>
    <row r="372" spans="1:57" ht="15">
      <c r="A372" s="65" t="s">
        <v>423</v>
      </c>
      <c r="B372" s="66"/>
      <c r="C372" s="66"/>
      <c r="D372" s="67">
        <v>1.5</v>
      </c>
      <c r="E372" s="69">
        <v>50</v>
      </c>
      <c r="F372" s="104" t="s">
        <v>5474</v>
      </c>
      <c r="G372" s="66"/>
      <c r="H372" s="70"/>
      <c r="I372" s="71"/>
      <c r="J372" s="71"/>
      <c r="K372" s="70"/>
      <c r="L372" s="74"/>
      <c r="M372" s="75">
        <v>2467.541015625</v>
      </c>
      <c r="N372" s="75">
        <v>1812.0074462890625</v>
      </c>
      <c r="O372" s="76"/>
      <c r="P372" s="77"/>
      <c r="Q372" s="77"/>
      <c r="R372" s="89"/>
      <c r="S372" s="48">
        <v>0</v>
      </c>
      <c r="T372" s="48">
        <v>1</v>
      </c>
      <c r="U372" s="49">
        <v>0</v>
      </c>
      <c r="V372" s="49">
        <v>0.00103</v>
      </c>
      <c r="W372" s="50"/>
      <c r="X372" s="50"/>
      <c r="Y372" s="50"/>
      <c r="Z372" s="49">
        <v>0</v>
      </c>
      <c r="AA372" s="72">
        <v>372</v>
      </c>
      <c r="AB372" s="72"/>
      <c r="AC372" s="73"/>
      <c r="AD372" s="79" t="s">
        <v>3459</v>
      </c>
      <c r="AE372" s="79">
        <v>93</v>
      </c>
      <c r="AF372" s="79">
        <v>2</v>
      </c>
      <c r="AG372" s="79">
        <v>24</v>
      </c>
      <c r="AH372" s="79">
        <v>115</v>
      </c>
      <c r="AI372" s="79"/>
      <c r="AJ372" s="79" t="s">
        <v>3987</v>
      </c>
      <c r="AK372" s="79"/>
      <c r="AL372" s="79"/>
      <c r="AM372" s="79"/>
      <c r="AN372" s="81">
        <v>43643.09670138889</v>
      </c>
      <c r="AO372" s="79"/>
      <c r="AP372" s="79" t="b">
        <v>1</v>
      </c>
      <c r="AQ372" s="79" t="b">
        <v>0</v>
      </c>
      <c r="AR372" s="79" t="b">
        <v>0</v>
      </c>
      <c r="AS372" s="79"/>
      <c r="AT372" s="79">
        <v>0</v>
      </c>
      <c r="AU372" s="79"/>
      <c r="AV372" s="79" t="b">
        <v>0</v>
      </c>
      <c r="AW372" s="79" t="s">
        <v>5649</v>
      </c>
      <c r="AX372" s="84" t="s">
        <v>5889</v>
      </c>
      <c r="AY372" s="79" t="s">
        <v>66</v>
      </c>
      <c r="AZ372" s="79" t="str">
        <f>REPLACE(INDEX(GroupVertices[Group],MATCH(Vertices[[#This Row],[Vertex]],GroupVertices[Vertex],0)),1,1,"")</f>
        <v>3</v>
      </c>
      <c r="BA372" s="2"/>
      <c r="BB372" s="3"/>
      <c r="BC372" s="3"/>
      <c r="BD372" s="3"/>
      <c r="BE372" s="3"/>
    </row>
    <row r="373" spans="1:57" ht="15">
      <c r="A373" s="65" t="s">
        <v>426</v>
      </c>
      <c r="B373" s="66"/>
      <c r="C373" s="66"/>
      <c r="D373" s="67">
        <v>1.5</v>
      </c>
      <c r="E373" s="69">
        <v>50</v>
      </c>
      <c r="F373" s="104" t="s">
        <v>1370</v>
      </c>
      <c r="G373" s="66"/>
      <c r="H373" s="70"/>
      <c r="I373" s="71"/>
      <c r="J373" s="71"/>
      <c r="K373" s="70"/>
      <c r="L373" s="74"/>
      <c r="M373" s="75">
        <v>631.1897583007812</v>
      </c>
      <c r="N373" s="75">
        <v>9673.798828125</v>
      </c>
      <c r="O373" s="76"/>
      <c r="P373" s="77"/>
      <c r="Q373" s="77"/>
      <c r="R373" s="89"/>
      <c r="S373" s="48">
        <v>0</v>
      </c>
      <c r="T373" s="48">
        <v>1</v>
      </c>
      <c r="U373" s="49">
        <v>0</v>
      </c>
      <c r="V373" s="49">
        <v>0.001032</v>
      </c>
      <c r="W373" s="50"/>
      <c r="X373" s="50"/>
      <c r="Y373" s="50"/>
      <c r="Z373" s="49">
        <v>0</v>
      </c>
      <c r="AA373" s="72">
        <v>373</v>
      </c>
      <c r="AB373" s="72"/>
      <c r="AC373" s="73"/>
      <c r="AD373" s="79" t="s">
        <v>3463</v>
      </c>
      <c r="AE373" s="79">
        <v>952</v>
      </c>
      <c r="AF373" s="79">
        <v>716</v>
      </c>
      <c r="AG373" s="79">
        <v>24010</v>
      </c>
      <c r="AH373" s="79">
        <v>70857</v>
      </c>
      <c r="AI373" s="79"/>
      <c r="AJ373" s="79" t="s">
        <v>3991</v>
      </c>
      <c r="AK373" s="79" t="s">
        <v>4414</v>
      </c>
      <c r="AL373" s="79"/>
      <c r="AM373" s="79"/>
      <c r="AN373" s="81">
        <v>42033.06297453704</v>
      </c>
      <c r="AO373" s="84" t="s">
        <v>5029</v>
      </c>
      <c r="AP373" s="79" t="b">
        <v>1</v>
      </c>
      <c r="AQ373" s="79" t="b">
        <v>0</v>
      </c>
      <c r="AR373" s="79" t="b">
        <v>0</v>
      </c>
      <c r="AS373" s="79"/>
      <c r="AT373" s="79">
        <v>17</v>
      </c>
      <c r="AU373" s="84" t="s">
        <v>5320</v>
      </c>
      <c r="AV373" s="79" t="b">
        <v>0</v>
      </c>
      <c r="AW373" s="79" t="s">
        <v>5649</v>
      </c>
      <c r="AX373" s="84" t="s">
        <v>5893</v>
      </c>
      <c r="AY373" s="79" t="s">
        <v>66</v>
      </c>
      <c r="AZ373" s="79" t="str">
        <f>REPLACE(INDEX(GroupVertices[Group],MATCH(Vertices[[#This Row],[Vertex]],GroupVertices[Vertex],0)),1,1,"")</f>
        <v>1</v>
      </c>
      <c r="BA373" s="2"/>
      <c r="BB373" s="3"/>
      <c r="BC373" s="3"/>
      <c r="BD373" s="3"/>
      <c r="BE373" s="3"/>
    </row>
    <row r="374" spans="1:57" ht="15">
      <c r="A374" s="65" t="s">
        <v>427</v>
      </c>
      <c r="B374" s="66"/>
      <c r="C374" s="66"/>
      <c r="D374" s="67">
        <v>1.5</v>
      </c>
      <c r="E374" s="69">
        <v>50</v>
      </c>
      <c r="F374" s="104" t="s">
        <v>1371</v>
      </c>
      <c r="G374" s="66"/>
      <c r="H374" s="70"/>
      <c r="I374" s="71"/>
      <c r="J374" s="71"/>
      <c r="K374" s="70"/>
      <c r="L374" s="74"/>
      <c r="M374" s="75">
        <v>1806.5313720703125</v>
      </c>
      <c r="N374" s="75">
        <v>5353.44775390625</v>
      </c>
      <c r="O374" s="76"/>
      <c r="P374" s="77"/>
      <c r="Q374" s="77"/>
      <c r="R374" s="89"/>
      <c r="S374" s="48">
        <v>0</v>
      </c>
      <c r="T374" s="48">
        <v>1</v>
      </c>
      <c r="U374" s="49">
        <v>0</v>
      </c>
      <c r="V374" s="49">
        <v>0.000786</v>
      </c>
      <c r="W374" s="50"/>
      <c r="X374" s="50"/>
      <c r="Y374" s="50"/>
      <c r="Z374" s="49">
        <v>0</v>
      </c>
      <c r="AA374" s="72">
        <v>374</v>
      </c>
      <c r="AB374" s="72"/>
      <c r="AC374" s="73"/>
      <c r="AD374" s="79" t="s">
        <v>3464</v>
      </c>
      <c r="AE374" s="79">
        <v>91</v>
      </c>
      <c r="AF374" s="79">
        <v>182</v>
      </c>
      <c r="AG374" s="79">
        <v>11893</v>
      </c>
      <c r="AH374" s="79">
        <v>12885</v>
      </c>
      <c r="AI374" s="79"/>
      <c r="AJ374" s="79" t="s">
        <v>3992</v>
      </c>
      <c r="AK374" s="79" t="s">
        <v>4415</v>
      </c>
      <c r="AL374" s="84" t="s">
        <v>4679</v>
      </c>
      <c r="AM374" s="79"/>
      <c r="AN374" s="81">
        <v>40921.86918981482</v>
      </c>
      <c r="AO374" s="84" t="s">
        <v>5030</v>
      </c>
      <c r="AP374" s="79" t="b">
        <v>0</v>
      </c>
      <c r="AQ374" s="79" t="b">
        <v>0</v>
      </c>
      <c r="AR374" s="79" t="b">
        <v>1</v>
      </c>
      <c r="AS374" s="79"/>
      <c r="AT374" s="79">
        <v>7</v>
      </c>
      <c r="AU374" s="84" t="s">
        <v>5320</v>
      </c>
      <c r="AV374" s="79" t="b">
        <v>0</v>
      </c>
      <c r="AW374" s="79" t="s">
        <v>5649</v>
      </c>
      <c r="AX374" s="84" t="s">
        <v>5894</v>
      </c>
      <c r="AY374" s="79" t="s">
        <v>66</v>
      </c>
      <c r="AZ374" s="79" t="str">
        <f>REPLACE(INDEX(GroupVertices[Group],MATCH(Vertices[[#This Row],[Vertex]],GroupVertices[Vertex],0)),1,1,"")</f>
        <v>2</v>
      </c>
      <c r="BA374" s="2"/>
      <c r="BB374" s="3"/>
      <c r="BC374" s="3"/>
      <c r="BD374" s="3"/>
      <c r="BE374" s="3"/>
    </row>
    <row r="375" spans="1:57" ht="15">
      <c r="A375" s="65" t="s">
        <v>429</v>
      </c>
      <c r="B375" s="66"/>
      <c r="C375" s="66"/>
      <c r="D375" s="67">
        <v>1.5</v>
      </c>
      <c r="E375" s="69">
        <v>50</v>
      </c>
      <c r="F375" s="104" t="s">
        <v>1372</v>
      </c>
      <c r="G375" s="66"/>
      <c r="H375" s="70"/>
      <c r="I375" s="71"/>
      <c r="J375" s="71"/>
      <c r="K375" s="70"/>
      <c r="L375" s="74"/>
      <c r="M375" s="75">
        <v>7812.89501953125</v>
      </c>
      <c r="N375" s="75">
        <v>5928.62890625</v>
      </c>
      <c r="O375" s="76"/>
      <c r="P375" s="77"/>
      <c r="Q375" s="77"/>
      <c r="R375" s="89"/>
      <c r="S375" s="48">
        <v>0</v>
      </c>
      <c r="T375" s="48">
        <v>1</v>
      </c>
      <c r="U375" s="49">
        <v>0</v>
      </c>
      <c r="V375" s="49">
        <v>1</v>
      </c>
      <c r="W375" s="50"/>
      <c r="X375" s="50"/>
      <c r="Y375" s="50"/>
      <c r="Z375" s="49">
        <v>0</v>
      </c>
      <c r="AA375" s="72">
        <v>375</v>
      </c>
      <c r="AB375" s="72"/>
      <c r="AC375" s="73"/>
      <c r="AD375" s="79" t="s">
        <v>3466</v>
      </c>
      <c r="AE375" s="79">
        <v>560</v>
      </c>
      <c r="AF375" s="79">
        <v>134</v>
      </c>
      <c r="AG375" s="79">
        <v>1985</v>
      </c>
      <c r="AH375" s="79">
        <v>50895</v>
      </c>
      <c r="AI375" s="79"/>
      <c r="AJ375" s="79" t="s">
        <v>3994</v>
      </c>
      <c r="AK375" s="79" t="s">
        <v>4416</v>
      </c>
      <c r="AL375" s="79"/>
      <c r="AM375" s="79"/>
      <c r="AN375" s="81">
        <v>42165.88177083333</v>
      </c>
      <c r="AO375" s="84" t="s">
        <v>5032</v>
      </c>
      <c r="AP375" s="79" t="b">
        <v>1</v>
      </c>
      <c r="AQ375" s="79" t="b">
        <v>0</v>
      </c>
      <c r="AR375" s="79" t="b">
        <v>0</v>
      </c>
      <c r="AS375" s="79"/>
      <c r="AT375" s="79">
        <v>0</v>
      </c>
      <c r="AU375" s="84" t="s">
        <v>5320</v>
      </c>
      <c r="AV375" s="79" t="b">
        <v>0</v>
      </c>
      <c r="AW375" s="79" t="s">
        <v>5649</v>
      </c>
      <c r="AX375" s="84" t="s">
        <v>5896</v>
      </c>
      <c r="AY375" s="79" t="s">
        <v>66</v>
      </c>
      <c r="AZ375" s="79" t="str">
        <f>REPLACE(INDEX(GroupVertices[Group],MATCH(Vertices[[#This Row],[Vertex]],GroupVertices[Vertex],0)),1,1,"")</f>
        <v>45</v>
      </c>
      <c r="BA375" s="2"/>
      <c r="BB375" s="3"/>
      <c r="BC375" s="3"/>
      <c r="BD375" s="3"/>
      <c r="BE375" s="3"/>
    </row>
    <row r="376" spans="1:57" ht="15">
      <c r="A376" s="65" t="s">
        <v>435</v>
      </c>
      <c r="B376" s="66"/>
      <c r="C376" s="66"/>
      <c r="D376" s="67">
        <v>1.5</v>
      </c>
      <c r="E376" s="69">
        <v>50</v>
      </c>
      <c r="F376" s="104" t="s">
        <v>1374</v>
      </c>
      <c r="G376" s="66"/>
      <c r="H376" s="70"/>
      <c r="I376" s="71"/>
      <c r="J376" s="71"/>
      <c r="K376" s="70"/>
      <c r="L376" s="74"/>
      <c r="M376" s="75">
        <v>2463.1357421875</v>
      </c>
      <c r="N376" s="75">
        <v>6215.8857421875</v>
      </c>
      <c r="O376" s="76"/>
      <c r="P376" s="77"/>
      <c r="Q376" s="77"/>
      <c r="R376" s="89"/>
      <c r="S376" s="48">
        <v>0</v>
      </c>
      <c r="T376" s="48">
        <v>1</v>
      </c>
      <c r="U376" s="49">
        <v>0</v>
      </c>
      <c r="V376" s="49">
        <v>0.001032</v>
      </c>
      <c r="W376" s="50"/>
      <c r="X376" s="50"/>
      <c r="Y376" s="50"/>
      <c r="Z376" s="49">
        <v>0</v>
      </c>
      <c r="AA376" s="72">
        <v>376</v>
      </c>
      <c r="AB376" s="72"/>
      <c r="AC376" s="73"/>
      <c r="AD376" s="79" t="s">
        <v>3476</v>
      </c>
      <c r="AE376" s="79">
        <v>1300</v>
      </c>
      <c r="AF376" s="79">
        <v>3507</v>
      </c>
      <c r="AG376" s="79">
        <v>12163</v>
      </c>
      <c r="AH376" s="79">
        <v>47051</v>
      </c>
      <c r="AI376" s="79"/>
      <c r="AJ376" s="79"/>
      <c r="AK376" s="79" t="s">
        <v>4423</v>
      </c>
      <c r="AL376" s="79"/>
      <c r="AM376" s="79"/>
      <c r="AN376" s="81">
        <v>42594.94435185185</v>
      </c>
      <c r="AO376" s="84" t="s">
        <v>5040</v>
      </c>
      <c r="AP376" s="79" t="b">
        <v>0</v>
      </c>
      <c r="AQ376" s="79" t="b">
        <v>0</v>
      </c>
      <c r="AR376" s="79" t="b">
        <v>0</v>
      </c>
      <c r="AS376" s="79"/>
      <c r="AT376" s="79">
        <v>19</v>
      </c>
      <c r="AU376" s="84" t="s">
        <v>5320</v>
      </c>
      <c r="AV376" s="79" t="b">
        <v>0</v>
      </c>
      <c r="AW376" s="79" t="s">
        <v>5649</v>
      </c>
      <c r="AX376" s="84" t="s">
        <v>5906</v>
      </c>
      <c r="AY376" s="79" t="s">
        <v>66</v>
      </c>
      <c r="AZ376" s="79" t="str">
        <f>REPLACE(INDEX(GroupVertices[Group],MATCH(Vertices[[#This Row],[Vertex]],GroupVertices[Vertex],0)),1,1,"")</f>
        <v>1</v>
      </c>
      <c r="BA376" s="2"/>
      <c r="BB376" s="3"/>
      <c r="BC376" s="3"/>
      <c r="BD376" s="3"/>
      <c r="BE376" s="3"/>
    </row>
    <row r="377" spans="1:57" ht="15">
      <c r="A377" s="65" t="s">
        <v>440</v>
      </c>
      <c r="B377" s="66"/>
      <c r="C377" s="66"/>
      <c r="D377" s="67">
        <v>1.5</v>
      </c>
      <c r="E377" s="69">
        <v>50</v>
      </c>
      <c r="F377" s="104" t="s">
        <v>1377</v>
      </c>
      <c r="G377" s="66"/>
      <c r="H377" s="70"/>
      <c r="I377" s="71"/>
      <c r="J377" s="71"/>
      <c r="K377" s="70"/>
      <c r="L377" s="74"/>
      <c r="M377" s="75">
        <v>1906.8271484375</v>
      </c>
      <c r="N377" s="75">
        <v>5925.65185546875</v>
      </c>
      <c r="O377" s="76"/>
      <c r="P377" s="77"/>
      <c r="Q377" s="77"/>
      <c r="R377" s="89"/>
      <c r="S377" s="48">
        <v>0</v>
      </c>
      <c r="T377" s="48">
        <v>1</v>
      </c>
      <c r="U377" s="49">
        <v>0</v>
      </c>
      <c r="V377" s="49">
        <v>0.001032</v>
      </c>
      <c r="W377" s="50"/>
      <c r="X377" s="50"/>
      <c r="Y377" s="50"/>
      <c r="Z377" s="49">
        <v>0</v>
      </c>
      <c r="AA377" s="72">
        <v>377</v>
      </c>
      <c r="AB377" s="72"/>
      <c r="AC377" s="73"/>
      <c r="AD377" s="79" t="s">
        <v>3481</v>
      </c>
      <c r="AE377" s="79">
        <v>151</v>
      </c>
      <c r="AF377" s="79">
        <v>314</v>
      </c>
      <c r="AG377" s="79">
        <v>2338</v>
      </c>
      <c r="AH377" s="79">
        <v>1948</v>
      </c>
      <c r="AI377" s="79"/>
      <c r="AJ377" s="79" t="s">
        <v>4004</v>
      </c>
      <c r="AK377" s="79" t="s">
        <v>4278</v>
      </c>
      <c r="AL377" s="79"/>
      <c r="AM377" s="79"/>
      <c r="AN377" s="81">
        <v>41710.167766203704</v>
      </c>
      <c r="AO377" s="84" t="s">
        <v>5045</v>
      </c>
      <c r="AP377" s="79" t="b">
        <v>0</v>
      </c>
      <c r="AQ377" s="79" t="b">
        <v>0</v>
      </c>
      <c r="AR377" s="79" t="b">
        <v>1</v>
      </c>
      <c r="AS377" s="79"/>
      <c r="AT377" s="79">
        <v>0</v>
      </c>
      <c r="AU377" s="84" t="s">
        <v>5322</v>
      </c>
      <c r="AV377" s="79" t="b">
        <v>0</v>
      </c>
      <c r="AW377" s="79" t="s">
        <v>5649</v>
      </c>
      <c r="AX377" s="84" t="s">
        <v>5911</v>
      </c>
      <c r="AY377" s="79" t="s">
        <v>66</v>
      </c>
      <c r="AZ377" s="79" t="str">
        <f>REPLACE(INDEX(GroupVertices[Group],MATCH(Vertices[[#This Row],[Vertex]],GroupVertices[Vertex],0)),1,1,"")</f>
        <v>1</v>
      </c>
      <c r="BA377" s="2"/>
      <c r="BB377" s="3"/>
      <c r="BC377" s="3"/>
      <c r="BD377" s="3"/>
      <c r="BE377" s="3"/>
    </row>
    <row r="378" spans="1:57" ht="15">
      <c r="A378" s="65" t="s">
        <v>441</v>
      </c>
      <c r="B378" s="66"/>
      <c r="C378" s="66"/>
      <c r="D378" s="67">
        <v>1.5</v>
      </c>
      <c r="E378" s="69">
        <v>50</v>
      </c>
      <c r="F378" s="104" t="s">
        <v>1378</v>
      </c>
      <c r="G378" s="66"/>
      <c r="H378" s="70"/>
      <c r="I378" s="71"/>
      <c r="J378" s="71"/>
      <c r="K378" s="70"/>
      <c r="L378" s="74"/>
      <c r="M378" s="75">
        <v>1275.62548828125</v>
      </c>
      <c r="N378" s="75">
        <v>9822.0263671875</v>
      </c>
      <c r="O378" s="76"/>
      <c r="P378" s="77"/>
      <c r="Q378" s="77"/>
      <c r="R378" s="89"/>
      <c r="S378" s="48">
        <v>0</v>
      </c>
      <c r="T378" s="48">
        <v>1</v>
      </c>
      <c r="U378" s="49">
        <v>0</v>
      </c>
      <c r="V378" s="49">
        <v>0.001032</v>
      </c>
      <c r="W378" s="50"/>
      <c r="X378" s="50"/>
      <c r="Y378" s="50"/>
      <c r="Z378" s="49">
        <v>0</v>
      </c>
      <c r="AA378" s="72">
        <v>378</v>
      </c>
      <c r="AB378" s="72"/>
      <c r="AC378" s="73"/>
      <c r="AD378" s="79" t="s">
        <v>3482</v>
      </c>
      <c r="AE378" s="79">
        <v>287</v>
      </c>
      <c r="AF378" s="79">
        <v>163</v>
      </c>
      <c r="AG378" s="79">
        <v>2566</v>
      </c>
      <c r="AH378" s="79">
        <v>11571</v>
      </c>
      <c r="AI378" s="79"/>
      <c r="AJ378" s="79" t="s">
        <v>4005</v>
      </c>
      <c r="AK378" s="79" t="s">
        <v>4278</v>
      </c>
      <c r="AL378" s="79"/>
      <c r="AM378" s="79"/>
      <c r="AN378" s="81">
        <v>42512.99193287037</v>
      </c>
      <c r="AO378" s="84" t="s">
        <v>5046</v>
      </c>
      <c r="AP378" s="79" t="b">
        <v>1</v>
      </c>
      <c r="AQ378" s="79" t="b">
        <v>0</v>
      </c>
      <c r="AR378" s="79" t="b">
        <v>1</v>
      </c>
      <c r="AS378" s="79"/>
      <c r="AT378" s="79">
        <v>0</v>
      </c>
      <c r="AU378" s="79"/>
      <c r="AV378" s="79" t="b">
        <v>0</v>
      </c>
      <c r="AW378" s="79" t="s">
        <v>5649</v>
      </c>
      <c r="AX378" s="84" t="s">
        <v>5912</v>
      </c>
      <c r="AY378" s="79" t="s">
        <v>66</v>
      </c>
      <c r="AZ378" s="79" t="str">
        <f>REPLACE(INDEX(GroupVertices[Group],MATCH(Vertices[[#This Row],[Vertex]],GroupVertices[Vertex],0)),1,1,"")</f>
        <v>1</v>
      </c>
      <c r="BA378" s="2"/>
      <c r="BB378" s="3"/>
      <c r="BC378" s="3"/>
      <c r="BD378" s="3"/>
      <c r="BE378" s="3"/>
    </row>
    <row r="379" spans="1:57" ht="15">
      <c r="A379" s="65" t="s">
        <v>443</v>
      </c>
      <c r="B379" s="66"/>
      <c r="C379" s="66"/>
      <c r="D379" s="67">
        <v>1.5</v>
      </c>
      <c r="E379" s="69">
        <v>50</v>
      </c>
      <c r="F379" s="104" t="s">
        <v>1379</v>
      </c>
      <c r="G379" s="66"/>
      <c r="H379" s="70"/>
      <c r="I379" s="71"/>
      <c r="J379" s="71"/>
      <c r="K379" s="70"/>
      <c r="L379" s="74"/>
      <c r="M379" s="75">
        <v>7269.61328125</v>
      </c>
      <c r="N379" s="75">
        <v>5928.62890625</v>
      </c>
      <c r="O379" s="76"/>
      <c r="P379" s="77"/>
      <c r="Q379" s="77"/>
      <c r="R379" s="89"/>
      <c r="S379" s="48">
        <v>0</v>
      </c>
      <c r="T379" s="48">
        <v>1</v>
      </c>
      <c r="U379" s="49">
        <v>0</v>
      </c>
      <c r="V379" s="49">
        <v>1</v>
      </c>
      <c r="W379" s="50"/>
      <c r="X379" s="50"/>
      <c r="Y379" s="50"/>
      <c r="Z379" s="49">
        <v>0</v>
      </c>
      <c r="AA379" s="72">
        <v>379</v>
      </c>
      <c r="AB379" s="72"/>
      <c r="AC379" s="73"/>
      <c r="AD379" s="79" t="s">
        <v>3484</v>
      </c>
      <c r="AE379" s="79">
        <v>3041</v>
      </c>
      <c r="AF379" s="79">
        <v>4401</v>
      </c>
      <c r="AG379" s="79">
        <v>329294</v>
      </c>
      <c r="AH379" s="79">
        <v>219344</v>
      </c>
      <c r="AI379" s="79"/>
      <c r="AJ379" s="79" t="s">
        <v>4007</v>
      </c>
      <c r="AK379" s="79" t="s">
        <v>4427</v>
      </c>
      <c r="AL379" s="84" t="s">
        <v>4687</v>
      </c>
      <c r="AM379" s="79"/>
      <c r="AN379" s="81">
        <v>39893.4440625</v>
      </c>
      <c r="AO379" s="84" t="s">
        <v>5048</v>
      </c>
      <c r="AP379" s="79" t="b">
        <v>0</v>
      </c>
      <c r="AQ379" s="79" t="b">
        <v>0</v>
      </c>
      <c r="AR379" s="79" t="b">
        <v>0</v>
      </c>
      <c r="AS379" s="79"/>
      <c r="AT379" s="79">
        <v>363</v>
      </c>
      <c r="AU379" s="84" t="s">
        <v>5325</v>
      </c>
      <c r="AV379" s="79" t="b">
        <v>0</v>
      </c>
      <c r="AW379" s="79" t="s">
        <v>5649</v>
      </c>
      <c r="AX379" s="84" t="s">
        <v>5914</v>
      </c>
      <c r="AY379" s="79" t="s">
        <v>66</v>
      </c>
      <c r="AZ379" s="79" t="str">
        <f>REPLACE(INDEX(GroupVertices[Group],MATCH(Vertices[[#This Row],[Vertex]],GroupVertices[Vertex],0)),1,1,"")</f>
        <v>44</v>
      </c>
      <c r="BA379" s="2"/>
      <c r="BB379" s="3"/>
      <c r="BC379" s="3"/>
      <c r="BD379" s="3"/>
      <c r="BE379" s="3"/>
    </row>
    <row r="380" spans="1:57" ht="15">
      <c r="A380" s="65" t="s">
        <v>444</v>
      </c>
      <c r="B380" s="66"/>
      <c r="C380" s="66"/>
      <c r="D380" s="67">
        <v>1.5</v>
      </c>
      <c r="E380" s="69">
        <v>50</v>
      </c>
      <c r="F380" s="104" t="s">
        <v>1380</v>
      </c>
      <c r="G380" s="66"/>
      <c r="H380" s="70"/>
      <c r="I380" s="71"/>
      <c r="J380" s="71"/>
      <c r="K380" s="70"/>
      <c r="L380" s="74"/>
      <c r="M380" s="75">
        <v>668.484130859375</v>
      </c>
      <c r="N380" s="75">
        <v>7619.40234375</v>
      </c>
      <c r="O380" s="76"/>
      <c r="P380" s="77"/>
      <c r="Q380" s="77"/>
      <c r="R380" s="89"/>
      <c r="S380" s="48">
        <v>0</v>
      </c>
      <c r="T380" s="48">
        <v>1</v>
      </c>
      <c r="U380" s="49">
        <v>0</v>
      </c>
      <c r="V380" s="49">
        <v>0.001032</v>
      </c>
      <c r="W380" s="50"/>
      <c r="X380" s="50"/>
      <c r="Y380" s="50"/>
      <c r="Z380" s="49">
        <v>0</v>
      </c>
      <c r="AA380" s="72">
        <v>380</v>
      </c>
      <c r="AB380" s="72"/>
      <c r="AC380" s="73"/>
      <c r="AD380" s="79" t="s">
        <v>3485</v>
      </c>
      <c r="AE380" s="79">
        <v>94</v>
      </c>
      <c r="AF380" s="79">
        <v>50</v>
      </c>
      <c r="AG380" s="79">
        <v>2709</v>
      </c>
      <c r="AH380" s="79">
        <v>32415</v>
      </c>
      <c r="AI380" s="79"/>
      <c r="AJ380" s="79"/>
      <c r="AK380" s="79"/>
      <c r="AL380" s="79"/>
      <c r="AM380" s="79"/>
      <c r="AN380" s="81">
        <v>42738.275659722225</v>
      </c>
      <c r="AO380" s="84" t="s">
        <v>5049</v>
      </c>
      <c r="AP380" s="79" t="b">
        <v>1</v>
      </c>
      <c r="AQ380" s="79" t="b">
        <v>0</v>
      </c>
      <c r="AR380" s="79" t="b">
        <v>0</v>
      </c>
      <c r="AS380" s="79"/>
      <c r="AT380" s="79">
        <v>0</v>
      </c>
      <c r="AU380" s="79"/>
      <c r="AV380" s="79" t="b">
        <v>0</v>
      </c>
      <c r="AW380" s="79" t="s">
        <v>5649</v>
      </c>
      <c r="AX380" s="84" t="s">
        <v>5915</v>
      </c>
      <c r="AY380" s="79" t="s">
        <v>66</v>
      </c>
      <c r="AZ380" s="79" t="str">
        <f>REPLACE(INDEX(GroupVertices[Group],MATCH(Vertices[[#This Row],[Vertex]],GroupVertices[Vertex],0)),1,1,"")</f>
        <v>1</v>
      </c>
      <c r="BA380" s="2"/>
      <c r="BB380" s="3"/>
      <c r="BC380" s="3"/>
      <c r="BD380" s="3"/>
      <c r="BE380" s="3"/>
    </row>
    <row r="381" spans="1:57" ht="15">
      <c r="A381" s="65" t="s">
        <v>446</v>
      </c>
      <c r="B381" s="66"/>
      <c r="C381" s="66"/>
      <c r="D381" s="67">
        <v>1.5</v>
      </c>
      <c r="E381" s="69">
        <v>50</v>
      </c>
      <c r="F381" s="104" t="s">
        <v>5490</v>
      </c>
      <c r="G381" s="66"/>
      <c r="H381" s="70"/>
      <c r="I381" s="71"/>
      <c r="J381" s="71"/>
      <c r="K381" s="70"/>
      <c r="L381" s="74"/>
      <c r="M381" s="75">
        <v>4656.708984375</v>
      </c>
      <c r="N381" s="75">
        <v>5738.67431640625</v>
      </c>
      <c r="O381" s="76"/>
      <c r="P381" s="77"/>
      <c r="Q381" s="77"/>
      <c r="R381" s="89"/>
      <c r="S381" s="48">
        <v>0</v>
      </c>
      <c r="T381" s="48">
        <v>1</v>
      </c>
      <c r="U381" s="49">
        <v>0</v>
      </c>
      <c r="V381" s="49">
        <v>0.333333</v>
      </c>
      <c r="W381" s="50"/>
      <c r="X381" s="50"/>
      <c r="Y381" s="50"/>
      <c r="Z381" s="49">
        <v>0</v>
      </c>
      <c r="AA381" s="72">
        <v>381</v>
      </c>
      <c r="AB381" s="72"/>
      <c r="AC381" s="73"/>
      <c r="AD381" s="79" t="s">
        <v>3487</v>
      </c>
      <c r="AE381" s="79">
        <v>942</v>
      </c>
      <c r="AF381" s="79">
        <v>177</v>
      </c>
      <c r="AG381" s="79">
        <v>3474</v>
      </c>
      <c r="AH381" s="79">
        <v>13166</v>
      </c>
      <c r="AI381" s="79"/>
      <c r="AJ381" s="79" t="s">
        <v>4009</v>
      </c>
      <c r="AK381" s="79" t="s">
        <v>4314</v>
      </c>
      <c r="AL381" s="79"/>
      <c r="AM381" s="79"/>
      <c r="AN381" s="81">
        <v>42833.21476851852</v>
      </c>
      <c r="AO381" s="84" t="s">
        <v>5051</v>
      </c>
      <c r="AP381" s="79" t="b">
        <v>0</v>
      </c>
      <c r="AQ381" s="79" t="b">
        <v>0</v>
      </c>
      <c r="AR381" s="79" t="b">
        <v>0</v>
      </c>
      <c r="AS381" s="79"/>
      <c r="AT381" s="79">
        <v>0</v>
      </c>
      <c r="AU381" s="84" t="s">
        <v>5320</v>
      </c>
      <c r="AV381" s="79" t="b">
        <v>0</v>
      </c>
      <c r="AW381" s="79" t="s">
        <v>5649</v>
      </c>
      <c r="AX381" s="84" t="s">
        <v>5917</v>
      </c>
      <c r="AY381" s="79" t="s">
        <v>66</v>
      </c>
      <c r="AZ381" s="79" t="str">
        <f>REPLACE(INDEX(GroupVertices[Group],MATCH(Vertices[[#This Row],[Vertex]],GroupVertices[Vertex],0)),1,1,"")</f>
        <v>28</v>
      </c>
      <c r="BA381" s="2"/>
      <c r="BB381" s="3"/>
      <c r="BC381" s="3"/>
      <c r="BD381" s="3"/>
      <c r="BE381" s="3"/>
    </row>
    <row r="382" spans="1:57" ht="15">
      <c r="A382" s="65" t="s">
        <v>447</v>
      </c>
      <c r="B382" s="66"/>
      <c r="C382" s="66"/>
      <c r="D382" s="67">
        <v>1.5</v>
      </c>
      <c r="E382" s="69">
        <v>50</v>
      </c>
      <c r="F382" s="104" t="s">
        <v>1382</v>
      </c>
      <c r="G382" s="66"/>
      <c r="H382" s="70"/>
      <c r="I382" s="71"/>
      <c r="J382" s="71"/>
      <c r="K382" s="70"/>
      <c r="L382" s="74"/>
      <c r="M382" s="75">
        <v>219.73562622070312</v>
      </c>
      <c r="N382" s="75">
        <v>7503.01416015625</v>
      </c>
      <c r="O382" s="76"/>
      <c r="P382" s="77"/>
      <c r="Q382" s="77"/>
      <c r="R382" s="89"/>
      <c r="S382" s="48">
        <v>0</v>
      </c>
      <c r="T382" s="48">
        <v>1</v>
      </c>
      <c r="U382" s="49">
        <v>0</v>
      </c>
      <c r="V382" s="49">
        <v>0.001032</v>
      </c>
      <c r="W382" s="50"/>
      <c r="X382" s="50"/>
      <c r="Y382" s="50"/>
      <c r="Z382" s="49">
        <v>0</v>
      </c>
      <c r="AA382" s="72">
        <v>382</v>
      </c>
      <c r="AB382" s="72"/>
      <c r="AC382" s="73"/>
      <c r="AD382" s="79" t="s">
        <v>3489</v>
      </c>
      <c r="AE382" s="79">
        <v>133</v>
      </c>
      <c r="AF382" s="79">
        <v>85</v>
      </c>
      <c r="AG382" s="79">
        <v>6818</v>
      </c>
      <c r="AH382" s="79">
        <v>1145</v>
      </c>
      <c r="AI382" s="79"/>
      <c r="AJ382" s="79"/>
      <c r="AK382" s="79"/>
      <c r="AL382" s="84" t="s">
        <v>4690</v>
      </c>
      <c r="AM382" s="79"/>
      <c r="AN382" s="81">
        <v>39891.88375</v>
      </c>
      <c r="AO382" s="84" t="s">
        <v>5052</v>
      </c>
      <c r="AP382" s="79" t="b">
        <v>0</v>
      </c>
      <c r="AQ382" s="79" t="b">
        <v>0</v>
      </c>
      <c r="AR382" s="79" t="b">
        <v>0</v>
      </c>
      <c r="AS382" s="79"/>
      <c r="AT382" s="79">
        <v>0</v>
      </c>
      <c r="AU382" s="84" t="s">
        <v>5325</v>
      </c>
      <c r="AV382" s="79" t="b">
        <v>0</v>
      </c>
      <c r="AW382" s="79" t="s">
        <v>5649</v>
      </c>
      <c r="AX382" s="84" t="s">
        <v>5919</v>
      </c>
      <c r="AY382" s="79" t="s">
        <v>66</v>
      </c>
      <c r="AZ382" s="79" t="str">
        <f>REPLACE(INDEX(GroupVertices[Group],MATCH(Vertices[[#This Row],[Vertex]],GroupVertices[Vertex],0)),1,1,"")</f>
        <v>1</v>
      </c>
      <c r="BA382" s="2"/>
      <c r="BB382" s="3"/>
      <c r="BC382" s="3"/>
      <c r="BD382" s="3"/>
      <c r="BE382" s="3"/>
    </row>
    <row r="383" spans="1:57" ht="15">
      <c r="A383" s="65" t="s">
        <v>449</v>
      </c>
      <c r="B383" s="66"/>
      <c r="C383" s="66"/>
      <c r="D383" s="67">
        <v>1.5</v>
      </c>
      <c r="E383" s="69">
        <v>50</v>
      </c>
      <c r="F383" s="104" t="s">
        <v>5492</v>
      </c>
      <c r="G383" s="66"/>
      <c r="H383" s="70"/>
      <c r="I383" s="71"/>
      <c r="J383" s="71"/>
      <c r="K383" s="70"/>
      <c r="L383" s="74"/>
      <c r="M383" s="75">
        <v>4100.490234375</v>
      </c>
      <c r="N383" s="75">
        <v>5928.61572265625</v>
      </c>
      <c r="O383" s="76"/>
      <c r="P383" s="77"/>
      <c r="Q383" s="77"/>
      <c r="R383" s="89"/>
      <c r="S383" s="48">
        <v>0</v>
      </c>
      <c r="T383" s="48">
        <v>1</v>
      </c>
      <c r="U383" s="49">
        <v>0</v>
      </c>
      <c r="V383" s="49">
        <v>0.333333</v>
      </c>
      <c r="W383" s="50"/>
      <c r="X383" s="50"/>
      <c r="Y383" s="50"/>
      <c r="Z383" s="49">
        <v>0</v>
      </c>
      <c r="AA383" s="72">
        <v>383</v>
      </c>
      <c r="AB383" s="72"/>
      <c r="AC383" s="73"/>
      <c r="AD383" s="79" t="s">
        <v>3490</v>
      </c>
      <c r="AE383" s="79">
        <v>762</v>
      </c>
      <c r="AF383" s="79">
        <v>68</v>
      </c>
      <c r="AG383" s="79">
        <v>2915</v>
      </c>
      <c r="AH383" s="79">
        <v>14325</v>
      </c>
      <c r="AI383" s="79"/>
      <c r="AJ383" s="79" t="s">
        <v>4011</v>
      </c>
      <c r="AK383" s="79" t="s">
        <v>4277</v>
      </c>
      <c r="AL383" s="79"/>
      <c r="AM383" s="79"/>
      <c r="AN383" s="81">
        <v>43576.10460648148</v>
      </c>
      <c r="AO383" s="84" t="s">
        <v>5053</v>
      </c>
      <c r="AP383" s="79" t="b">
        <v>0</v>
      </c>
      <c r="AQ383" s="79" t="b">
        <v>0</v>
      </c>
      <c r="AR383" s="79" t="b">
        <v>0</v>
      </c>
      <c r="AS383" s="79"/>
      <c r="AT383" s="79">
        <v>0</v>
      </c>
      <c r="AU383" s="84" t="s">
        <v>5320</v>
      </c>
      <c r="AV383" s="79" t="b">
        <v>0</v>
      </c>
      <c r="AW383" s="79" t="s">
        <v>5649</v>
      </c>
      <c r="AX383" s="84" t="s">
        <v>5920</v>
      </c>
      <c r="AY383" s="79" t="s">
        <v>66</v>
      </c>
      <c r="AZ383" s="79" t="str">
        <f>REPLACE(INDEX(GroupVertices[Group],MATCH(Vertices[[#This Row],[Vertex]],GroupVertices[Vertex],0)),1,1,"")</f>
        <v>28</v>
      </c>
      <c r="BA383" s="2"/>
      <c r="BB383" s="3"/>
      <c r="BC383" s="3"/>
      <c r="BD383" s="3"/>
      <c r="BE383" s="3"/>
    </row>
    <row r="384" spans="1:57" ht="15">
      <c r="A384" s="65" t="s">
        <v>455</v>
      </c>
      <c r="B384" s="66"/>
      <c r="C384" s="66"/>
      <c r="D384" s="67">
        <v>1.5</v>
      </c>
      <c r="E384" s="69">
        <v>50</v>
      </c>
      <c r="F384" s="104" t="s">
        <v>1387</v>
      </c>
      <c r="G384" s="66"/>
      <c r="H384" s="70"/>
      <c r="I384" s="71"/>
      <c r="J384" s="71"/>
      <c r="K384" s="70"/>
      <c r="L384" s="74"/>
      <c r="M384" s="75">
        <v>8720.7685546875</v>
      </c>
      <c r="N384" s="75">
        <v>7871.884765625</v>
      </c>
      <c r="O384" s="76"/>
      <c r="P384" s="77"/>
      <c r="Q384" s="77"/>
      <c r="R384" s="89"/>
      <c r="S384" s="48">
        <v>0</v>
      </c>
      <c r="T384" s="48">
        <v>1</v>
      </c>
      <c r="U384" s="49">
        <v>0</v>
      </c>
      <c r="V384" s="49">
        <v>0.027027</v>
      </c>
      <c r="W384" s="50"/>
      <c r="X384" s="50"/>
      <c r="Y384" s="50"/>
      <c r="Z384" s="49">
        <v>0</v>
      </c>
      <c r="AA384" s="72">
        <v>384</v>
      </c>
      <c r="AB384" s="72"/>
      <c r="AC384" s="73"/>
      <c r="AD384" s="79" t="s">
        <v>3495</v>
      </c>
      <c r="AE384" s="79">
        <v>379</v>
      </c>
      <c r="AF384" s="79">
        <v>241</v>
      </c>
      <c r="AG384" s="79">
        <v>20359</v>
      </c>
      <c r="AH384" s="79">
        <v>6</v>
      </c>
      <c r="AI384" s="79"/>
      <c r="AJ384" s="79" t="s">
        <v>4016</v>
      </c>
      <c r="AK384" s="79"/>
      <c r="AL384" s="79"/>
      <c r="AM384" s="79"/>
      <c r="AN384" s="81">
        <v>42948.18537037037</v>
      </c>
      <c r="AO384" s="84" t="s">
        <v>5057</v>
      </c>
      <c r="AP384" s="79" t="b">
        <v>0</v>
      </c>
      <c r="AQ384" s="79" t="b">
        <v>0</v>
      </c>
      <c r="AR384" s="79" t="b">
        <v>1</v>
      </c>
      <c r="AS384" s="79"/>
      <c r="AT384" s="79">
        <v>0</v>
      </c>
      <c r="AU384" s="84" t="s">
        <v>5320</v>
      </c>
      <c r="AV384" s="79" t="b">
        <v>0</v>
      </c>
      <c r="AW384" s="79" t="s">
        <v>5649</v>
      </c>
      <c r="AX384" s="84" t="s">
        <v>5925</v>
      </c>
      <c r="AY384" s="79" t="s">
        <v>66</v>
      </c>
      <c r="AZ384" s="79" t="str">
        <f>REPLACE(INDEX(GroupVertices[Group],MATCH(Vertices[[#This Row],[Vertex]],GroupVertices[Vertex],0)),1,1,"")</f>
        <v>6</v>
      </c>
      <c r="BA384" s="2"/>
      <c r="BB384" s="3"/>
      <c r="BC384" s="3"/>
      <c r="BD384" s="3"/>
      <c r="BE384" s="3"/>
    </row>
    <row r="385" spans="1:57" ht="15">
      <c r="A385" s="65" t="s">
        <v>457</v>
      </c>
      <c r="B385" s="66"/>
      <c r="C385" s="66"/>
      <c r="D385" s="67">
        <v>1.5</v>
      </c>
      <c r="E385" s="69">
        <v>50</v>
      </c>
      <c r="F385" s="104" t="s">
        <v>5494</v>
      </c>
      <c r="G385" s="66"/>
      <c r="H385" s="70"/>
      <c r="I385" s="71"/>
      <c r="J385" s="71"/>
      <c r="K385" s="70"/>
      <c r="L385" s="74"/>
      <c r="M385" s="75">
        <v>5329.3310546875</v>
      </c>
      <c r="N385" s="75">
        <v>3657.472900390625</v>
      </c>
      <c r="O385" s="76"/>
      <c r="P385" s="77"/>
      <c r="Q385" s="77"/>
      <c r="R385" s="89"/>
      <c r="S385" s="48">
        <v>0</v>
      </c>
      <c r="T385" s="48">
        <v>1</v>
      </c>
      <c r="U385" s="49">
        <v>0</v>
      </c>
      <c r="V385" s="49">
        <v>1</v>
      </c>
      <c r="W385" s="50"/>
      <c r="X385" s="50"/>
      <c r="Y385" s="50"/>
      <c r="Z385" s="49">
        <v>0</v>
      </c>
      <c r="AA385" s="72">
        <v>385</v>
      </c>
      <c r="AB385" s="72"/>
      <c r="AC385" s="73"/>
      <c r="AD385" s="79" t="s">
        <v>3497</v>
      </c>
      <c r="AE385" s="79">
        <v>284</v>
      </c>
      <c r="AF385" s="79">
        <v>255</v>
      </c>
      <c r="AG385" s="79">
        <v>2579</v>
      </c>
      <c r="AH385" s="79">
        <v>7712</v>
      </c>
      <c r="AI385" s="79"/>
      <c r="AJ385" s="79" t="s">
        <v>4018</v>
      </c>
      <c r="AK385" s="79" t="s">
        <v>3160</v>
      </c>
      <c r="AL385" s="79"/>
      <c r="AM385" s="79"/>
      <c r="AN385" s="81">
        <v>42591.58738425926</v>
      </c>
      <c r="AO385" s="79"/>
      <c r="AP385" s="79" t="b">
        <v>1</v>
      </c>
      <c r="AQ385" s="79" t="b">
        <v>0</v>
      </c>
      <c r="AR385" s="79" t="b">
        <v>0</v>
      </c>
      <c r="AS385" s="79"/>
      <c r="AT385" s="79">
        <v>3</v>
      </c>
      <c r="AU385" s="79"/>
      <c r="AV385" s="79" t="b">
        <v>0</v>
      </c>
      <c r="AW385" s="79" t="s">
        <v>5649</v>
      </c>
      <c r="AX385" s="84" t="s">
        <v>5927</v>
      </c>
      <c r="AY385" s="79" t="s">
        <v>66</v>
      </c>
      <c r="AZ385" s="79" t="str">
        <f>REPLACE(INDEX(GroupVertices[Group],MATCH(Vertices[[#This Row],[Vertex]],GroupVertices[Vertex],0)),1,1,"")</f>
        <v>43</v>
      </c>
      <c r="BA385" s="2"/>
      <c r="BB385" s="3"/>
      <c r="BC385" s="3"/>
      <c r="BD385" s="3"/>
      <c r="BE385" s="3"/>
    </row>
    <row r="386" spans="1:57" ht="15">
      <c r="A386" s="65" t="s">
        <v>458</v>
      </c>
      <c r="B386" s="66"/>
      <c r="C386" s="66"/>
      <c r="D386" s="67">
        <v>1.5</v>
      </c>
      <c r="E386" s="69">
        <v>50</v>
      </c>
      <c r="F386" s="104" t="s">
        <v>5495</v>
      </c>
      <c r="G386" s="66"/>
      <c r="H386" s="70"/>
      <c r="I386" s="71"/>
      <c r="J386" s="71"/>
      <c r="K386" s="70"/>
      <c r="L386" s="74"/>
      <c r="M386" s="75">
        <v>4489.34228515625</v>
      </c>
      <c r="N386" s="75">
        <v>9707.5380859375</v>
      </c>
      <c r="O386" s="76"/>
      <c r="P386" s="77"/>
      <c r="Q386" s="77"/>
      <c r="R386" s="89"/>
      <c r="S386" s="48">
        <v>0</v>
      </c>
      <c r="T386" s="48">
        <v>1</v>
      </c>
      <c r="U386" s="49">
        <v>0</v>
      </c>
      <c r="V386" s="49">
        <v>0.000887</v>
      </c>
      <c r="W386" s="50"/>
      <c r="X386" s="50"/>
      <c r="Y386" s="50"/>
      <c r="Z386" s="49">
        <v>0</v>
      </c>
      <c r="AA386" s="72">
        <v>386</v>
      </c>
      <c r="AB386" s="72"/>
      <c r="AC386" s="73"/>
      <c r="AD386" s="79" t="s">
        <v>3498</v>
      </c>
      <c r="AE386" s="79">
        <v>519</v>
      </c>
      <c r="AF386" s="79">
        <v>98</v>
      </c>
      <c r="AG386" s="79">
        <v>425</v>
      </c>
      <c r="AH386" s="79">
        <v>373</v>
      </c>
      <c r="AI386" s="79"/>
      <c r="AJ386" s="79" t="s">
        <v>4019</v>
      </c>
      <c r="AK386" s="79" t="s">
        <v>4434</v>
      </c>
      <c r="AL386" s="79"/>
      <c r="AM386" s="79"/>
      <c r="AN386" s="81">
        <v>41325.1596875</v>
      </c>
      <c r="AO386" s="84" t="s">
        <v>5059</v>
      </c>
      <c r="AP386" s="79" t="b">
        <v>0</v>
      </c>
      <c r="AQ386" s="79" t="b">
        <v>0</v>
      </c>
      <c r="AR386" s="79" t="b">
        <v>1</v>
      </c>
      <c r="AS386" s="79"/>
      <c r="AT386" s="79">
        <v>1</v>
      </c>
      <c r="AU386" s="84" t="s">
        <v>5320</v>
      </c>
      <c r="AV386" s="79" t="b">
        <v>0</v>
      </c>
      <c r="AW386" s="79" t="s">
        <v>5649</v>
      </c>
      <c r="AX386" s="84" t="s">
        <v>5928</v>
      </c>
      <c r="AY386" s="79" t="s">
        <v>66</v>
      </c>
      <c r="AZ386" s="79" t="str">
        <f>REPLACE(INDEX(GroupVertices[Group],MATCH(Vertices[[#This Row],[Vertex]],GroupVertices[Vertex],0)),1,1,"")</f>
        <v>4</v>
      </c>
      <c r="BA386" s="2"/>
      <c r="BB386" s="3"/>
      <c r="BC386" s="3"/>
      <c r="BD386" s="3"/>
      <c r="BE386" s="3"/>
    </row>
    <row r="387" spans="1:57" ht="15">
      <c r="A387" s="65" t="s">
        <v>459</v>
      </c>
      <c r="B387" s="66"/>
      <c r="C387" s="66"/>
      <c r="D387" s="67">
        <v>1.5</v>
      </c>
      <c r="E387" s="69">
        <v>50</v>
      </c>
      <c r="F387" s="104" t="s">
        <v>1388</v>
      </c>
      <c r="G387" s="66"/>
      <c r="H387" s="70"/>
      <c r="I387" s="71"/>
      <c r="J387" s="71"/>
      <c r="K387" s="70"/>
      <c r="L387" s="74"/>
      <c r="M387" s="75">
        <v>4656.7060546875</v>
      </c>
      <c r="N387" s="75">
        <v>1284.854248046875</v>
      </c>
      <c r="O387" s="76"/>
      <c r="P387" s="77"/>
      <c r="Q387" s="77"/>
      <c r="R387" s="89"/>
      <c r="S387" s="48">
        <v>0</v>
      </c>
      <c r="T387" s="48">
        <v>1</v>
      </c>
      <c r="U387" s="49">
        <v>0</v>
      </c>
      <c r="V387" s="49">
        <v>0.333333</v>
      </c>
      <c r="W387" s="50"/>
      <c r="X387" s="50"/>
      <c r="Y387" s="50"/>
      <c r="Z387" s="49">
        <v>0</v>
      </c>
      <c r="AA387" s="72">
        <v>387</v>
      </c>
      <c r="AB387" s="72"/>
      <c r="AC387" s="73"/>
      <c r="AD387" s="79" t="s">
        <v>3499</v>
      </c>
      <c r="AE387" s="79">
        <v>398</v>
      </c>
      <c r="AF387" s="79">
        <v>598</v>
      </c>
      <c r="AG387" s="79">
        <v>86492</v>
      </c>
      <c r="AH387" s="79">
        <v>1674</v>
      </c>
      <c r="AI387" s="79"/>
      <c r="AJ387" s="79"/>
      <c r="AK387" s="79"/>
      <c r="AL387" s="79"/>
      <c r="AM387" s="79"/>
      <c r="AN387" s="81">
        <v>40011.75351851852</v>
      </c>
      <c r="AO387" s="84" t="s">
        <v>5060</v>
      </c>
      <c r="AP387" s="79" t="b">
        <v>1</v>
      </c>
      <c r="AQ387" s="79" t="b">
        <v>0</v>
      </c>
      <c r="AR387" s="79" t="b">
        <v>1</v>
      </c>
      <c r="AS387" s="79"/>
      <c r="AT387" s="79">
        <v>2</v>
      </c>
      <c r="AU387" s="84" t="s">
        <v>5320</v>
      </c>
      <c r="AV387" s="79" t="b">
        <v>0</v>
      </c>
      <c r="AW387" s="79" t="s">
        <v>5649</v>
      </c>
      <c r="AX387" s="84" t="s">
        <v>5929</v>
      </c>
      <c r="AY387" s="79" t="s">
        <v>66</v>
      </c>
      <c r="AZ387" s="79" t="str">
        <f>REPLACE(INDEX(GroupVertices[Group],MATCH(Vertices[[#This Row],[Vertex]],GroupVertices[Vertex],0)),1,1,"")</f>
        <v>25</v>
      </c>
      <c r="BA387" s="2"/>
      <c r="BB387" s="3"/>
      <c r="BC387" s="3"/>
      <c r="BD387" s="3"/>
      <c r="BE387" s="3"/>
    </row>
    <row r="388" spans="1:57" ht="15">
      <c r="A388" s="65" t="s">
        <v>460</v>
      </c>
      <c r="B388" s="66"/>
      <c r="C388" s="66"/>
      <c r="D388" s="67">
        <v>1.5</v>
      </c>
      <c r="E388" s="69">
        <v>50</v>
      </c>
      <c r="F388" s="104" t="s">
        <v>5497</v>
      </c>
      <c r="G388" s="66"/>
      <c r="H388" s="70"/>
      <c r="I388" s="71"/>
      <c r="J388" s="71"/>
      <c r="K388" s="70"/>
      <c r="L388" s="74"/>
      <c r="M388" s="75">
        <v>3566.024658203125</v>
      </c>
      <c r="N388" s="75">
        <v>9144.8544921875</v>
      </c>
      <c r="O388" s="76"/>
      <c r="P388" s="77"/>
      <c r="Q388" s="77"/>
      <c r="R388" s="89"/>
      <c r="S388" s="48">
        <v>0</v>
      </c>
      <c r="T388" s="48">
        <v>1</v>
      </c>
      <c r="U388" s="49">
        <v>0</v>
      </c>
      <c r="V388" s="49">
        <v>0.000887</v>
      </c>
      <c r="W388" s="50"/>
      <c r="X388" s="50"/>
      <c r="Y388" s="50"/>
      <c r="Z388" s="49">
        <v>0</v>
      </c>
      <c r="AA388" s="72">
        <v>388</v>
      </c>
      <c r="AB388" s="72"/>
      <c r="AC388" s="73"/>
      <c r="AD388" s="79" t="s">
        <v>3501</v>
      </c>
      <c r="AE388" s="79">
        <v>246</v>
      </c>
      <c r="AF388" s="79">
        <v>4780</v>
      </c>
      <c r="AG388" s="79">
        <v>41445</v>
      </c>
      <c r="AH388" s="79">
        <v>31759</v>
      </c>
      <c r="AI388" s="79"/>
      <c r="AJ388" s="79" t="s">
        <v>4021</v>
      </c>
      <c r="AK388" s="79" t="s">
        <v>4436</v>
      </c>
      <c r="AL388" s="79"/>
      <c r="AM388" s="79"/>
      <c r="AN388" s="81">
        <v>42138.82916666667</v>
      </c>
      <c r="AO388" s="84" t="s">
        <v>5062</v>
      </c>
      <c r="AP388" s="79" t="b">
        <v>0</v>
      </c>
      <c r="AQ388" s="79" t="b">
        <v>0</v>
      </c>
      <c r="AR388" s="79" t="b">
        <v>1</v>
      </c>
      <c r="AS388" s="79"/>
      <c r="AT388" s="79">
        <v>98</v>
      </c>
      <c r="AU388" s="84" t="s">
        <v>5325</v>
      </c>
      <c r="AV388" s="79" t="b">
        <v>0</v>
      </c>
      <c r="AW388" s="79" t="s">
        <v>5649</v>
      </c>
      <c r="AX388" s="84" t="s">
        <v>5931</v>
      </c>
      <c r="AY388" s="79" t="s">
        <v>66</v>
      </c>
      <c r="AZ388" s="79" t="str">
        <f>REPLACE(INDEX(GroupVertices[Group],MATCH(Vertices[[#This Row],[Vertex]],GroupVertices[Vertex],0)),1,1,"")</f>
        <v>4</v>
      </c>
      <c r="BA388" s="2"/>
      <c r="BB388" s="3"/>
      <c r="BC388" s="3"/>
      <c r="BD388" s="3"/>
      <c r="BE388" s="3"/>
    </row>
    <row r="389" spans="1:57" ht="15">
      <c r="A389" s="65" t="s">
        <v>462</v>
      </c>
      <c r="B389" s="66"/>
      <c r="C389" s="66"/>
      <c r="D389" s="67">
        <v>1.5</v>
      </c>
      <c r="E389" s="69">
        <v>50</v>
      </c>
      <c r="F389" s="104" t="s">
        <v>5500</v>
      </c>
      <c r="G389" s="66"/>
      <c r="H389" s="70"/>
      <c r="I389" s="71"/>
      <c r="J389" s="71"/>
      <c r="K389" s="70"/>
      <c r="L389" s="74"/>
      <c r="M389" s="75">
        <v>627.0361328125</v>
      </c>
      <c r="N389" s="75">
        <v>383.7359313964844</v>
      </c>
      <c r="O389" s="76"/>
      <c r="P389" s="77"/>
      <c r="Q389" s="77"/>
      <c r="R389" s="89"/>
      <c r="S389" s="48">
        <v>0</v>
      </c>
      <c r="T389" s="48">
        <v>1</v>
      </c>
      <c r="U389" s="49">
        <v>0</v>
      </c>
      <c r="V389" s="49">
        <v>0.00103</v>
      </c>
      <c r="W389" s="50"/>
      <c r="X389" s="50"/>
      <c r="Y389" s="50"/>
      <c r="Z389" s="49">
        <v>0</v>
      </c>
      <c r="AA389" s="72">
        <v>389</v>
      </c>
      <c r="AB389" s="72"/>
      <c r="AC389" s="73"/>
      <c r="AD389" s="79" t="s">
        <v>3504</v>
      </c>
      <c r="AE389" s="79">
        <v>84</v>
      </c>
      <c r="AF389" s="79">
        <v>89</v>
      </c>
      <c r="AG389" s="79">
        <v>532</v>
      </c>
      <c r="AH389" s="79">
        <v>1253</v>
      </c>
      <c r="AI389" s="79"/>
      <c r="AJ389" s="79" t="s">
        <v>4024</v>
      </c>
      <c r="AK389" s="79"/>
      <c r="AL389" s="79"/>
      <c r="AM389" s="79"/>
      <c r="AN389" s="81">
        <v>42968.17271990741</v>
      </c>
      <c r="AO389" s="84" t="s">
        <v>5065</v>
      </c>
      <c r="AP389" s="79" t="b">
        <v>1</v>
      </c>
      <c r="AQ389" s="79" t="b">
        <v>0</v>
      </c>
      <c r="AR389" s="79" t="b">
        <v>0</v>
      </c>
      <c r="AS389" s="79"/>
      <c r="AT389" s="79">
        <v>0</v>
      </c>
      <c r="AU389" s="79"/>
      <c r="AV389" s="79" t="b">
        <v>0</v>
      </c>
      <c r="AW389" s="79" t="s">
        <v>5649</v>
      </c>
      <c r="AX389" s="84" t="s">
        <v>5934</v>
      </c>
      <c r="AY389" s="79" t="s">
        <v>66</v>
      </c>
      <c r="AZ389" s="79" t="str">
        <f>REPLACE(INDEX(GroupVertices[Group],MATCH(Vertices[[#This Row],[Vertex]],GroupVertices[Vertex],0)),1,1,"")</f>
        <v>3</v>
      </c>
      <c r="BA389" s="2"/>
      <c r="BB389" s="3"/>
      <c r="BC389" s="3"/>
      <c r="BD389" s="3"/>
      <c r="BE389" s="3"/>
    </row>
    <row r="390" spans="1:57" ht="15">
      <c r="A390" s="65" t="s">
        <v>466</v>
      </c>
      <c r="B390" s="66"/>
      <c r="C390" s="66"/>
      <c r="D390" s="67">
        <v>1.5</v>
      </c>
      <c r="E390" s="69">
        <v>50</v>
      </c>
      <c r="F390" s="104" t="s">
        <v>1390</v>
      </c>
      <c r="G390" s="66"/>
      <c r="H390" s="70"/>
      <c r="I390" s="71"/>
      <c r="J390" s="71"/>
      <c r="K390" s="70"/>
      <c r="L390" s="74"/>
      <c r="M390" s="75">
        <v>9299.6982421875</v>
      </c>
      <c r="N390" s="75">
        <v>6901.96923828125</v>
      </c>
      <c r="O390" s="76"/>
      <c r="P390" s="77"/>
      <c r="Q390" s="77"/>
      <c r="R390" s="89"/>
      <c r="S390" s="48">
        <v>0</v>
      </c>
      <c r="T390" s="48">
        <v>1</v>
      </c>
      <c r="U390" s="49">
        <v>0</v>
      </c>
      <c r="V390" s="49">
        <v>0.2</v>
      </c>
      <c r="W390" s="50"/>
      <c r="X390" s="50"/>
      <c r="Y390" s="50"/>
      <c r="Z390" s="49">
        <v>0</v>
      </c>
      <c r="AA390" s="72">
        <v>390</v>
      </c>
      <c r="AB390" s="72"/>
      <c r="AC390" s="73"/>
      <c r="AD390" s="79" t="s">
        <v>3508</v>
      </c>
      <c r="AE390" s="79">
        <v>209</v>
      </c>
      <c r="AF390" s="79">
        <v>295</v>
      </c>
      <c r="AG390" s="79">
        <v>3173</v>
      </c>
      <c r="AH390" s="79">
        <v>9882</v>
      </c>
      <c r="AI390" s="79"/>
      <c r="AJ390" s="79"/>
      <c r="AK390" s="79"/>
      <c r="AL390" s="79"/>
      <c r="AM390" s="79"/>
      <c r="AN390" s="81">
        <v>41213.155381944445</v>
      </c>
      <c r="AO390" s="84" t="s">
        <v>5069</v>
      </c>
      <c r="AP390" s="79" t="b">
        <v>0</v>
      </c>
      <c r="AQ390" s="79" t="b">
        <v>0</v>
      </c>
      <c r="AR390" s="79" t="b">
        <v>1</v>
      </c>
      <c r="AS390" s="79"/>
      <c r="AT390" s="79">
        <v>14</v>
      </c>
      <c r="AU390" s="84" t="s">
        <v>5320</v>
      </c>
      <c r="AV390" s="79" t="b">
        <v>0</v>
      </c>
      <c r="AW390" s="79" t="s">
        <v>5649</v>
      </c>
      <c r="AX390" s="84" t="s">
        <v>5938</v>
      </c>
      <c r="AY390" s="79" t="s">
        <v>66</v>
      </c>
      <c r="AZ390" s="79" t="str">
        <f>REPLACE(INDEX(GroupVertices[Group],MATCH(Vertices[[#This Row],[Vertex]],GroupVertices[Vertex],0)),1,1,"")</f>
        <v>19</v>
      </c>
      <c r="BA390" s="2"/>
      <c r="BB390" s="3"/>
      <c r="BC390" s="3"/>
      <c r="BD390" s="3"/>
      <c r="BE390" s="3"/>
    </row>
    <row r="391" spans="1:57" ht="15">
      <c r="A391" s="65" t="s">
        <v>468</v>
      </c>
      <c r="B391" s="66"/>
      <c r="C391" s="66"/>
      <c r="D391" s="67">
        <v>1.5</v>
      </c>
      <c r="E391" s="69">
        <v>50</v>
      </c>
      <c r="F391" s="104" t="s">
        <v>5503</v>
      </c>
      <c r="G391" s="66"/>
      <c r="H391" s="70"/>
      <c r="I391" s="71"/>
      <c r="J391" s="71"/>
      <c r="K391" s="70"/>
      <c r="L391" s="74"/>
      <c r="M391" s="75">
        <v>1144.3702392578125</v>
      </c>
      <c r="N391" s="75">
        <v>5174.58251953125</v>
      </c>
      <c r="O391" s="76"/>
      <c r="P391" s="77"/>
      <c r="Q391" s="77"/>
      <c r="R391" s="89"/>
      <c r="S391" s="48">
        <v>0</v>
      </c>
      <c r="T391" s="48">
        <v>1</v>
      </c>
      <c r="U391" s="49">
        <v>0</v>
      </c>
      <c r="V391" s="49">
        <v>0.000786</v>
      </c>
      <c r="W391" s="50"/>
      <c r="X391" s="50"/>
      <c r="Y391" s="50"/>
      <c r="Z391" s="49">
        <v>0</v>
      </c>
      <c r="AA391" s="72">
        <v>391</v>
      </c>
      <c r="AB391" s="72"/>
      <c r="AC391" s="73"/>
      <c r="AD391" s="79" t="s">
        <v>3510</v>
      </c>
      <c r="AE391" s="79">
        <v>227</v>
      </c>
      <c r="AF391" s="79">
        <v>214</v>
      </c>
      <c r="AG391" s="79">
        <v>12011</v>
      </c>
      <c r="AH391" s="79">
        <v>4643</v>
      </c>
      <c r="AI391" s="79"/>
      <c r="AJ391" s="79" t="s">
        <v>4029</v>
      </c>
      <c r="AK391" s="79" t="s">
        <v>4440</v>
      </c>
      <c r="AL391" s="79"/>
      <c r="AM391" s="79"/>
      <c r="AN391" s="81">
        <v>42136.02763888889</v>
      </c>
      <c r="AO391" s="84" t="s">
        <v>5071</v>
      </c>
      <c r="AP391" s="79" t="b">
        <v>0</v>
      </c>
      <c r="AQ391" s="79" t="b">
        <v>0</v>
      </c>
      <c r="AR391" s="79" t="b">
        <v>0</v>
      </c>
      <c r="AS391" s="79"/>
      <c r="AT391" s="79">
        <v>11</v>
      </c>
      <c r="AU391" s="84" t="s">
        <v>5320</v>
      </c>
      <c r="AV391" s="79" t="b">
        <v>0</v>
      </c>
      <c r="AW391" s="79" t="s">
        <v>5649</v>
      </c>
      <c r="AX391" s="84" t="s">
        <v>5940</v>
      </c>
      <c r="AY391" s="79" t="s">
        <v>66</v>
      </c>
      <c r="AZ391" s="79" t="str">
        <f>REPLACE(INDEX(GroupVertices[Group],MATCH(Vertices[[#This Row],[Vertex]],GroupVertices[Vertex],0)),1,1,"")</f>
        <v>2</v>
      </c>
      <c r="BA391" s="2"/>
      <c r="BB391" s="3"/>
      <c r="BC391" s="3"/>
      <c r="BD391" s="3"/>
      <c r="BE391" s="3"/>
    </row>
    <row r="392" spans="1:57" ht="15">
      <c r="A392" s="65" t="s">
        <v>469</v>
      </c>
      <c r="B392" s="66"/>
      <c r="C392" s="66"/>
      <c r="D392" s="67">
        <v>1.5</v>
      </c>
      <c r="E392" s="69">
        <v>50</v>
      </c>
      <c r="F392" s="104" t="s">
        <v>5504</v>
      </c>
      <c r="G392" s="66"/>
      <c r="H392" s="70"/>
      <c r="I392" s="71"/>
      <c r="J392" s="71"/>
      <c r="K392" s="70"/>
      <c r="L392" s="74"/>
      <c r="M392" s="75">
        <v>7812.06689453125</v>
      </c>
      <c r="N392" s="75">
        <v>9726.1943359375</v>
      </c>
      <c r="O392" s="76"/>
      <c r="P392" s="77"/>
      <c r="Q392" s="77"/>
      <c r="R392" s="89"/>
      <c r="S392" s="48">
        <v>0</v>
      </c>
      <c r="T392" s="48">
        <v>1</v>
      </c>
      <c r="U392" s="49">
        <v>0</v>
      </c>
      <c r="V392" s="49">
        <v>0.000922</v>
      </c>
      <c r="W392" s="50"/>
      <c r="X392" s="50"/>
      <c r="Y392" s="50"/>
      <c r="Z392" s="49">
        <v>0</v>
      </c>
      <c r="AA392" s="72">
        <v>392</v>
      </c>
      <c r="AB392" s="72"/>
      <c r="AC392" s="73"/>
      <c r="AD392" s="79" t="s">
        <v>3511</v>
      </c>
      <c r="AE392" s="79">
        <v>396</v>
      </c>
      <c r="AF392" s="79">
        <v>1288</v>
      </c>
      <c r="AG392" s="79">
        <v>45278</v>
      </c>
      <c r="AH392" s="79">
        <v>46656</v>
      </c>
      <c r="AI392" s="79"/>
      <c r="AJ392" s="79" t="s">
        <v>4030</v>
      </c>
      <c r="AK392" s="79" t="s">
        <v>4441</v>
      </c>
      <c r="AL392" s="79"/>
      <c r="AM392" s="79"/>
      <c r="AN392" s="81">
        <v>41185.954930555556</v>
      </c>
      <c r="AO392" s="84" t="s">
        <v>5072</v>
      </c>
      <c r="AP392" s="79" t="b">
        <v>0</v>
      </c>
      <c r="AQ392" s="79" t="b">
        <v>0</v>
      </c>
      <c r="AR392" s="79" t="b">
        <v>1</v>
      </c>
      <c r="AS392" s="79"/>
      <c r="AT392" s="79">
        <v>3</v>
      </c>
      <c r="AU392" s="84" t="s">
        <v>5321</v>
      </c>
      <c r="AV392" s="79" t="b">
        <v>0</v>
      </c>
      <c r="AW392" s="79" t="s">
        <v>5649</v>
      </c>
      <c r="AX392" s="84" t="s">
        <v>5941</v>
      </c>
      <c r="AY392" s="79" t="s">
        <v>66</v>
      </c>
      <c r="AZ392" s="79" t="str">
        <f>REPLACE(INDEX(GroupVertices[Group],MATCH(Vertices[[#This Row],[Vertex]],GroupVertices[Vertex],0)),1,1,"")</f>
        <v>5</v>
      </c>
      <c r="BA392" s="2"/>
      <c r="BB392" s="3"/>
      <c r="BC392" s="3"/>
      <c r="BD392" s="3"/>
      <c r="BE392" s="3"/>
    </row>
    <row r="393" spans="1:57" ht="15">
      <c r="A393" s="65" t="s">
        <v>472</v>
      </c>
      <c r="B393" s="66"/>
      <c r="C393" s="66"/>
      <c r="D393" s="67">
        <v>1.5</v>
      </c>
      <c r="E393" s="69">
        <v>50</v>
      </c>
      <c r="F393" s="104" t="s">
        <v>5506</v>
      </c>
      <c r="G393" s="66"/>
      <c r="H393" s="70"/>
      <c r="I393" s="71"/>
      <c r="J393" s="71"/>
      <c r="K393" s="70"/>
      <c r="L393" s="74"/>
      <c r="M393" s="75">
        <v>1391.740966796875</v>
      </c>
      <c r="N393" s="75">
        <v>639.3531494140625</v>
      </c>
      <c r="O393" s="76"/>
      <c r="P393" s="77"/>
      <c r="Q393" s="77"/>
      <c r="R393" s="89"/>
      <c r="S393" s="48">
        <v>0</v>
      </c>
      <c r="T393" s="48">
        <v>1</v>
      </c>
      <c r="U393" s="49">
        <v>0</v>
      </c>
      <c r="V393" s="49">
        <v>0.00103</v>
      </c>
      <c r="W393" s="50"/>
      <c r="X393" s="50"/>
      <c r="Y393" s="50"/>
      <c r="Z393" s="49">
        <v>0</v>
      </c>
      <c r="AA393" s="72">
        <v>393</v>
      </c>
      <c r="AB393" s="72"/>
      <c r="AC393" s="73"/>
      <c r="AD393" s="79" t="s">
        <v>3514</v>
      </c>
      <c r="AE393" s="79">
        <v>1134</v>
      </c>
      <c r="AF393" s="79">
        <v>612</v>
      </c>
      <c r="AG393" s="79">
        <v>12458</v>
      </c>
      <c r="AH393" s="79">
        <v>1068</v>
      </c>
      <c r="AI393" s="79"/>
      <c r="AJ393" s="79" t="s">
        <v>4033</v>
      </c>
      <c r="AK393" s="79" t="s">
        <v>4442</v>
      </c>
      <c r="AL393" s="79"/>
      <c r="AM393" s="79"/>
      <c r="AN393" s="81">
        <v>40773.116689814815</v>
      </c>
      <c r="AO393" s="84" t="s">
        <v>5075</v>
      </c>
      <c r="AP393" s="79" t="b">
        <v>1</v>
      </c>
      <c r="AQ393" s="79" t="b">
        <v>0</v>
      </c>
      <c r="AR393" s="79" t="b">
        <v>0</v>
      </c>
      <c r="AS393" s="79"/>
      <c r="AT393" s="79">
        <v>4</v>
      </c>
      <c r="AU393" s="84" t="s">
        <v>5320</v>
      </c>
      <c r="AV393" s="79" t="b">
        <v>0</v>
      </c>
      <c r="AW393" s="79" t="s">
        <v>5649</v>
      </c>
      <c r="AX393" s="84" t="s">
        <v>5944</v>
      </c>
      <c r="AY393" s="79" t="s">
        <v>66</v>
      </c>
      <c r="AZ393" s="79" t="str">
        <f>REPLACE(INDEX(GroupVertices[Group],MATCH(Vertices[[#This Row],[Vertex]],GroupVertices[Vertex],0)),1,1,"")</f>
        <v>3</v>
      </c>
      <c r="BA393" s="2"/>
      <c r="BB393" s="3"/>
      <c r="BC393" s="3"/>
      <c r="BD393" s="3"/>
      <c r="BE393" s="3"/>
    </row>
    <row r="394" spans="1:57" ht="15">
      <c r="A394" s="65" t="s">
        <v>473</v>
      </c>
      <c r="B394" s="66"/>
      <c r="C394" s="66"/>
      <c r="D394" s="67">
        <v>1.5</v>
      </c>
      <c r="E394" s="69">
        <v>50</v>
      </c>
      <c r="F394" s="104" t="s">
        <v>5507</v>
      </c>
      <c r="G394" s="66"/>
      <c r="H394" s="70"/>
      <c r="I394" s="71"/>
      <c r="J394" s="71"/>
      <c r="K394" s="70"/>
      <c r="L394" s="74"/>
      <c r="M394" s="75">
        <v>2378.239501953125</v>
      </c>
      <c r="N394" s="75">
        <v>2394.076904296875</v>
      </c>
      <c r="O394" s="76"/>
      <c r="P394" s="77"/>
      <c r="Q394" s="77"/>
      <c r="R394" s="89"/>
      <c r="S394" s="48">
        <v>0</v>
      </c>
      <c r="T394" s="48">
        <v>1</v>
      </c>
      <c r="U394" s="49">
        <v>0</v>
      </c>
      <c r="V394" s="49">
        <v>0.00103</v>
      </c>
      <c r="W394" s="50"/>
      <c r="X394" s="50"/>
      <c r="Y394" s="50"/>
      <c r="Z394" s="49">
        <v>0</v>
      </c>
      <c r="AA394" s="72">
        <v>394</v>
      </c>
      <c r="AB394" s="72"/>
      <c r="AC394" s="73"/>
      <c r="AD394" s="79" t="s">
        <v>3515</v>
      </c>
      <c r="AE394" s="79">
        <v>326</v>
      </c>
      <c r="AF394" s="79">
        <v>632</v>
      </c>
      <c r="AG394" s="79">
        <v>26420</v>
      </c>
      <c r="AH394" s="79">
        <v>9148</v>
      </c>
      <c r="AI394" s="79"/>
      <c r="AJ394" s="79" t="s">
        <v>4034</v>
      </c>
      <c r="AK394" s="79"/>
      <c r="AL394" s="84" t="s">
        <v>4695</v>
      </c>
      <c r="AM394" s="79"/>
      <c r="AN394" s="81">
        <v>41520.03430555556</v>
      </c>
      <c r="AO394" s="84" t="s">
        <v>5076</v>
      </c>
      <c r="AP394" s="79" t="b">
        <v>1</v>
      </c>
      <c r="AQ394" s="79" t="b">
        <v>0</v>
      </c>
      <c r="AR394" s="79" t="b">
        <v>1</v>
      </c>
      <c r="AS394" s="79"/>
      <c r="AT394" s="79">
        <v>1</v>
      </c>
      <c r="AU394" s="84" t="s">
        <v>5320</v>
      </c>
      <c r="AV394" s="79" t="b">
        <v>0</v>
      </c>
      <c r="AW394" s="79" t="s">
        <v>5649</v>
      </c>
      <c r="AX394" s="84" t="s">
        <v>5945</v>
      </c>
      <c r="AY394" s="79" t="s">
        <v>66</v>
      </c>
      <c r="AZ394" s="79" t="str">
        <f>REPLACE(INDEX(GroupVertices[Group],MATCH(Vertices[[#This Row],[Vertex]],GroupVertices[Vertex],0)),1,1,"")</f>
        <v>3</v>
      </c>
      <c r="BA394" s="2"/>
      <c r="BB394" s="3"/>
      <c r="BC394" s="3"/>
      <c r="BD394" s="3"/>
      <c r="BE394" s="3"/>
    </row>
    <row r="395" spans="1:57" ht="15">
      <c r="A395" s="65" t="s">
        <v>474</v>
      </c>
      <c r="B395" s="66"/>
      <c r="C395" s="66"/>
      <c r="D395" s="67">
        <v>1.5</v>
      </c>
      <c r="E395" s="69">
        <v>50</v>
      </c>
      <c r="F395" s="104" t="s">
        <v>5508</v>
      </c>
      <c r="G395" s="66"/>
      <c r="H395" s="70"/>
      <c r="I395" s="71"/>
      <c r="J395" s="71"/>
      <c r="K395" s="70"/>
      <c r="L395" s="74"/>
      <c r="M395" s="75">
        <v>3634.925048828125</v>
      </c>
      <c r="N395" s="75">
        <v>2831.1103515625</v>
      </c>
      <c r="O395" s="76"/>
      <c r="P395" s="77"/>
      <c r="Q395" s="77"/>
      <c r="R395" s="89"/>
      <c r="S395" s="48">
        <v>0</v>
      </c>
      <c r="T395" s="48">
        <v>1</v>
      </c>
      <c r="U395" s="49">
        <v>0</v>
      </c>
      <c r="V395" s="49">
        <v>0.066667</v>
      </c>
      <c r="W395" s="50"/>
      <c r="X395" s="50"/>
      <c r="Y395" s="50"/>
      <c r="Z395" s="49">
        <v>0</v>
      </c>
      <c r="AA395" s="72">
        <v>395</v>
      </c>
      <c r="AB395" s="72"/>
      <c r="AC395" s="73"/>
      <c r="AD395" s="79" t="s">
        <v>3516</v>
      </c>
      <c r="AE395" s="79">
        <v>163</v>
      </c>
      <c r="AF395" s="79">
        <v>42</v>
      </c>
      <c r="AG395" s="79">
        <v>1083</v>
      </c>
      <c r="AH395" s="79">
        <v>4420</v>
      </c>
      <c r="AI395" s="79"/>
      <c r="AJ395" s="79" t="s">
        <v>4035</v>
      </c>
      <c r="AK395" s="79"/>
      <c r="AL395" s="79"/>
      <c r="AM395" s="79"/>
      <c r="AN395" s="81">
        <v>42547.08414351852</v>
      </c>
      <c r="AO395" s="84" t="s">
        <v>5077</v>
      </c>
      <c r="AP395" s="79" t="b">
        <v>0</v>
      </c>
      <c r="AQ395" s="79" t="b">
        <v>0</v>
      </c>
      <c r="AR395" s="79" t="b">
        <v>1</v>
      </c>
      <c r="AS395" s="79"/>
      <c r="AT395" s="79">
        <v>0</v>
      </c>
      <c r="AU395" s="84" t="s">
        <v>5320</v>
      </c>
      <c r="AV395" s="79" t="b">
        <v>0</v>
      </c>
      <c r="AW395" s="79" t="s">
        <v>5649</v>
      </c>
      <c r="AX395" s="84" t="s">
        <v>5946</v>
      </c>
      <c r="AY395" s="79" t="s">
        <v>66</v>
      </c>
      <c r="AZ395" s="79" t="str">
        <f>REPLACE(INDEX(GroupVertices[Group],MATCH(Vertices[[#This Row],[Vertex]],GroupVertices[Vertex],0)),1,1,"")</f>
        <v>8</v>
      </c>
      <c r="BA395" s="2"/>
      <c r="BB395" s="3"/>
      <c r="BC395" s="3"/>
      <c r="BD395" s="3"/>
      <c r="BE395" s="3"/>
    </row>
    <row r="396" spans="1:57" ht="15">
      <c r="A396" s="65" t="s">
        <v>475</v>
      </c>
      <c r="B396" s="66"/>
      <c r="C396" s="66"/>
      <c r="D396" s="67">
        <v>1.5</v>
      </c>
      <c r="E396" s="69">
        <v>50</v>
      </c>
      <c r="F396" s="104" t="s">
        <v>5509</v>
      </c>
      <c r="G396" s="66"/>
      <c r="H396" s="70"/>
      <c r="I396" s="71"/>
      <c r="J396" s="71"/>
      <c r="K396" s="70"/>
      <c r="L396" s="74"/>
      <c r="M396" s="75">
        <v>8252.73046875</v>
      </c>
      <c r="N396" s="75">
        <v>8322.8662109375</v>
      </c>
      <c r="O396" s="76"/>
      <c r="P396" s="77"/>
      <c r="Q396" s="77"/>
      <c r="R396" s="89"/>
      <c r="S396" s="48">
        <v>0</v>
      </c>
      <c r="T396" s="48">
        <v>1</v>
      </c>
      <c r="U396" s="49">
        <v>0</v>
      </c>
      <c r="V396" s="49">
        <v>0.000922</v>
      </c>
      <c r="W396" s="50"/>
      <c r="X396" s="50"/>
      <c r="Y396" s="50"/>
      <c r="Z396" s="49">
        <v>0</v>
      </c>
      <c r="AA396" s="72">
        <v>396</v>
      </c>
      <c r="AB396" s="72"/>
      <c r="AC396" s="73"/>
      <c r="AD396" s="79" t="s">
        <v>3517</v>
      </c>
      <c r="AE396" s="79">
        <v>126</v>
      </c>
      <c r="AF396" s="79">
        <v>120</v>
      </c>
      <c r="AG396" s="79">
        <v>3908</v>
      </c>
      <c r="AH396" s="79">
        <v>5282</v>
      </c>
      <c r="AI396" s="79"/>
      <c r="AJ396" s="79" t="s">
        <v>4036</v>
      </c>
      <c r="AK396" s="79"/>
      <c r="AL396" s="79"/>
      <c r="AM396" s="79"/>
      <c r="AN396" s="81">
        <v>41657.139016203706</v>
      </c>
      <c r="AO396" s="84" t="s">
        <v>5078</v>
      </c>
      <c r="AP396" s="79" t="b">
        <v>0</v>
      </c>
      <c r="AQ396" s="79" t="b">
        <v>0</v>
      </c>
      <c r="AR396" s="79" t="b">
        <v>1</v>
      </c>
      <c r="AS396" s="79"/>
      <c r="AT396" s="79">
        <v>0</v>
      </c>
      <c r="AU396" s="84" t="s">
        <v>5320</v>
      </c>
      <c r="AV396" s="79" t="b">
        <v>0</v>
      </c>
      <c r="AW396" s="79" t="s">
        <v>5649</v>
      </c>
      <c r="AX396" s="84" t="s">
        <v>5947</v>
      </c>
      <c r="AY396" s="79" t="s">
        <v>66</v>
      </c>
      <c r="AZ396" s="79" t="str">
        <f>REPLACE(INDEX(GroupVertices[Group],MATCH(Vertices[[#This Row],[Vertex]],GroupVertices[Vertex],0)),1,1,"")</f>
        <v>5</v>
      </c>
      <c r="BA396" s="2"/>
      <c r="BB396" s="3"/>
      <c r="BC396" s="3"/>
      <c r="BD396" s="3"/>
      <c r="BE396" s="3"/>
    </row>
    <row r="397" spans="1:57" ht="15">
      <c r="A397" s="65" t="s">
        <v>476</v>
      </c>
      <c r="B397" s="66"/>
      <c r="C397" s="66"/>
      <c r="D397" s="67">
        <v>1.5</v>
      </c>
      <c r="E397" s="69">
        <v>50</v>
      </c>
      <c r="F397" s="104" t="s">
        <v>5510</v>
      </c>
      <c r="G397" s="66"/>
      <c r="H397" s="70"/>
      <c r="I397" s="71"/>
      <c r="J397" s="71"/>
      <c r="K397" s="70"/>
      <c r="L397" s="74"/>
      <c r="M397" s="75">
        <v>5443.04833984375</v>
      </c>
      <c r="N397" s="75">
        <v>8434.2158203125</v>
      </c>
      <c r="O397" s="76"/>
      <c r="P397" s="77"/>
      <c r="Q397" s="77"/>
      <c r="R397" s="89"/>
      <c r="S397" s="48">
        <v>0</v>
      </c>
      <c r="T397" s="48">
        <v>1</v>
      </c>
      <c r="U397" s="49">
        <v>0</v>
      </c>
      <c r="V397" s="49">
        <v>0.000908</v>
      </c>
      <c r="W397" s="50"/>
      <c r="X397" s="50"/>
      <c r="Y397" s="50"/>
      <c r="Z397" s="49">
        <v>0</v>
      </c>
      <c r="AA397" s="72">
        <v>397</v>
      </c>
      <c r="AB397" s="72"/>
      <c r="AC397" s="73"/>
      <c r="AD397" s="79" t="s">
        <v>3518</v>
      </c>
      <c r="AE397" s="79">
        <v>112</v>
      </c>
      <c r="AF397" s="79">
        <v>132</v>
      </c>
      <c r="AG397" s="79">
        <v>13462</v>
      </c>
      <c r="AH397" s="79">
        <v>9764</v>
      </c>
      <c r="AI397" s="79"/>
      <c r="AJ397" s="79"/>
      <c r="AK397" s="79"/>
      <c r="AL397" s="79"/>
      <c r="AM397" s="79"/>
      <c r="AN397" s="81">
        <v>41905.918912037036</v>
      </c>
      <c r="AO397" s="84" t="s">
        <v>5079</v>
      </c>
      <c r="AP397" s="79" t="b">
        <v>1</v>
      </c>
      <c r="AQ397" s="79" t="b">
        <v>0</v>
      </c>
      <c r="AR397" s="79" t="b">
        <v>0</v>
      </c>
      <c r="AS397" s="79"/>
      <c r="AT397" s="79">
        <v>1</v>
      </c>
      <c r="AU397" s="84" t="s">
        <v>5320</v>
      </c>
      <c r="AV397" s="79" t="b">
        <v>0</v>
      </c>
      <c r="AW397" s="79" t="s">
        <v>5649</v>
      </c>
      <c r="AX397" s="84" t="s">
        <v>5948</v>
      </c>
      <c r="AY397" s="79" t="s">
        <v>66</v>
      </c>
      <c r="AZ397" s="79" t="str">
        <f>REPLACE(INDEX(GroupVertices[Group],MATCH(Vertices[[#This Row],[Vertex]],GroupVertices[Vertex],0)),1,1,"")</f>
        <v>4</v>
      </c>
      <c r="BA397" s="2"/>
      <c r="BB397" s="3"/>
      <c r="BC397" s="3"/>
      <c r="BD397" s="3"/>
      <c r="BE397" s="3"/>
    </row>
    <row r="398" spans="1:57" ht="15">
      <c r="A398" s="65" t="s">
        <v>477</v>
      </c>
      <c r="B398" s="66"/>
      <c r="C398" s="66"/>
      <c r="D398" s="67">
        <v>1.5</v>
      </c>
      <c r="E398" s="69">
        <v>50</v>
      </c>
      <c r="F398" s="104" t="s">
        <v>1392</v>
      </c>
      <c r="G398" s="66"/>
      <c r="H398" s="70"/>
      <c r="I398" s="71"/>
      <c r="J398" s="71"/>
      <c r="K398" s="70"/>
      <c r="L398" s="74"/>
      <c r="M398" s="75">
        <v>851.6526489257812</v>
      </c>
      <c r="N398" s="75">
        <v>8449.1923828125</v>
      </c>
      <c r="O398" s="76"/>
      <c r="P398" s="77"/>
      <c r="Q398" s="77"/>
      <c r="R398" s="89"/>
      <c r="S398" s="48">
        <v>0</v>
      </c>
      <c r="T398" s="48">
        <v>1</v>
      </c>
      <c r="U398" s="49">
        <v>0</v>
      </c>
      <c r="V398" s="49">
        <v>0.001032</v>
      </c>
      <c r="W398" s="50"/>
      <c r="X398" s="50"/>
      <c r="Y398" s="50"/>
      <c r="Z398" s="49">
        <v>0</v>
      </c>
      <c r="AA398" s="72">
        <v>398</v>
      </c>
      <c r="AB398" s="72"/>
      <c r="AC398" s="73"/>
      <c r="AD398" s="79" t="s">
        <v>3519</v>
      </c>
      <c r="AE398" s="79">
        <v>81</v>
      </c>
      <c r="AF398" s="79">
        <v>70</v>
      </c>
      <c r="AG398" s="79">
        <v>1461</v>
      </c>
      <c r="AH398" s="79">
        <v>7703</v>
      </c>
      <c r="AI398" s="79"/>
      <c r="AJ398" s="79" t="s">
        <v>4037</v>
      </c>
      <c r="AK398" s="79" t="s">
        <v>4400</v>
      </c>
      <c r="AL398" s="79"/>
      <c r="AM398" s="79"/>
      <c r="AN398" s="81">
        <v>42495.976689814815</v>
      </c>
      <c r="AO398" s="84" t="s">
        <v>5080</v>
      </c>
      <c r="AP398" s="79" t="b">
        <v>1</v>
      </c>
      <c r="AQ398" s="79" t="b">
        <v>0</v>
      </c>
      <c r="AR398" s="79" t="b">
        <v>0</v>
      </c>
      <c r="AS398" s="79"/>
      <c r="AT398" s="79">
        <v>0</v>
      </c>
      <c r="AU398" s="79"/>
      <c r="AV398" s="79" t="b">
        <v>0</v>
      </c>
      <c r="AW398" s="79" t="s">
        <v>5649</v>
      </c>
      <c r="AX398" s="84" t="s">
        <v>5949</v>
      </c>
      <c r="AY398" s="79" t="s">
        <v>66</v>
      </c>
      <c r="AZ398" s="79" t="str">
        <f>REPLACE(INDEX(GroupVertices[Group],MATCH(Vertices[[#This Row],[Vertex]],GroupVertices[Vertex],0)),1,1,"")</f>
        <v>1</v>
      </c>
      <c r="BA398" s="2"/>
      <c r="BB398" s="3"/>
      <c r="BC398" s="3"/>
      <c r="BD398" s="3"/>
      <c r="BE398" s="3"/>
    </row>
    <row r="399" spans="1:57" ht="15">
      <c r="A399" s="65" t="s">
        <v>479</v>
      </c>
      <c r="B399" s="66"/>
      <c r="C399" s="66"/>
      <c r="D399" s="67">
        <v>1.5</v>
      </c>
      <c r="E399" s="69">
        <v>50</v>
      </c>
      <c r="F399" s="104" t="s">
        <v>1394</v>
      </c>
      <c r="G399" s="66"/>
      <c r="H399" s="70"/>
      <c r="I399" s="71"/>
      <c r="J399" s="71"/>
      <c r="K399" s="70"/>
      <c r="L399" s="74"/>
      <c r="M399" s="75">
        <v>5329.32275390625</v>
      </c>
      <c r="N399" s="75">
        <v>4483.3564453125</v>
      </c>
      <c r="O399" s="76"/>
      <c r="P399" s="77"/>
      <c r="Q399" s="77"/>
      <c r="R399" s="89"/>
      <c r="S399" s="48">
        <v>0</v>
      </c>
      <c r="T399" s="48">
        <v>1</v>
      </c>
      <c r="U399" s="49">
        <v>0</v>
      </c>
      <c r="V399" s="49">
        <v>1</v>
      </c>
      <c r="W399" s="50"/>
      <c r="X399" s="50"/>
      <c r="Y399" s="50"/>
      <c r="Z399" s="49">
        <v>0</v>
      </c>
      <c r="AA399" s="72">
        <v>399</v>
      </c>
      <c r="AB399" s="72"/>
      <c r="AC399" s="73"/>
      <c r="AD399" s="79" t="s">
        <v>3521</v>
      </c>
      <c r="AE399" s="79">
        <v>38</v>
      </c>
      <c r="AF399" s="79">
        <v>6</v>
      </c>
      <c r="AG399" s="79">
        <v>69</v>
      </c>
      <c r="AH399" s="79">
        <v>760</v>
      </c>
      <c r="AI399" s="79"/>
      <c r="AJ399" s="79" t="s">
        <v>4039</v>
      </c>
      <c r="AK399" s="79"/>
      <c r="AL399" s="79"/>
      <c r="AM399" s="79"/>
      <c r="AN399" s="81">
        <v>43527.22489583334</v>
      </c>
      <c r="AO399" s="84" t="s">
        <v>5082</v>
      </c>
      <c r="AP399" s="79" t="b">
        <v>1</v>
      </c>
      <c r="AQ399" s="79" t="b">
        <v>0</v>
      </c>
      <c r="AR399" s="79" t="b">
        <v>1</v>
      </c>
      <c r="AS399" s="79"/>
      <c r="AT399" s="79">
        <v>0</v>
      </c>
      <c r="AU399" s="79"/>
      <c r="AV399" s="79" t="b">
        <v>0</v>
      </c>
      <c r="AW399" s="79" t="s">
        <v>5649</v>
      </c>
      <c r="AX399" s="84" t="s">
        <v>5951</v>
      </c>
      <c r="AY399" s="79" t="s">
        <v>66</v>
      </c>
      <c r="AZ399" s="79" t="str">
        <f>REPLACE(INDEX(GroupVertices[Group],MATCH(Vertices[[#This Row],[Vertex]],GroupVertices[Vertex],0)),1,1,"")</f>
        <v>42</v>
      </c>
      <c r="BA399" s="2"/>
      <c r="BB399" s="3"/>
      <c r="BC399" s="3"/>
      <c r="BD399" s="3"/>
      <c r="BE399" s="3"/>
    </row>
    <row r="400" spans="1:57" ht="15">
      <c r="A400" s="65" t="s">
        <v>480</v>
      </c>
      <c r="B400" s="66"/>
      <c r="C400" s="66"/>
      <c r="D400" s="67">
        <v>1.5</v>
      </c>
      <c r="E400" s="69">
        <v>50</v>
      </c>
      <c r="F400" s="104" t="s">
        <v>1395</v>
      </c>
      <c r="G400" s="66"/>
      <c r="H400" s="70"/>
      <c r="I400" s="71"/>
      <c r="J400" s="71"/>
      <c r="K400" s="70"/>
      <c r="L400" s="74"/>
      <c r="M400" s="75">
        <v>2912.8916015625</v>
      </c>
      <c r="N400" s="75">
        <v>8643.056640625</v>
      </c>
      <c r="O400" s="76"/>
      <c r="P400" s="77"/>
      <c r="Q400" s="77"/>
      <c r="R400" s="89"/>
      <c r="S400" s="48">
        <v>0</v>
      </c>
      <c r="T400" s="48">
        <v>1</v>
      </c>
      <c r="U400" s="49">
        <v>0</v>
      </c>
      <c r="V400" s="49">
        <v>0.001032</v>
      </c>
      <c r="W400" s="50"/>
      <c r="X400" s="50"/>
      <c r="Y400" s="50"/>
      <c r="Z400" s="49">
        <v>0</v>
      </c>
      <c r="AA400" s="72">
        <v>400</v>
      </c>
      <c r="AB400" s="72"/>
      <c r="AC400" s="73"/>
      <c r="AD400" s="79" t="s">
        <v>3523</v>
      </c>
      <c r="AE400" s="79">
        <v>3682</v>
      </c>
      <c r="AF400" s="79">
        <v>350</v>
      </c>
      <c r="AG400" s="79">
        <v>4866</v>
      </c>
      <c r="AH400" s="79">
        <v>17634</v>
      </c>
      <c r="AI400" s="79"/>
      <c r="AJ400" s="79" t="s">
        <v>4041</v>
      </c>
      <c r="AK400" s="79" t="s">
        <v>4444</v>
      </c>
      <c r="AL400" s="84" t="s">
        <v>4697</v>
      </c>
      <c r="AM400" s="79"/>
      <c r="AN400" s="81">
        <v>41587.08903935185</v>
      </c>
      <c r="AO400" s="84" t="s">
        <v>5084</v>
      </c>
      <c r="AP400" s="79" t="b">
        <v>0</v>
      </c>
      <c r="AQ400" s="79" t="b">
        <v>0</v>
      </c>
      <c r="AR400" s="79" t="b">
        <v>1</v>
      </c>
      <c r="AS400" s="79"/>
      <c r="AT400" s="79">
        <v>3</v>
      </c>
      <c r="AU400" s="84" t="s">
        <v>5333</v>
      </c>
      <c r="AV400" s="79" t="b">
        <v>0</v>
      </c>
      <c r="AW400" s="79" t="s">
        <v>5649</v>
      </c>
      <c r="AX400" s="84" t="s">
        <v>5953</v>
      </c>
      <c r="AY400" s="79" t="s">
        <v>66</v>
      </c>
      <c r="AZ400" s="79" t="str">
        <f>REPLACE(INDEX(GroupVertices[Group],MATCH(Vertices[[#This Row],[Vertex]],GroupVertices[Vertex],0)),1,1,"")</f>
        <v>1</v>
      </c>
      <c r="BA400" s="2"/>
      <c r="BB400" s="3"/>
      <c r="BC400" s="3"/>
      <c r="BD400" s="3"/>
      <c r="BE400" s="3"/>
    </row>
    <row r="401" spans="1:57" ht="15">
      <c r="A401" s="65" t="s">
        <v>482</v>
      </c>
      <c r="B401" s="66"/>
      <c r="C401" s="66"/>
      <c r="D401" s="67">
        <v>1.5</v>
      </c>
      <c r="E401" s="69">
        <v>50</v>
      </c>
      <c r="F401" s="104" t="s">
        <v>1396</v>
      </c>
      <c r="G401" s="66"/>
      <c r="H401" s="70"/>
      <c r="I401" s="71"/>
      <c r="J401" s="71"/>
      <c r="K401" s="70"/>
      <c r="L401" s="74"/>
      <c r="M401" s="75">
        <v>1085.45654296875</v>
      </c>
      <c r="N401" s="75">
        <v>6144.7666015625</v>
      </c>
      <c r="O401" s="76"/>
      <c r="P401" s="77"/>
      <c r="Q401" s="77"/>
      <c r="R401" s="89"/>
      <c r="S401" s="48">
        <v>0</v>
      </c>
      <c r="T401" s="48">
        <v>1</v>
      </c>
      <c r="U401" s="49">
        <v>0</v>
      </c>
      <c r="V401" s="49">
        <v>0.001032</v>
      </c>
      <c r="W401" s="50"/>
      <c r="X401" s="50"/>
      <c r="Y401" s="50"/>
      <c r="Z401" s="49">
        <v>0</v>
      </c>
      <c r="AA401" s="72">
        <v>401</v>
      </c>
      <c r="AB401" s="72"/>
      <c r="AC401" s="73"/>
      <c r="AD401" s="79" t="s">
        <v>3525</v>
      </c>
      <c r="AE401" s="79">
        <v>155</v>
      </c>
      <c r="AF401" s="79">
        <v>154</v>
      </c>
      <c r="AG401" s="79">
        <v>618</v>
      </c>
      <c r="AH401" s="79">
        <v>1476</v>
      </c>
      <c r="AI401" s="79"/>
      <c r="AJ401" s="79" t="s">
        <v>4043</v>
      </c>
      <c r="AK401" s="79"/>
      <c r="AL401" s="79"/>
      <c r="AM401" s="79"/>
      <c r="AN401" s="81">
        <v>41580.69865740741</v>
      </c>
      <c r="AO401" s="84" t="s">
        <v>5086</v>
      </c>
      <c r="AP401" s="79" t="b">
        <v>0</v>
      </c>
      <c r="AQ401" s="79" t="b">
        <v>0</v>
      </c>
      <c r="AR401" s="79" t="b">
        <v>0</v>
      </c>
      <c r="AS401" s="79"/>
      <c r="AT401" s="79">
        <v>0</v>
      </c>
      <c r="AU401" s="84" t="s">
        <v>5320</v>
      </c>
      <c r="AV401" s="79" t="b">
        <v>0</v>
      </c>
      <c r="AW401" s="79" t="s">
        <v>5649</v>
      </c>
      <c r="AX401" s="84" t="s">
        <v>5955</v>
      </c>
      <c r="AY401" s="79" t="s">
        <v>66</v>
      </c>
      <c r="AZ401" s="79" t="str">
        <f>REPLACE(INDEX(GroupVertices[Group],MATCH(Vertices[[#This Row],[Vertex]],GroupVertices[Vertex],0)),1,1,"")</f>
        <v>1</v>
      </c>
      <c r="BA401" s="2"/>
      <c r="BB401" s="3"/>
      <c r="BC401" s="3"/>
      <c r="BD401" s="3"/>
      <c r="BE401" s="3"/>
    </row>
    <row r="402" spans="1:57" ht="15">
      <c r="A402" s="65" t="s">
        <v>485</v>
      </c>
      <c r="B402" s="66"/>
      <c r="C402" s="66"/>
      <c r="D402" s="67">
        <v>1.5</v>
      </c>
      <c r="E402" s="69">
        <v>50</v>
      </c>
      <c r="F402" s="104" t="s">
        <v>5513</v>
      </c>
      <c r="G402" s="66"/>
      <c r="H402" s="70"/>
      <c r="I402" s="71"/>
      <c r="J402" s="71"/>
      <c r="K402" s="70"/>
      <c r="L402" s="74"/>
      <c r="M402" s="75">
        <v>2987.214111328125</v>
      </c>
      <c r="N402" s="75">
        <v>820.01806640625</v>
      </c>
      <c r="O402" s="76"/>
      <c r="P402" s="77"/>
      <c r="Q402" s="77"/>
      <c r="R402" s="89"/>
      <c r="S402" s="48">
        <v>0</v>
      </c>
      <c r="T402" s="48">
        <v>1</v>
      </c>
      <c r="U402" s="49">
        <v>0</v>
      </c>
      <c r="V402" s="49">
        <v>0.00103</v>
      </c>
      <c r="W402" s="50"/>
      <c r="X402" s="50"/>
      <c r="Y402" s="50"/>
      <c r="Z402" s="49">
        <v>0</v>
      </c>
      <c r="AA402" s="72">
        <v>402</v>
      </c>
      <c r="AB402" s="72"/>
      <c r="AC402" s="73"/>
      <c r="AD402" s="79" t="s">
        <v>3528</v>
      </c>
      <c r="AE402" s="79">
        <v>347</v>
      </c>
      <c r="AF402" s="79">
        <v>65</v>
      </c>
      <c r="AG402" s="79">
        <v>466</v>
      </c>
      <c r="AH402" s="79">
        <v>1442</v>
      </c>
      <c r="AI402" s="79"/>
      <c r="AJ402" s="79" t="s">
        <v>4046</v>
      </c>
      <c r="AK402" s="79" t="s">
        <v>4447</v>
      </c>
      <c r="AL402" s="79"/>
      <c r="AM402" s="79"/>
      <c r="AN402" s="81">
        <v>42811.570763888885</v>
      </c>
      <c r="AO402" s="84" t="s">
        <v>5089</v>
      </c>
      <c r="AP402" s="79" t="b">
        <v>1</v>
      </c>
      <c r="AQ402" s="79" t="b">
        <v>0</v>
      </c>
      <c r="AR402" s="79" t="b">
        <v>0</v>
      </c>
      <c r="AS402" s="79"/>
      <c r="AT402" s="79">
        <v>0</v>
      </c>
      <c r="AU402" s="79"/>
      <c r="AV402" s="79" t="b">
        <v>0</v>
      </c>
      <c r="AW402" s="79" t="s">
        <v>5649</v>
      </c>
      <c r="AX402" s="84" t="s">
        <v>5958</v>
      </c>
      <c r="AY402" s="79" t="s">
        <v>66</v>
      </c>
      <c r="AZ402" s="79" t="str">
        <f>REPLACE(INDEX(GroupVertices[Group],MATCH(Vertices[[#This Row],[Vertex]],GroupVertices[Vertex],0)),1,1,"")</f>
        <v>3</v>
      </c>
      <c r="BA402" s="2"/>
      <c r="BB402" s="3"/>
      <c r="BC402" s="3"/>
      <c r="BD402" s="3"/>
      <c r="BE402" s="3"/>
    </row>
    <row r="403" spans="1:57" ht="15">
      <c r="A403" s="65" t="s">
        <v>486</v>
      </c>
      <c r="B403" s="66"/>
      <c r="C403" s="66"/>
      <c r="D403" s="67">
        <v>1.5</v>
      </c>
      <c r="E403" s="69">
        <v>50</v>
      </c>
      <c r="F403" s="104" t="s">
        <v>1399</v>
      </c>
      <c r="G403" s="66"/>
      <c r="H403" s="70"/>
      <c r="I403" s="71"/>
      <c r="J403" s="71"/>
      <c r="K403" s="70"/>
      <c r="L403" s="74"/>
      <c r="M403" s="75">
        <v>1551.8043212890625</v>
      </c>
      <c r="N403" s="75">
        <v>5614.79541015625</v>
      </c>
      <c r="O403" s="76"/>
      <c r="P403" s="77"/>
      <c r="Q403" s="77"/>
      <c r="R403" s="89"/>
      <c r="S403" s="48">
        <v>0</v>
      </c>
      <c r="T403" s="48">
        <v>1</v>
      </c>
      <c r="U403" s="49">
        <v>0</v>
      </c>
      <c r="V403" s="49">
        <v>0.001032</v>
      </c>
      <c r="W403" s="50"/>
      <c r="X403" s="50"/>
      <c r="Y403" s="50"/>
      <c r="Z403" s="49">
        <v>0</v>
      </c>
      <c r="AA403" s="72">
        <v>403</v>
      </c>
      <c r="AB403" s="72"/>
      <c r="AC403" s="73"/>
      <c r="AD403" s="79" t="s">
        <v>3529</v>
      </c>
      <c r="AE403" s="79">
        <v>121</v>
      </c>
      <c r="AF403" s="79">
        <v>46</v>
      </c>
      <c r="AG403" s="79">
        <v>683</v>
      </c>
      <c r="AH403" s="79">
        <v>5166</v>
      </c>
      <c r="AI403" s="79"/>
      <c r="AJ403" s="79" t="s">
        <v>4047</v>
      </c>
      <c r="AK403" s="79" t="s">
        <v>4448</v>
      </c>
      <c r="AL403" s="79"/>
      <c r="AM403" s="79"/>
      <c r="AN403" s="81">
        <v>43306.09258101852</v>
      </c>
      <c r="AO403" s="84" t="s">
        <v>5090</v>
      </c>
      <c r="AP403" s="79" t="b">
        <v>0</v>
      </c>
      <c r="AQ403" s="79" t="b">
        <v>0</v>
      </c>
      <c r="AR403" s="79" t="b">
        <v>0</v>
      </c>
      <c r="AS403" s="79"/>
      <c r="AT403" s="79">
        <v>0</v>
      </c>
      <c r="AU403" s="84" t="s">
        <v>5320</v>
      </c>
      <c r="AV403" s="79" t="b">
        <v>0</v>
      </c>
      <c r="AW403" s="79" t="s">
        <v>5649</v>
      </c>
      <c r="AX403" s="84" t="s">
        <v>5959</v>
      </c>
      <c r="AY403" s="79" t="s">
        <v>66</v>
      </c>
      <c r="AZ403" s="79" t="str">
        <f>REPLACE(INDEX(GroupVertices[Group],MATCH(Vertices[[#This Row],[Vertex]],GroupVertices[Vertex],0)),1,1,"")</f>
        <v>1</v>
      </c>
      <c r="BA403" s="2"/>
      <c r="BB403" s="3"/>
      <c r="BC403" s="3"/>
      <c r="BD403" s="3"/>
      <c r="BE403" s="3"/>
    </row>
    <row r="404" spans="1:57" ht="15">
      <c r="A404" s="65" t="s">
        <v>489</v>
      </c>
      <c r="B404" s="66"/>
      <c r="C404" s="66"/>
      <c r="D404" s="67">
        <v>1.5</v>
      </c>
      <c r="E404" s="69">
        <v>50</v>
      </c>
      <c r="F404" s="104" t="s">
        <v>5516</v>
      </c>
      <c r="G404" s="66"/>
      <c r="H404" s="70"/>
      <c r="I404" s="71"/>
      <c r="J404" s="71"/>
      <c r="K404" s="70"/>
      <c r="L404" s="74"/>
      <c r="M404" s="75">
        <v>1601.48193359375</v>
      </c>
      <c r="N404" s="75">
        <v>5198.15966796875</v>
      </c>
      <c r="O404" s="76"/>
      <c r="P404" s="77"/>
      <c r="Q404" s="77"/>
      <c r="R404" s="89"/>
      <c r="S404" s="48">
        <v>0</v>
      </c>
      <c r="T404" s="48">
        <v>1</v>
      </c>
      <c r="U404" s="49">
        <v>0</v>
      </c>
      <c r="V404" s="49">
        <v>0.000786</v>
      </c>
      <c r="W404" s="50"/>
      <c r="X404" s="50"/>
      <c r="Y404" s="50"/>
      <c r="Z404" s="49">
        <v>0</v>
      </c>
      <c r="AA404" s="72">
        <v>404</v>
      </c>
      <c r="AB404" s="72"/>
      <c r="AC404" s="73"/>
      <c r="AD404" s="79" t="s">
        <v>3532</v>
      </c>
      <c r="AE404" s="79">
        <v>2035</v>
      </c>
      <c r="AF404" s="79">
        <v>3786</v>
      </c>
      <c r="AG404" s="79">
        <v>6675</v>
      </c>
      <c r="AH404" s="79">
        <v>7559</v>
      </c>
      <c r="AI404" s="79"/>
      <c r="AJ404" s="79" t="s">
        <v>4049</v>
      </c>
      <c r="AK404" s="79" t="s">
        <v>4449</v>
      </c>
      <c r="AL404" s="84" t="s">
        <v>4700</v>
      </c>
      <c r="AM404" s="79"/>
      <c r="AN404" s="81">
        <v>40765.05097222222</v>
      </c>
      <c r="AO404" s="84" t="s">
        <v>5092</v>
      </c>
      <c r="AP404" s="79" t="b">
        <v>0</v>
      </c>
      <c r="AQ404" s="79" t="b">
        <v>0</v>
      </c>
      <c r="AR404" s="79" t="b">
        <v>1</v>
      </c>
      <c r="AS404" s="79"/>
      <c r="AT404" s="79">
        <v>43</v>
      </c>
      <c r="AU404" s="84" t="s">
        <v>5321</v>
      </c>
      <c r="AV404" s="79" t="b">
        <v>0</v>
      </c>
      <c r="AW404" s="79" t="s">
        <v>5649</v>
      </c>
      <c r="AX404" s="84" t="s">
        <v>5962</v>
      </c>
      <c r="AY404" s="79" t="s">
        <v>66</v>
      </c>
      <c r="AZ404" s="79" t="str">
        <f>REPLACE(INDEX(GroupVertices[Group],MATCH(Vertices[[#This Row],[Vertex]],GroupVertices[Vertex],0)),1,1,"")</f>
        <v>2</v>
      </c>
      <c r="BA404" s="2"/>
      <c r="BB404" s="3"/>
      <c r="BC404" s="3"/>
      <c r="BD404" s="3"/>
      <c r="BE404" s="3"/>
    </row>
    <row r="405" spans="1:57" ht="15">
      <c r="A405" s="65" t="s">
        <v>491</v>
      </c>
      <c r="B405" s="66"/>
      <c r="C405" s="66"/>
      <c r="D405" s="67">
        <v>1.5</v>
      </c>
      <c r="E405" s="69">
        <v>50</v>
      </c>
      <c r="F405" s="104" t="s">
        <v>1400</v>
      </c>
      <c r="G405" s="66"/>
      <c r="H405" s="70"/>
      <c r="I405" s="71"/>
      <c r="J405" s="71"/>
      <c r="K405" s="70"/>
      <c r="L405" s="74"/>
      <c r="M405" s="75">
        <v>424.1252136230469</v>
      </c>
      <c r="N405" s="75">
        <v>9063.2373046875</v>
      </c>
      <c r="O405" s="76"/>
      <c r="P405" s="77"/>
      <c r="Q405" s="77"/>
      <c r="R405" s="89"/>
      <c r="S405" s="48">
        <v>0</v>
      </c>
      <c r="T405" s="48">
        <v>1</v>
      </c>
      <c r="U405" s="49">
        <v>0</v>
      </c>
      <c r="V405" s="49">
        <v>0.001032</v>
      </c>
      <c r="W405" s="50"/>
      <c r="X405" s="50"/>
      <c r="Y405" s="50"/>
      <c r="Z405" s="49">
        <v>0</v>
      </c>
      <c r="AA405" s="72">
        <v>405</v>
      </c>
      <c r="AB405" s="72"/>
      <c r="AC405" s="73"/>
      <c r="AD405" s="79" t="s">
        <v>3534</v>
      </c>
      <c r="AE405" s="79">
        <v>798</v>
      </c>
      <c r="AF405" s="79">
        <v>509</v>
      </c>
      <c r="AG405" s="79">
        <v>138267</v>
      </c>
      <c r="AH405" s="79">
        <v>27630</v>
      </c>
      <c r="AI405" s="79"/>
      <c r="AJ405" s="79" t="s">
        <v>4051</v>
      </c>
      <c r="AK405" s="79" t="s">
        <v>4451</v>
      </c>
      <c r="AL405" s="79"/>
      <c r="AM405" s="79"/>
      <c r="AN405" s="81">
        <v>40009.26204861111</v>
      </c>
      <c r="AO405" s="84" t="s">
        <v>5094</v>
      </c>
      <c r="AP405" s="79" t="b">
        <v>0</v>
      </c>
      <c r="AQ405" s="79" t="b">
        <v>0</v>
      </c>
      <c r="AR405" s="79" t="b">
        <v>0</v>
      </c>
      <c r="AS405" s="79"/>
      <c r="AT405" s="79">
        <v>33</v>
      </c>
      <c r="AU405" s="84" t="s">
        <v>5318</v>
      </c>
      <c r="AV405" s="79" t="b">
        <v>0</v>
      </c>
      <c r="AW405" s="79" t="s">
        <v>5649</v>
      </c>
      <c r="AX405" s="84" t="s">
        <v>5964</v>
      </c>
      <c r="AY405" s="79" t="s">
        <v>66</v>
      </c>
      <c r="AZ405" s="79" t="str">
        <f>REPLACE(INDEX(GroupVertices[Group],MATCH(Vertices[[#This Row],[Vertex]],GroupVertices[Vertex],0)),1,1,"")</f>
        <v>1</v>
      </c>
      <c r="BA405" s="2"/>
      <c r="BB405" s="3"/>
      <c r="BC405" s="3"/>
      <c r="BD405" s="3"/>
      <c r="BE405" s="3"/>
    </row>
    <row r="406" spans="1:57" ht="15">
      <c r="A406" s="65" t="s">
        <v>494</v>
      </c>
      <c r="B406" s="66"/>
      <c r="C406" s="66"/>
      <c r="D406" s="67">
        <v>1.5</v>
      </c>
      <c r="E406" s="69">
        <v>50</v>
      </c>
      <c r="F406" s="104" t="s">
        <v>5520</v>
      </c>
      <c r="G406" s="66"/>
      <c r="H406" s="70"/>
      <c r="I406" s="71"/>
      <c r="J406" s="71"/>
      <c r="K406" s="70"/>
      <c r="L406" s="74"/>
      <c r="M406" s="75">
        <v>7859.63623046875</v>
      </c>
      <c r="N406" s="75">
        <v>7976.7080078125</v>
      </c>
      <c r="O406" s="76"/>
      <c r="P406" s="77"/>
      <c r="Q406" s="77"/>
      <c r="R406" s="89"/>
      <c r="S406" s="48">
        <v>0</v>
      </c>
      <c r="T406" s="48">
        <v>1</v>
      </c>
      <c r="U406" s="49">
        <v>0</v>
      </c>
      <c r="V406" s="49">
        <v>0.000922</v>
      </c>
      <c r="W406" s="50"/>
      <c r="X406" s="50"/>
      <c r="Y406" s="50"/>
      <c r="Z406" s="49">
        <v>0</v>
      </c>
      <c r="AA406" s="72">
        <v>406</v>
      </c>
      <c r="AB406" s="72"/>
      <c r="AC406" s="73"/>
      <c r="AD406" s="79" t="s">
        <v>3537</v>
      </c>
      <c r="AE406" s="79">
        <v>120</v>
      </c>
      <c r="AF406" s="79">
        <v>429</v>
      </c>
      <c r="AG406" s="79">
        <v>1883</v>
      </c>
      <c r="AH406" s="79">
        <v>2437</v>
      </c>
      <c r="AI406" s="79"/>
      <c r="AJ406" s="79" t="s">
        <v>4054</v>
      </c>
      <c r="AK406" s="79" t="s">
        <v>4454</v>
      </c>
      <c r="AL406" s="79"/>
      <c r="AM406" s="79"/>
      <c r="AN406" s="81">
        <v>41837.18210648148</v>
      </c>
      <c r="AO406" s="84" t="s">
        <v>5097</v>
      </c>
      <c r="AP406" s="79" t="b">
        <v>1</v>
      </c>
      <c r="AQ406" s="79" t="b">
        <v>0</v>
      </c>
      <c r="AR406" s="79" t="b">
        <v>0</v>
      </c>
      <c r="AS406" s="79"/>
      <c r="AT406" s="79">
        <v>0</v>
      </c>
      <c r="AU406" s="84" t="s">
        <v>5320</v>
      </c>
      <c r="AV406" s="79" t="b">
        <v>0</v>
      </c>
      <c r="AW406" s="79" t="s">
        <v>5649</v>
      </c>
      <c r="AX406" s="84" t="s">
        <v>5967</v>
      </c>
      <c r="AY406" s="79" t="s">
        <v>66</v>
      </c>
      <c r="AZ406" s="79" t="str">
        <f>REPLACE(INDEX(GroupVertices[Group],MATCH(Vertices[[#This Row],[Vertex]],GroupVertices[Vertex],0)),1,1,"")</f>
        <v>5</v>
      </c>
      <c r="BA406" s="2"/>
      <c r="BB406" s="3"/>
      <c r="BC406" s="3"/>
      <c r="BD406" s="3"/>
      <c r="BE406" s="3"/>
    </row>
    <row r="407" spans="1:57" ht="15">
      <c r="A407" s="65" t="s">
        <v>495</v>
      </c>
      <c r="B407" s="66"/>
      <c r="C407" s="66"/>
      <c r="D407" s="67">
        <v>1.5</v>
      </c>
      <c r="E407" s="69">
        <v>50</v>
      </c>
      <c r="F407" s="104" t="s">
        <v>5521</v>
      </c>
      <c r="G407" s="66"/>
      <c r="H407" s="70"/>
      <c r="I407" s="71"/>
      <c r="J407" s="71"/>
      <c r="K407" s="70"/>
      <c r="L407" s="74"/>
      <c r="M407" s="75">
        <v>1961.8707275390625</v>
      </c>
      <c r="N407" s="75">
        <v>2492.37841796875</v>
      </c>
      <c r="O407" s="76"/>
      <c r="P407" s="77"/>
      <c r="Q407" s="77"/>
      <c r="R407" s="89"/>
      <c r="S407" s="48">
        <v>0</v>
      </c>
      <c r="T407" s="48">
        <v>1</v>
      </c>
      <c r="U407" s="49">
        <v>0</v>
      </c>
      <c r="V407" s="49">
        <v>0.00103</v>
      </c>
      <c r="W407" s="50"/>
      <c r="X407" s="50"/>
      <c r="Y407" s="50"/>
      <c r="Z407" s="49">
        <v>0</v>
      </c>
      <c r="AA407" s="72">
        <v>407</v>
      </c>
      <c r="AB407" s="72"/>
      <c r="AC407" s="73"/>
      <c r="AD407" s="79" t="s">
        <v>3538</v>
      </c>
      <c r="AE407" s="79">
        <v>117</v>
      </c>
      <c r="AF407" s="79">
        <v>78</v>
      </c>
      <c r="AG407" s="79">
        <v>2467</v>
      </c>
      <c r="AH407" s="79">
        <v>1021</v>
      </c>
      <c r="AI407" s="79"/>
      <c r="AJ407" s="79" t="s">
        <v>4055</v>
      </c>
      <c r="AK407" s="79" t="s">
        <v>4455</v>
      </c>
      <c r="AL407" s="79"/>
      <c r="AM407" s="79"/>
      <c r="AN407" s="81">
        <v>43279.63925925926</v>
      </c>
      <c r="AO407" s="84" t="s">
        <v>5098</v>
      </c>
      <c r="AP407" s="79" t="b">
        <v>1</v>
      </c>
      <c r="AQ407" s="79" t="b">
        <v>0</v>
      </c>
      <c r="AR407" s="79" t="b">
        <v>0</v>
      </c>
      <c r="AS407" s="79"/>
      <c r="AT407" s="79">
        <v>0</v>
      </c>
      <c r="AU407" s="79"/>
      <c r="AV407" s="79" t="b">
        <v>0</v>
      </c>
      <c r="AW407" s="79" t="s">
        <v>5649</v>
      </c>
      <c r="AX407" s="84" t="s">
        <v>5968</v>
      </c>
      <c r="AY407" s="79" t="s">
        <v>66</v>
      </c>
      <c r="AZ407" s="79" t="str">
        <f>REPLACE(INDEX(GroupVertices[Group],MATCH(Vertices[[#This Row],[Vertex]],GroupVertices[Vertex],0)),1,1,"")</f>
        <v>3</v>
      </c>
      <c r="BA407" s="2"/>
      <c r="BB407" s="3"/>
      <c r="BC407" s="3"/>
      <c r="BD407" s="3"/>
      <c r="BE407" s="3"/>
    </row>
    <row r="408" spans="1:57" ht="15">
      <c r="A408" s="65" t="s">
        <v>498</v>
      </c>
      <c r="B408" s="66"/>
      <c r="C408" s="66"/>
      <c r="D408" s="67">
        <v>1.5</v>
      </c>
      <c r="E408" s="69">
        <v>50</v>
      </c>
      <c r="F408" s="104" t="s">
        <v>1402</v>
      </c>
      <c r="G408" s="66"/>
      <c r="H408" s="70"/>
      <c r="I408" s="71"/>
      <c r="J408" s="71"/>
      <c r="K408" s="70"/>
      <c r="L408" s="74"/>
      <c r="M408" s="75">
        <v>8407.955078125</v>
      </c>
      <c r="N408" s="75">
        <v>9332.9970703125</v>
      </c>
      <c r="O408" s="76"/>
      <c r="P408" s="77"/>
      <c r="Q408" s="77"/>
      <c r="R408" s="89"/>
      <c r="S408" s="48">
        <v>0</v>
      </c>
      <c r="T408" s="48">
        <v>1</v>
      </c>
      <c r="U408" s="49">
        <v>0</v>
      </c>
      <c r="V408" s="49">
        <v>0.027027</v>
      </c>
      <c r="W408" s="50"/>
      <c r="X408" s="50"/>
      <c r="Y408" s="50"/>
      <c r="Z408" s="49">
        <v>0</v>
      </c>
      <c r="AA408" s="72">
        <v>408</v>
      </c>
      <c r="AB408" s="72"/>
      <c r="AC408" s="73"/>
      <c r="AD408" s="79" t="s">
        <v>3541</v>
      </c>
      <c r="AE408" s="79">
        <v>331</v>
      </c>
      <c r="AF408" s="79">
        <v>338</v>
      </c>
      <c r="AG408" s="79">
        <v>2326</v>
      </c>
      <c r="AH408" s="79">
        <v>8991</v>
      </c>
      <c r="AI408" s="79"/>
      <c r="AJ408" s="79" t="s">
        <v>4058</v>
      </c>
      <c r="AK408" s="79" t="s">
        <v>4458</v>
      </c>
      <c r="AL408" s="84" t="s">
        <v>4705</v>
      </c>
      <c r="AM408" s="79"/>
      <c r="AN408" s="81">
        <v>41385.21265046296</v>
      </c>
      <c r="AO408" s="84" t="s">
        <v>5101</v>
      </c>
      <c r="AP408" s="79" t="b">
        <v>0</v>
      </c>
      <c r="AQ408" s="79" t="b">
        <v>0</v>
      </c>
      <c r="AR408" s="79" t="b">
        <v>0</v>
      </c>
      <c r="AS408" s="79"/>
      <c r="AT408" s="79">
        <v>0</v>
      </c>
      <c r="AU408" s="84" t="s">
        <v>5325</v>
      </c>
      <c r="AV408" s="79" t="b">
        <v>0</v>
      </c>
      <c r="AW408" s="79" t="s">
        <v>5649</v>
      </c>
      <c r="AX408" s="84" t="s">
        <v>5971</v>
      </c>
      <c r="AY408" s="79" t="s">
        <v>66</v>
      </c>
      <c r="AZ408" s="79" t="str">
        <f>REPLACE(INDEX(GroupVertices[Group],MATCH(Vertices[[#This Row],[Vertex]],GroupVertices[Vertex],0)),1,1,"")</f>
        <v>6</v>
      </c>
      <c r="BA408" s="2"/>
      <c r="BB408" s="3"/>
      <c r="BC408" s="3"/>
      <c r="BD408" s="3"/>
      <c r="BE408" s="3"/>
    </row>
    <row r="409" spans="1:57" ht="15">
      <c r="A409" s="65" t="s">
        <v>499</v>
      </c>
      <c r="B409" s="66"/>
      <c r="C409" s="66"/>
      <c r="D409" s="67">
        <v>1.5</v>
      </c>
      <c r="E409" s="69">
        <v>50</v>
      </c>
      <c r="F409" s="104" t="s">
        <v>5523</v>
      </c>
      <c r="G409" s="66"/>
      <c r="H409" s="70"/>
      <c r="I409" s="71"/>
      <c r="J409" s="71"/>
      <c r="K409" s="70"/>
      <c r="L409" s="74"/>
      <c r="M409" s="75">
        <v>8070.99755859375</v>
      </c>
      <c r="N409" s="75">
        <v>9044.203125</v>
      </c>
      <c r="O409" s="76"/>
      <c r="P409" s="77"/>
      <c r="Q409" s="77"/>
      <c r="R409" s="89"/>
      <c r="S409" s="48">
        <v>0</v>
      </c>
      <c r="T409" s="48">
        <v>1</v>
      </c>
      <c r="U409" s="49">
        <v>0</v>
      </c>
      <c r="V409" s="49">
        <v>0.000922</v>
      </c>
      <c r="W409" s="50"/>
      <c r="X409" s="50"/>
      <c r="Y409" s="50"/>
      <c r="Z409" s="49">
        <v>0</v>
      </c>
      <c r="AA409" s="72">
        <v>409</v>
      </c>
      <c r="AB409" s="72"/>
      <c r="AC409" s="73"/>
      <c r="AD409" s="79" t="s">
        <v>3542</v>
      </c>
      <c r="AE409" s="79">
        <v>110</v>
      </c>
      <c r="AF409" s="79">
        <v>60</v>
      </c>
      <c r="AG409" s="79">
        <v>128</v>
      </c>
      <c r="AH409" s="79">
        <v>418</v>
      </c>
      <c r="AI409" s="79"/>
      <c r="AJ409" s="79" t="s">
        <v>4059</v>
      </c>
      <c r="AK409" s="79" t="s">
        <v>4277</v>
      </c>
      <c r="AL409" s="79"/>
      <c r="AM409" s="79"/>
      <c r="AN409" s="81">
        <v>42660.90453703704</v>
      </c>
      <c r="AO409" s="84" t="s">
        <v>5102</v>
      </c>
      <c r="AP409" s="79" t="b">
        <v>1</v>
      </c>
      <c r="AQ409" s="79" t="b">
        <v>0</v>
      </c>
      <c r="AR409" s="79" t="b">
        <v>0</v>
      </c>
      <c r="AS409" s="79"/>
      <c r="AT409" s="79">
        <v>0</v>
      </c>
      <c r="AU409" s="79"/>
      <c r="AV409" s="79" t="b">
        <v>0</v>
      </c>
      <c r="AW409" s="79" t="s">
        <v>5649</v>
      </c>
      <c r="AX409" s="84" t="s">
        <v>5972</v>
      </c>
      <c r="AY409" s="79" t="s">
        <v>66</v>
      </c>
      <c r="AZ409" s="79" t="str">
        <f>REPLACE(INDEX(GroupVertices[Group],MATCH(Vertices[[#This Row],[Vertex]],GroupVertices[Vertex],0)),1,1,"")</f>
        <v>5</v>
      </c>
      <c r="BA409" s="2"/>
      <c r="BB409" s="3"/>
      <c r="BC409" s="3"/>
      <c r="BD409" s="3"/>
      <c r="BE409" s="3"/>
    </row>
    <row r="410" spans="1:57" ht="15">
      <c r="A410" s="65" t="s">
        <v>500</v>
      </c>
      <c r="B410" s="66"/>
      <c r="C410" s="66"/>
      <c r="D410" s="67">
        <v>1.5</v>
      </c>
      <c r="E410" s="69">
        <v>50</v>
      </c>
      <c r="F410" s="104" t="s">
        <v>5524</v>
      </c>
      <c r="G410" s="66"/>
      <c r="H410" s="70"/>
      <c r="I410" s="71"/>
      <c r="J410" s="71"/>
      <c r="K410" s="70"/>
      <c r="L410" s="74"/>
      <c r="M410" s="75">
        <v>1964.7030029296875</v>
      </c>
      <c r="N410" s="75">
        <v>471.22979736328125</v>
      </c>
      <c r="O410" s="76"/>
      <c r="P410" s="77"/>
      <c r="Q410" s="77"/>
      <c r="R410" s="89"/>
      <c r="S410" s="48">
        <v>0</v>
      </c>
      <c r="T410" s="48">
        <v>1</v>
      </c>
      <c r="U410" s="49">
        <v>0</v>
      </c>
      <c r="V410" s="49">
        <v>0.00103</v>
      </c>
      <c r="W410" s="50"/>
      <c r="X410" s="50"/>
      <c r="Y410" s="50"/>
      <c r="Z410" s="49">
        <v>0</v>
      </c>
      <c r="AA410" s="72">
        <v>410</v>
      </c>
      <c r="AB410" s="72"/>
      <c r="AC410" s="73"/>
      <c r="AD410" s="79" t="s">
        <v>3543</v>
      </c>
      <c r="AE410" s="79">
        <v>22</v>
      </c>
      <c r="AF410" s="79">
        <v>81</v>
      </c>
      <c r="AG410" s="79">
        <v>137</v>
      </c>
      <c r="AH410" s="79">
        <v>169</v>
      </c>
      <c r="AI410" s="79"/>
      <c r="AJ410" s="79" t="s">
        <v>4060</v>
      </c>
      <c r="AK410" s="79" t="s">
        <v>4459</v>
      </c>
      <c r="AL410" s="79"/>
      <c r="AM410" s="79"/>
      <c r="AN410" s="81">
        <v>41772.235868055555</v>
      </c>
      <c r="AO410" s="84" t="s">
        <v>5103</v>
      </c>
      <c r="AP410" s="79" t="b">
        <v>1</v>
      </c>
      <c r="AQ410" s="79" t="b">
        <v>0</v>
      </c>
      <c r="AR410" s="79" t="b">
        <v>0</v>
      </c>
      <c r="AS410" s="79"/>
      <c r="AT410" s="79">
        <v>1</v>
      </c>
      <c r="AU410" s="84" t="s">
        <v>5320</v>
      </c>
      <c r="AV410" s="79" t="b">
        <v>0</v>
      </c>
      <c r="AW410" s="79" t="s">
        <v>5649</v>
      </c>
      <c r="AX410" s="84" t="s">
        <v>5973</v>
      </c>
      <c r="AY410" s="79" t="s">
        <v>66</v>
      </c>
      <c r="AZ410" s="79" t="str">
        <f>REPLACE(INDEX(GroupVertices[Group],MATCH(Vertices[[#This Row],[Vertex]],GroupVertices[Vertex],0)),1,1,"")</f>
        <v>3</v>
      </c>
      <c r="BA410" s="2"/>
      <c r="BB410" s="3"/>
      <c r="BC410" s="3"/>
      <c r="BD410" s="3"/>
      <c r="BE410" s="3"/>
    </row>
    <row r="411" spans="1:57" ht="15">
      <c r="A411" s="65" t="s">
        <v>502</v>
      </c>
      <c r="B411" s="66"/>
      <c r="C411" s="66"/>
      <c r="D411" s="67">
        <v>1.5</v>
      </c>
      <c r="E411" s="69">
        <v>50</v>
      </c>
      <c r="F411" s="104" t="s">
        <v>5525</v>
      </c>
      <c r="G411" s="66"/>
      <c r="H411" s="70"/>
      <c r="I411" s="71"/>
      <c r="J411" s="71"/>
      <c r="K411" s="70"/>
      <c r="L411" s="74"/>
      <c r="M411" s="75">
        <v>2483.885498046875</v>
      </c>
      <c r="N411" s="75">
        <v>3688.810546875</v>
      </c>
      <c r="O411" s="76"/>
      <c r="P411" s="77"/>
      <c r="Q411" s="77"/>
      <c r="R411" s="89"/>
      <c r="S411" s="48">
        <v>0</v>
      </c>
      <c r="T411" s="48">
        <v>1</v>
      </c>
      <c r="U411" s="49">
        <v>0</v>
      </c>
      <c r="V411" s="49">
        <v>0.000786</v>
      </c>
      <c r="W411" s="50"/>
      <c r="X411" s="50"/>
      <c r="Y411" s="50"/>
      <c r="Z411" s="49">
        <v>0</v>
      </c>
      <c r="AA411" s="72">
        <v>411</v>
      </c>
      <c r="AB411" s="72"/>
      <c r="AC411" s="73"/>
      <c r="AD411" s="79" t="s">
        <v>3545</v>
      </c>
      <c r="AE411" s="79">
        <v>2999</v>
      </c>
      <c r="AF411" s="79">
        <v>3264</v>
      </c>
      <c r="AG411" s="79">
        <v>3320</v>
      </c>
      <c r="AH411" s="79">
        <v>1160</v>
      </c>
      <c r="AI411" s="79"/>
      <c r="AJ411" s="79" t="s">
        <v>4062</v>
      </c>
      <c r="AK411" s="79" t="s">
        <v>4461</v>
      </c>
      <c r="AL411" s="84" t="s">
        <v>4707</v>
      </c>
      <c r="AM411" s="79"/>
      <c r="AN411" s="81">
        <v>41054.650347222225</v>
      </c>
      <c r="AO411" s="84" t="s">
        <v>5105</v>
      </c>
      <c r="AP411" s="79" t="b">
        <v>0</v>
      </c>
      <c r="AQ411" s="79" t="b">
        <v>0</v>
      </c>
      <c r="AR411" s="79" t="b">
        <v>1</v>
      </c>
      <c r="AS411" s="79"/>
      <c r="AT411" s="79">
        <v>227</v>
      </c>
      <c r="AU411" s="84" t="s">
        <v>5320</v>
      </c>
      <c r="AV411" s="79" t="b">
        <v>0</v>
      </c>
      <c r="AW411" s="79" t="s">
        <v>5649</v>
      </c>
      <c r="AX411" s="84" t="s">
        <v>5975</v>
      </c>
      <c r="AY411" s="79" t="s">
        <v>66</v>
      </c>
      <c r="AZ411" s="79" t="str">
        <f>REPLACE(INDEX(GroupVertices[Group],MATCH(Vertices[[#This Row],[Vertex]],GroupVertices[Vertex],0)),1,1,"")</f>
        <v>2</v>
      </c>
      <c r="BA411" s="2"/>
      <c r="BB411" s="3"/>
      <c r="BC411" s="3"/>
      <c r="BD411" s="3"/>
      <c r="BE411" s="3"/>
    </row>
    <row r="412" spans="1:57" ht="15">
      <c r="A412" s="65" t="s">
        <v>503</v>
      </c>
      <c r="B412" s="66"/>
      <c r="C412" s="66"/>
      <c r="D412" s="67">
        <v>1.5</v>
      </c>
      <c r="E412" s="69">
        <v>50</v>
      </c>
      <c r="F412" s="104" t="s">
        <v>1404</v>
      </c>
      <c r="G412" s="66"/>
      <c r="H412" s="70"/>
      <c r="I412" s="71"/>
      <c r="J412" s="71"/>
      <c r="K412" s="70"/>
      <c r="L412" s="74"/>
      <c r="M412" s="75">
        <v>5329.3310546875</v>
      </c>
      <c r="N412" s="75">
        <v>2846.347412109375</v>
      </c>
      <c r="O412" s="76"/>
      <c r="P412" s="77"/>
      <c r="Q412" s="77"/>
      <c r="R412" s="89"/>
      <c r="S412" s="48">
        <v>0</v>
      </c>
      <c r="T412" s="48">
        <v>1</v>
      </c>
      <c r="U412" s="49">
        <v>0</v>
      </c>
      <c r="V412" s="49">
        <v>1</v>
      </c>
      <c r="W412" s="50"/>
      <c r="X412" s="50"/>
      <c r="Y412" s="50"/>
      <c r="Z412" s="49">
        <v>0</v>
      </c>
      <c r="AA412" s="72">
        <v>412</v>
      </c>
      <c r="AB412" s="72"/>
      <c r="AC412" s="73"/>
      <c r="AD412" s="79" t="s">
        <v>3546</v>
      </c>
      <c r="AE412" s="79">
        <v>1715</v>
      </c>
      <c r="AF412" s="79">
        <v>1763</v>
      </c>
      <c r="AG412" s="79">
        <v>109311</v>
      </c>
      <c r="AH412" s="79">
        <v>5434</v>
      </c>
      <c r="AI412" s="79"/>
      <c r="AJ412" s="79" t="s">
        <v>4063</v>
      </c>
      <c r="AK412" s="79" t="s">
        <v>4462</v>
      </c>
      <c r="AL412" s="84" t="s">
        <v>4708</v>
      </c>
      <c r="AM412" s="79"/>
      <c r="AN412" s="81">
        <v>40908.560532407406</v>
      </c>
      <c r="AO412" s="84" t="s">
        <v>5106</v>
      </c>
      <c r="AP412" s="79" t="b">
        <v>1</v>
      </c>
      <c r="AQ412" s="79" t="b">
        <v>0</v>
      </c>
      <c r="AR412" s="79" t="b">
        <v>1</v>
      </c>
      <c r="AS412" s="79"/>
      <c r="AT412" s="79">
        <v>64</v>
      </c>
      <c r="AU412" s="84" t="s">
        <v>5320</v>
      </c>
      <c r="AV412" s="79" t="b">
        <v>0</v>
      </c>
      <c r="AW412" s="79" t="s">
        <v>5649</v>
      </c>
      <c r="AX412" s="84" t="s">
        <v>5976</v>
      </c>
      <c r="AY412" s="79" t="s">
        <v>66</v>
      </c>
      <c r="AZ412" s="79" t="str">
        <f>REPLACE(INDEX(GroupVertices[Group],MATCH(Vertices[[#This Row],[Vertex]],GroupVertices[Vertex],0)),1,1,"")</f>
        <v>41</v>
      </c>
      <c r="BA412" s="2"/>
      <c r="BB412" s="3"/>
      <c r="BC412" s="3"/>
      <c r="BD412" s="3"/>
      <c r="BE412" s="3"/>
    </row>
    <row r="413" spans="1:57" ht="15">
      <c r="A413" s="65" t="s">
        <v>506</v>
      </c>
      <c r="B413" s="66"/>
      <c r="C413" s="66"/>
      <c r="D413" s="67">
        <v>1.5</v>
      </c>
      <c r="E413" s="69">
        <v>50</v>
      </c>
      <c r="F413" s="104" t="s">
        <v>1407</v>
      </c>
      <c r="G413" s="66"/>
      <c r="H413" s="70"/>
      <c r="I413" s="71"/>
      <c r="J413" s="71"/>
      <c r="K413" s="70"/>
      <c r="L413" s="74"/>
      <c r="M413" s="75">
        <v>8428.2783203125</v>
      </c>
      <c r="N413" s="75">
        <v>8484.1298828125</v>
      </c>
      <c r="O413" s="76"/>
      <c r="P413" s="77"/>
      <c r="Q413" s="77"/>
      <c r="R413" s="89"/>
      <c r="S413" s="48">
        <v>0</v>
      </c>
      <c r="T413" s="48">
        <v>1</v>
      </c>
      <c r="U413" s="49">
        <v>0</v>
      </c>
      <c r="V413" s="49">
        <v>0.027027</v>
      </c>
      <c r="W413" s="50"/>
      <c r="X413" s="50"/>
      <c r="Y413" s="50"/>
      <c r="Z413" s="49">
        <v>0</v>
      </c>
      <c r="AA413" s="72">
        <v>413</v>
      </c>
      <c r="AB413" s="72"/>
      <c r="AC413" s="73"/>
      <c r="AD413" s="79" t="s">
        <v>3550</v>
      </c>
      <c r="AE413" s="79">
        <v>477</v>
      </c>
      <c r="AF413" s="79">
        <v>122</v>
      </c>
      <c r="AG413" s="79">
        <v>3821</v>
      </c>
      <c r="AH413" s="79">
        <v>1027</v>
      </c>
      <c r="AI413" s="79"/>
      <c r="AJ413" s="79" t="s">
        <v>4067</v>
      </c>
      <c r="AK413" s="79"/>
      <c r="AL413" s="79"/>
      <c r="AM413" s="79"/>
      <c r="AN413" s="81">
        <v>40640.23033564815</v>
      </c>
      <c r="AO413" s="79"/>
      <c r="AP413" s="79" t="b">
        <v>0</v>
      </c>
      <c r="AQ413" s="79" t="b">
        <v>0</v>
      </c>
      <c r="AR413" s="79" t="b">
        <v>0</v>
      </c>
      <c r="AS413" s="79"/>
      <c r="AT413" s="79">
        <v>4</v>
      </c>
      <c r="AU413" s="84" t="s">
        <v>5335</v>
      </c>
      <c r="AV413" s="79" t="b">
        <v>0</v>
      </c>
      <c r="AW413" s="79" t="s">
        <v>5649</v>
      </c>
      <c r="AX413" s="84" t="s">
        <v>5980</v>
      </c>
      <c r="AY413" s="79" t="s">
        <v>66</v>
      </c>
      <c r="AZ413" s="79" t="str">
        <f>REPLACE(INDEX(GroupVertices[Group],MATCH(Vertices[[#This Row],[Vertex]],GroupVertices[Vertex],0)),1,1,"")</f>
        <v>6</v>
      </c>
      <c r="BA413" s="2"/>
      <c r="BB413" s="3"/>
      <c r="BC413" s="3"/>
      <c r="BD413" s="3"/>
      <c r="BE413" s="3"/>
    </row>
    <row r="414" spans="1:57" ht="15">
      <c r="A414" s="65" t="s">
        <v>509</v>
      </c>
      <c r="B414" s="66"/>
      <c r="C414" s="66"/>
      <c r="D414" s="67">
        <v>1.5</v>
      </c>
      <c r="E414" s="69">
        <v>50</v>
      </c>
      <c r="F414" s="104" t="s">
        <v>5528</v>
      </c>
      <c r="G414" s="66"/>
      <c r="H414" s="70"/>
      <c r="I414" s="71"/>
      <c r="J414" s="71"/>
      <c r="K414" s="70"/>
      <c r="L414" s="74"/>
      <c r="M414" s="75">
        <v>5329.3310546875</v>
      </c>
      <c r="N414" s="75">
        <v>1224.096923828125</v>
      </c>
      <c r="O414" s="76"/>
      <c r="P414" s="77"/>
      <c r="Q414" s="77"/>
      <c r="R414" s="89"/>
      <c r="S414" s="48">
        <v>0</v>
      </c>
      <c r="T414" s="48">
        <v>1</v>
      </c>
      <c r="U414" s="49">
        <v>0</v>
      </c>
      <c r="V414" s="49">
        <v>1</v>
      </c>
      <c r="W414" s="50"/>
      <c r="X414" s="50"/>
      <c r="Y414" s="50"/>
      <c r="Z414" s="49">
        <v>0</v>
      </c>
      <c r="AA414" s="72">
        <v>414</v>
      </c>
      <c r="AB414" s="72"/>
      <c r="AC414" s="73"/>
      <c r="AD414" s="79" t="s">
        <v>3553</v>
      </c>
      <c r="AE414" s="79">
        <v>922</v>
      </c>
      <c r="AF414" s="79">
        <v>158</v>
      </c>
      <c r="AG414" s="79">
        <v>5025</v>
      </c>
      <c r="AH414" s="79">
        <v>21302</v>
      </c>
      <c r="AI414" s="79"/>
      <c r="AJ414" s="79" t="s">
        <v>4070</v>
      </c>
      <c r="AK414" s="79" t="s">
        <v>4465</v>
      </c>
      <c r="AL414" s="79"/>
      <c r="AM414" s="79"/>
      <c r="AN414" s="81">
        <v>43118.997407407405</v>
      </c>
      <c r="AO414" s="84" t="s">
        <v>5111</v>
      </c>
      <c r="AP414" s="79" t="b">
        <v>1</v>
      </c>
      <c r="AQ414" s="79" t="b">
        <v>0</v>
      </c>
      <c r="AR414" s="79" t="b">
        <v>0</v>
      </c>
      <c r="AS414" s="79"/>
      <c r="AT414" s="79">
        <v>1</v>
      </c>
      <c r="AU414" s="79"/>
      <c r="AV414" s="79" t="b">
        <v>0</v>
      </c>
      <c r="AW414" s="79" t="s">
        <v>5649</v>
      </c>
      <c r="AX414" s="84" t="s">
        <v>5983</v>
      </c>
      <c r="AY414" s="79" t="s">
        <v>66</v>
      </c>
      <c r="AZ414" s="79" t="str">
        <f>REPLACE(INDEX(GroupVertices[Group],MATCH(Vertices[[#This Row],[Vertex]],GroupVertices[Vertex],0)),1,1,"")</f>
        <v>40</v>
      </c>
      <c r="BA414" s="2"/>
      <c r="BB414" s="3"/>
      <c r="BC414" s="3"/>
      <c r="BD414" s="3"/>
      <c r="BE414" s="3"/>
    </row>
    <row r="415" spans="1:57" ht="15">
      <c r="A415" s="65" t="s">
        <v>511</v>
      </c>
      <c r="B415" s="66"/>
      <c r="C415" s="66"/>
      <c r="D415" s="67">
        <v>1.5</v>
      </c>
      <c r="E415" s="69">
        <v>50</v>
      </c>
      <c r="F415" s="104" t="s">
        <v>1410</v>
      </c>
      <c r="G415" s="66"/>
      <c r="H415" s="70"/>
      <c r="I415" s="71"/>
      <c r="J415" s="71"/>
      <c r="K415" s="70"/>
      <c r="L415" s="74"/>
      <c r="M415" s="75">
        <v>4656.71044921875</v>
      </c>
      <c r="N415" s="75">
        <v>547.455810546875</v>
      </c>
      <c r="O415" s="76"/>
      <c r="P415" s="77"/>
      <c r="Q415" s="77"/>
      <c r="R415" s="89"/>
      <c r="S415" s="48">
        <v>0</v>
      </c>
      <c r="T415" s="48">
        <v>1</v>
      </c>
      <c r="U415" s="49">
        <v>0</v>
      </c>
      <c r="V415" s="49">
        <v>0.333333</v>
      </c>
      <c r="W415" s="50"/>
      <c r="X415" s="50"/>
      <c r="Y415" s="50"/>
      <c r="Z415" s="49">
        <v>0</v>
      </c>
      <c r="AA415" s="72">
        <v>415</v>
      </c>
      <c r="AB415" s="72"/>
      <c r="AC415" s="73"/>
      <c r="AD415" s="79" t="s">
        <v>3555</v>
      </c>
      <c r="AE415" s="79">
        <v>1138</v>
      </c>
      <c r="AF415" s="79">
        <v>1190</v>
      </c>
      <c r="AG415" s="79">
        <v>121080</v>
      </c>
      <c r="AH415" s="79">
        <v>221386</v>
      </c>
      <c r="AI415" s="79"/>
      <c r="AJ415" s="79" t="s">
        <v>4072</v>
      </c>
      <c r="AK415" s="79" t="s">
        <v>4466</v>
      </c>
      <c r="AL415" s="79"/>
      <c r="AM415" s="79"/>
      <c r="AN415" s="81">
        <v>40288.813206018516</v>
      </c>
      <c r="AO415" s="84" t="s">
        <v>5113</v>
      </c>
      <c r="AP415" s="79" t="b">
        <v>0</v>
      </c>
      <c r="AQ415" s="79" t="b">
        <v>0</v>
      </c>
      <c r="AR415" s="79" t="b">
        <v>0</v>
      </c>
      <c r="AS415" s="79"/>
      <c r="AT415" s="79">
        <v>90</v>
      </c>
      <c r="AU415" s="84" t="s">
        <v>5326</v>
      </c>
      <c r="AV415" s="79" t="b">
        <v>0</v>
      </c>
      <c r="AW415" s="79" t="s">
        <v>5649</v>
      </c>
      <c r="AX415" s="84" t="s">
        <v>5985</v>
      </c>
      <c r="AY415" s="79" t="s">
        <v>66</v>
      </c>
      <c r="AZ415" s="79" t="str">
        <f>REPLACE(INDEX(GroupVertices[Group],MATCH(Vertices[[#This Row],[Vertex]],GroupVertices[Vertex],0)),1,1,"")</f>
        <v>27</v>
      </c>
      <c r="BA415" s="2"/>
      <c r="BB415" s="3"/>
      <c r="BC415" s="3"/>
      <c r="BD415" s="3"/>
      <c r="BE415" s="3"/>
    </row>
    <row r="416" spans="1:57" ht="15">
      <c r="A416" s="65" t="s">
        <v>512</v>
      </c>
      <c r="B416" s="66"/>
      <c r="C416" s="66"/>
      <c r="D416" s="67">
        <v>1.5</v>
      </c>
      <c r="E416" s="69">
        <v>50</v>
      </c>
      <c r="F416" s="104" t="s">
        <v>5529</v>
      </c>
      <c r="G416" s="66"/>
      <c r="H416" s="70"/>
      <c r="I416" s="71"/>
      <c r="J416" s="71"/>
      <c r="K416" s="70"/>
      <c r="L416" s="74"/>
      <c r="M416" s="75">
        <v>6244.755859375</v>
      </c>
      <c r="N416" s="75">
        <v>9030.728515625</v>
      </c>
      <c r="O416" s="76"/>
      <c r="P416" s="77"/>
      <c r="Q416" s="77"/>
      <c r="R416" s="89"/>
      <c r="S416" s="48">
        <v>0</v>
      </c>
      <c r="T416" s="48">
        <v>1</v>
      </c>
      <c r="U416" s="49">
        <v>0</v>
      </c>
      <c r="V416" s="49">
        <v>0.000922</v>
      </c>
      <c r="W416" s="50"/>
      <c r="X416" s="50"/>
      <c r="Y416" s="50"/>
      <c r="Z416" s="49">
        <v>0</v>
      </c>
      <c r="AA416" s="72">
        <v>416</v>
      </c>
      <c r="AB416" s="72"/>
      <c r="AC416" s="73"/>
      <c r="AD416" s="79" t="s">
        <v>3557</v>
      </c>
      <c r="AE416" s="79">
        <v>512</v>
      </c>
      <c r="AF416" s="79">
        <v>37</v>
      </c>
      <c r="AG416" s="79">
        <v>651</v>
      </c>
      <c r="AH416" s="79">
        <v>1165</v>
      </c>
      <c r="AI416" s="79"/>
      <c r="AJ416" s="79" t="s">
        <v>4074</v>
      </c>
      <c r="AK416" s="79" t="s">
        <v>4468</v>
      </c>
      <c r="AL416" s="84" t="s">
        <v>4713</v>
      </c>
      <c r="AM416" s="79"/>
      <c r="AN416" s="81">
        <v>43471.006689814814</v>
      </c>
      <c r="AO416" s="84" t="s">
        <v>5115</v>
      </c>
      <c r="AP416" s="79" t="b">
        <v>0</v>
      </c>
      <c r="AQ416" s="79" t="b">
        <v>0</v>
      </c>
      <c r="AR416" s="79" t="b">
        <v>0</v>
      </c>
      <c r="AS416" s="79"/>
      <c r="AT416" s="79">
        <v>0</v>
      </c>
      <c r="AU416" s="84" t="s">
        <v>5320</v>
      </c>
      <c r="AV416" s="79" t="b">
        <v>0</v>
      </c>
      <c r="AW416" s="79" t="s">
        <v>5649</v>
      </c>
      <c r="AX416" s="84" t="s">
        <v>5987</v>
      </c>
      <c r="AY416" s="79" t="s">
        <v>66</v>
      </c>
      <c r="AZ416" s="79" t="str">
        <f>REPLACE(INDEX(GroupVertices[Group],MATCH(Vertices[[#This Row],[Vertex]],GroupVertices[Vertex],0)),1,1,"")</f>
        <v>5</v>
      </c>
      <c r="BA416" s="2"/>
      <c r="BB416" s="3"/>
      <c r="BC416" s="3"/>
      <c r="BD416" s="3"/>
      <c r="BE416" s="3"/>
    </row>
    <row r="417" spans="1:57" ht="15">
      <c r="A417" s="65" t="s">
        <v>514</v>
      </c>
      <c r="B417" s="66"/>
      <c r="C417" s="66"/>
      <c r="D417" s="67">
        <v>1.5</v>
      </c>
      <c r="E417" s="69">
        <v>50</v>
      </c>
      <c r="F417" s="104" t="s">
        <v>5530</v>
      </c>
      <c r="G417" s="66"/>
      <c r="H417" s="70"/>
      <c r="I417" s="71"/>
      <c r="J417" s="71"/>
      <c r="K417" s="70"/>
      <c r="L417" s="74"/>
      <c r="M417" s="75">
        <v>4270.96875</v>
      </c>
      <c r="N417" s="75">
        <v>8103.49169921875</v>
      </c>
      <c r="O417" s="76"/>
      <c r="P417" s="77"/>
      <c r="Q417" s="77"/>
      <c r="R417" s="89"/>
      <c r="S417" s="48">
        <v>0</v>
      </c>
      <c r="T417" s="48">
        <v>1</v>
      </c>
      <c r="U417" s="49">
        <v>0</v>
      </c>
      <c r="V417" s="49">
        <v>0.000887</v>
      </c>
      <c r="W417" s="50"/>
      <c r="X417" s="50"/>
      <c r="Y417" s="50"/>
      <c r="Z417" s="49">
        <v>0</v>
      </c>
      <c r="AA417" s="72">
        <v>417</v>
      </c>
      <c r="AB417" s="72"/>
      <c r="AC417" s="73"/>
      <c r="AD417" s="79" t="s">
        <v>3559</v>
      </c>
      <c r="AE417" s="79">
        <v>271</v>
      </c>
      <c r="AF417" s="79">
        <v>45</v>
      </c>
      <c r="AG417" s="79">
        <v>1599</v>
      </c>
      <c r="AH417" s="79">
        <v>1683</v>
      </c>
      <c r="AI417" s="79"/>
      <c r="AJ417" s="79" t="s">
        <v>4076</v>
      </c>
      <c r="AK417" s="79"/>
      <c r="AL417" s="79"/>
      <c r="AM417" s="79"/>
      <c r="AN417" s="81">
        <v>42611.772141203706</v>
      </c>
      <c r="AO417" s="84" t="s">
        <v>5117</v>
      </c>
      <c r="AP417" s="79" t="b">
        <v>1</v>
      </c>
      <c r="AQ417" s="79" t="b">
        <v>0</v>
      </c>
      <c r="AR417" s="79" t="b">
        <v>0</v>
      </c>
      <c r="AS417" s="79"/>
      <c r="AT417" s="79">
        <v>0</v>
      </c>
      <c r="AU417" s="79"/>
      <c r="AV417" s="79" t="b">
        <v>0</v>
      </c>
      <c r="AW417" s="79" t="s">
        <v>5649</v>
      </c>
      <c r="AX417" s="84" t="s">
        <v>5989</v>
      </c>
      <c r="AY417" s="79" t="s">
        <v>66</v>
      </c>
      <c r="AZ417" s="79" t="str">
        <f>REPLACE(INDEX(GroupVertices[Group],MATCH(Vertices[[#This Row],[Vertex]],GroupVertices[Vertex],0)),1,1,"")</f>
        <v>4</v>
      </c>
      <c r="BA417" s="2"/>
      <c r="BB417" s="3"/>
      <c r="BC417" s="3"/>
      <c r="BD417" s="3"/>
      <c r="BE417" s="3"/>
    </row>
    <row r="418" spans="1:57" ht="15">
      <c r="A418" s="65" t="s">
        <v>516</v>
      </c>
      <c r="B418" s="66"/>
      <c r="C418" s="66"/>
      <c r="D418" s="67">
        <v>1.5</v>
      </c>
      <c r="E418" s="69">
        <v>50</v>
      </c>
      <c r="F418" s="104" t="s">
        <v>5531</v>
      </c>
      <c r="G418" s="66"/>
      <c r="H418" s="70"/>
      <c r="I418" s="71"/>
      <c r="J418" s="71"/>
      <c r="K418" s="70"/>
      <c r="L418" s="74"/>
      <c r="M418" s="75">
        <v>3406.97412109375</v>
      </c>
      <c r="N418" s="75">
        <v>4365.34619140625</v>
      </c>
      <c r="O418" s="76"/>
      <c r="P418" s="77"/>
      <c r="Q418" s="77"/>
      <c r="R418" s="89"/>
      <c r="S418" s="48">
        <v>0</v>
      </c>
      <c r="T418" s="48">
        <v>1</v>
      </c>
      <c r="U418" s="49">
        <v>0</v>
      </c>
      <c r="V418" s="49">
        <v>0.000766</v>
      </c>
      <c r="W418" s="50"/>
      <c r="X418" s="50"/>
      <c r="Y418" s="50"/>
      <c r="Z418" s="49">
        <v>0</v>
      </c>
      <c r="AA418" s="72">
        <v>418</v>
      </c>
      <c r="AB418" s="72"/>
      <c r="AC418" s="73"/>
      <c r="AD418" s="79" t="s">
        <v>3561</v>
      </c>
      <c r="AE418" s="79">
        <v>368</v>
      </c>
      <c r="AF418" s="79">
        <v>347</v>
      </c>
      <c r="AG418" s="79">
        <v>3142</v>
      </c>
      <c r="AH418" s="79">
        <v>2657</v>
      </c>
      <c r="AI418" s="79"/>
      <c r="AJ418" s="79" t="s">
        <v>4078</v>
      </c>
      <c r="AK418" s="79" t="s">
        <v>4469</v>
      </c>
      <c r="AL418" s="84" t="s">
        <v>4714</v>
      </c>
      <c r="AM418" s="79"/>
      <c r="AN418" s="81">
        <v>41816.00519675926</v>
      </c>
      <c r="AO418" s="84" t="s">
        <v>5119</v>
      </c>
      <c r="AP418" s="79" t="b">
        <v>1</v>
      </c>
      <c r="AQ418" s="79" t="b">
        <v>0</v>
      </c>
      <c r="AR418" s="79" t="b">
        <v>0</v>
      </c>
      <c r="AS418" s="79"/>
      <c r="AT418" s="79">
        <v>2</v>
      </c>
      <c r="AU418" s="84" t="s">
        <v>5320</v>
      </c>
      <c r="AV418" s="79" t="b">
        <v>0</v>
      </c>
      <c r="AW418" s="79" t="s">
        <v>5649</v>
      </c>
      <c r="AX418" s="84" t="s">
        <v>5991</v>
      </c>
      <c r="AY418" s="79" t="s">
        <v>66</v>
      </c>
      <c r="AZ418" s="79" t="str">
        <f>REPLACE(INDEX(GroupVertices[Group],MATCH(Vertices[[#This Row],[Vertex]],GroupVertices[Vertex],0)),1,1,"")</f>
        <v>7</v>
      </c>
      <c r="BA418" s="2"/>
      <c r="BB418" s="3"/>
      <c r="BC418" s="3"/>
      <c r="BD418" s="3"/>
      <c r="BE418" s="3"/>
    </row>
    <row r="419" spans="1:57" ht="15">
      <c r="A419" s="65" t="s">
        <v>518</v>
      </c>
      <c r="B419" s="66"/>
      <c r="C419" s="66"/>
      <c r="D419" s="67">
        <v>1.5</v>
      </c>
      <c r="E419" s="69">
        <v>50</v>
      </c>
      <c r="F419" s="104" t="s">
        <v>5534</v>
      </c>
      <c r="G419" s="66"/>
      <c r="H419" s="70"/>
      <c r="I419" s="71"/>
      <c r="J419" s="71"/>
      <c r="K419" s="70"/>
      <c r="L419" s="74"/>
      <c r="M419" s="75">
        <v>2395.191650390625</v>
      </c>
      <c r="N419" s="75">
        <v>329.8629150390625</v>
      </c>
      <c r="O419" s="76"/>
      <c r="P419" s="77"/>
      <c r="Q419" s="77"/>
      <c r="R419" s="89"/>
      <c r="S419" s="48">
        <v>0</v>
      </c>
      <c r="T419" s="48">
        <v>1</v>
      </c>
      <c r="U419" s="49">
        <v>0</v>
      </c>
      <c r="V419" s="49">
        <v>0.00103</v>
      </c>
      <c r="W419" s="50"/>
      <c r="X419" s="50"/>
      <c r="Y419" s="50"/>
      <c r="Z419" s="49">
        <v>0</v>
      </c>
      <c r="AA419" s="72">
        <v>419</v>
      </c>
      <c r="AB419" s="72"/>
      <c r="AC419" s="73"/>
      <c r="AD419" s="79" t="s">
        <v>3564</v>
      </c>
      <c r="AE419" s="79">
        <v>119</v>
      </c>
      <c r="AF419" s="79">
        <v>489</v>
      </c>
      <c r="AG419" s="79">
        <v>7570</v>
      </c>
      <c r="AH419" s="79">
        <v>6388</v>
      </c>
      <c r="AI419" s="79"/>
      <c r="AJ419" s="79"/>
      <c r="AK419" s="79" t="s">
        <v>4471</v>
      </c>
      <c r="AL419" s="79"/>
      <c r="AM419" s="79"/>
      <c r="AN419" s="81">
        <v>41186.59247685185</v>
      </c>
      <c r="AO419" s="84" t="s">
        <v>5122</v>
      </c>
      <c r="AP419" s="79" t="b">
        <v>1</v>
      </c>
      <c r="AQ419" s="79" t="b">
        <v>0</v>
      </c>
      <c r="AR419" s="79" t="b">
        <v>0</v>
      </c>
      <c r="AS419" s="79"/>
      <c r="AT419" s="79">
        <v>2</v>
      </c>
      <c r="AU419" s="84" t="s">
        <v>5320</v>
      </c>
      <c r="AV419" s="79" t="b">
        <v>0</v>
      </c>
      <c r="AW419" s="79" t="s">
        <v>5649</v>
      </c>
      <c r="AX419" s="84" t="s">
        <v>5994</v>
      </c>
      <c r="AY419" s="79" t="s">
        <v>66</v>
      </c>
      <c r="AZ419" s="79" t="str">
        <f>REPLACE(INDEX(GroupVertices[Group],MATCH(Vertices[[#This Row],[Vertex]],GroupVertices[Vertex],0)),1,1,"")</f>
        <v>3</v>
      </c>
      <c r="BA419" s="2"/>
      <c r="BB419" s="3"/>
      <c r="BC419" s="3"/>
      <c r="BD419" s="3"/>
      <c r="BE419" s="3"/>
    </row>
    <row r="420" spans="1:57" ht="15">
      <c r="A420" s="65" t="s">
        <v>520</v>
      </c>
      <c r="B420" s="66"/>
      <c r="C420" s="66"/>
      <c r="D420" s="67">
        <v>1.5</v>
      </c>
      <c r="E420" s="69">
        <v>50</v>
      </c>
      <c r="F420" s="104" t="s">
        <v>1414</v>
      </c>
      <c r="G420" s="66"/>
      <c r="H420" s="70"/>
      <c r="I420" s="71"/>
      <c r="J420" s="71"/>
      <c r="K420" s="70"/>
      <c r="L420" s="74"/>
      <c r="M420" s="75">
        <v>4100.49169921875</v>
      </c>
      <c r="N420" s="75">
        <v>737.3974609375</v>
      </c>
      <c r="O420" s="76"/>
      <c r="P420" s="77"/>
      <c r="Q420" s="77"/>
      <c r="R420" s="89"/>
      <c r="S420" s="48">
        <v>0</v>
      </c>
      <c r="T420" s="48">
        <v>1</v>
      </c>
      <c r="U420" s="49">
        <v>0</v>
      </c>
      <c r="V420" s="49">
        <v>0.333333</v>
      </c>
      <c r="W420" s="50"/>
      <c r="X420" s="50"/>
      <c r="Y420" s="50"/>
      <c r="Z420" s="49">
        <v>0</v>
      </c>
      <c r="AA420" s="72">
        <v>420</v>
      </c>
      <c r="AB420" s="72"/>
      <c r="AC420" s="73"/>
      <c r="AD420" s="79" t="s">
        <v>3565</v>
      </c>
      <c r="AE420" s="79">
        <v>497</v>
      </c>
      <c r="AF420" s="79">
        <v>177</v>
      </c>
      <c r="AG420" s="79">
        <v>10563</v>
      </c>
      <c r="AH420" s="79">
        <v>7708</v>
      </c>
      <c r="AI420" s="79"/>
      <c r="AJ420" s="79" t="s">
        <v>4081</v>
      </c>
      <c r="AK420" s="79" t="s">
        <v>4472</v>
      </c>
      <c r="AL420" s="79"/>
      <c r="AM420" s="79"/>
      <c r="AN420" s="81">
        <v>40333.71655092593</v>
      </c>
      <c r="AO420" s="84" t="s">
        <v>5123</v>
      </c>
      <c r="AP420" s="79" t="b">
        <v>0</v>
      </c>
      <c r="AQ420" s="79" t="b">
        <v>0</v>
      </c>
      <c r="AR420" s="79" t="b">
        <v>1</v>
      </c>
      <c r="AS420" s="79"/>
      <c r="AT420" s="79">
        <v>6</v>
      </c>
      <c r="AU420" s="84" t="s">
        <v>5320</v>
      </c>
      <c r="AV420" s="79" t="b">
        <v>0</v>
      </c>
      <c r="AW420" s="79" t="s">
        <v>5649</v>
      </c>
      <c r="AX420" s="84" t="s">
        <v>5995</v>
      </c>
      <c r="AY420" s="79" t="s">
        <v>66</v>
      </c>
      <c r="AZ420" s="79" t="str">
        <f>REPLACE(INDEX(GroupVertices[Group],MATCH(Vertices[[#This Row],[Vertex]],GroupVertices[Vertex],0)),1,1,"")</f>
        <v>27</v>
      </c>
      <c r="BA420" s="2"/>
      <c r="BB420" s="3"/>
      <c r="BC420" s="3"/>
      <c r="BD420" s="3"/>
      <c r="BE420" s="3"/>
    </row>
    <row r="421" spans="1:57" ht="15">
      <c r="A421" s="65" t="s">
        <v>521</v>
      </c>
      <c r="B421" s="66"/>
      <c r="C421" s="66"/>
      <c r="D421" s="67">
        <v>1.5</v>
      </c>
      <c r="E421" s="69">
        <v>50</v>
      </c>
      <c r="F421" s="104" t="s">
        <v>5535</v>
      </c>
      <c r="G421" s="66"/>
      <c r="H421" s="70"/>
      <c r="I421" s="71"/>
      <c r="J421" s="71"/>
      <c r="K421" s="70"/>
      <c r="L421" s="74"/>
      <c r="M421" s="75">
        <v>8190.6328125</v>
      </c>
      <c r="N421" s="75">
        <v>9413.9814453125</v>
      </c>
      <c r="O421" s="76"/>
      <c r="P421" s="77"/>
      <c r="Q421" s="77"/>
      <c r="R421" s="89"/>
      <c r="S421" s="48">
        <v>0</v>
      </c>
      <c r="T421" s="48">
        <v>1</v>
      </c>
      <c r="U421" s="49">
        <v>0</v>
      </c>
      <c r="V421" s="49">
        <v>0.000922</v>
      </c>
      <c r="W421" s="50"/>
      <c r="X421" s="50"/>
      <c r="Y421" s="50"/>
      <c r="Z421" s="49">
        <v>0</v>
      </c>
      <c r="AA421" s="72">
        <v>421</v>
      </c>
      <c r="AB421" s="72"/>
      <c r="AC421" s="73"/>
      <c r="AD421" s="79" t="s">
        <v>3566</v>
      </c>
      <c r="AE421" s="79">
        <v>27</v>
      </c>
      <c r="AF421" s="79">
        <v>24</v>
      </c>
      <c r="AG421" s="79">
        <v>3110</v>
      </c>
      <c r="AH421" s="79">
        <v>2654</v>
      </c>
      <c r="AI421" s="79"/>
      <c r="AJ421" s="79" t="s">
        <v>4082</v>
      </c>
      <c r="AK421" s="79" t="s">
        <v>4435</v>
      </c>
      <c r="AL421" s="79"/>
      <c r="AM421" s="79"/>
      <c r="AN421" s="81">
        <v>43418.911458333336</v>
      </c>
      <c r="AO421" s="84" t="s">
        <v>5124</v>
      </c>
      <c r="AP421" s="79" t="b">
        <v>1</v>
      </c>
      <c r="AQ421" s="79" t="b">
        <v>0</v>
      </c>
      <c r="AR421" s="79" t="b">
        <v>0</v>
      </c>
      <c r="AS421" s="79"/>
      <c r="AT421" s="79">
        <v>0</v>
      </c>
      <c r="AU421" s="79"/>
      <c r="AV421" s="79" t="b">
        <v>0</v>
      </c>
      <c r="AW421" s="79" t="s">
        <v>5649</v>
      </c>
      <c r="AX421" s="84" t="s">
        <v>5996</v>
      </c>
      <c r="AY421" s="79" t="s">
        <v>66</v>
      </c>
      <c r="AZ421" s="79" t="str">
        <f>REPLACE(INDEX(GroupVertices[Group],MATCH(Vertices[[#This Row],[Vertex]],GroupVertices[Vertex],0)),1,1,"")</f>
        <v>5</v>
      </c>
      <c r="BA421" s="2"/>
      <c r="BB421" s="3"/>
      <c r="BC421" s="3"/>
      <c r="BD421" s="3"/>
      <c r="BE421" s="3"/>
    </row>
    <row r="422" spans="1:57" ht="15">
      <c r="A422" s="65" t="s">
        <v>522</v>
      </c>
      <c r="B422" s="66"/>
      <c r="C422" s="66"/>
      <c r="D422" s="67">
        <v>1.5</v>
      </c>
      <c r="E422" s="69">
        <v>50</v>
      </c>
      <c r="F422" s="104" t="s">
        <v>1415</v>
      </c>
      <c r="G422" s="66"/>
      <c r="H422" s="70"/>
      <c r="I422" s="71"/>
      <c r="J422" s="71"/>
      <c r="K422" s="70"/>
      <c r="L422" s="74"/>
      <c r="M422" s="75">
        <v>2656.127197265625</v>
      </c>
      <c r="N422" s="75">
        <v>8616.7275390625</v>
      </c>
      <c r="O422" s="76"/>
      <c r="P422" s="77"/>
      <c r="Q422" s="77"/>
      <c r="R422" s="89"/>
      <c r="S422" s="48">
        <v>0</v>
      </c>
      <c r="T422" s="48">
        <v>1</v>
      </c>
      <c r="U422" s="49">
        <v>0</v>
      </c>
      <c r="V422" s="49">
        <v>0.001032</v>
      </c>
      <c r="W422" s="50"/>
      <c r="X422" s="50"/>
      <c r="Y422" s="50"/>
      <c r="Z422" s="49">
        <v>0</v>
      </c>
      <c r="AA422" s="72">
        <v>422</v>
      </c>
      <c r="AB422" s="72"/>
      <c r="AC422" s="73"/>
      <c r="AD422" s="79" t="s">
        <v>3567</v>
      </c>
      <c r="AE422" s="79">
        <v>152</v>
      </c>
      <c r="AF422" s="79">
        <v>153</v>
      </c>
      <c r="AG422" s="79">
        <v>1857</v>
      </c>
      <c r="AH422" s="79">
        <v>2051</v>
      </c>
      <c r="AI422" s="79"/>
      <c r="AJ422" s="79" t="s">
        <v>4083</v>
      </c>
      <c r="AK422" s="79"/>
      <c r="AL422" s="84" t="s">
        <v>4717</v>
      </c>
      <c r="AM422" s="79"/>
      <c r="AN422" s="81">
        <v>41107.04644675926</v>
      </c>
      <c r="AO422" s="84" t="s">
        <v>5125</v>
      </c>
      <c r="AP422" s="79" t="b">
        <v>0</v>
      </c>
      <c r="AQ422" s="79" t="b">
        <v>0</v>
      </c>
      <c r="AR422" s="79" t="b">
        <v>1</v>
      </c>
      <c r="AS422" s="79"/>
      <c r="AT422" s="79">
        <v>2</v>
      </c>
      <c r="AU422" s="84" t="s">
        <v>5320</v>
      </c>
      <c r="AV422" s="79" t="b">
        <v>0</v>
      </c>
      <c r="AW422" s="79" t="s">
        <v>5649</v>
      </c>
      <c r="AX422" s="84" t="s">
        <v>5997</v>
      </c>
      <c r="AY422" s="79" t="s">
        <v>66</v>
      </c>
      <c r="AZ422" s="79" t="str">
        <f>REPLACE(INDEX(GroupVertices[Group],MATCH(Vertices[[#This Row],[Vertex]],GroupVertices[Vertex],0)),1,1,"")</f>
        <v>1</v>
      </c>
      <c r="BA422" s="2"/>
      <c r="BB422" s="3"/>
      <c r="BC422" s="3"/>
      <c r="BD422" s="3"/>
      <c r="BE422" s="3"/>
    </row>
    <row r="423" spans="1:57" ht="15">
      <c r="A423" s="65" t="s">
        <v>523</v>
      </c>
      <c r="B423" s="66"/>
      <c r="C423" s="66"/>
      <c r="D423" s="67">
        <v>1.5</v>
      </c>
      <c r="E423" s="69">
        <v>50</v>
      </c>
      <c r="F423" s="104" t="s">
        <v>5536</v>
      </c>
      <c r="G423" s="66"/>
      <c r="H423" s="70"/>
      <c r="I423" s="71"/>
      <c r="J423" s="71"/>
      <c r="K423" s="70"/>
      <c r="L423" s="74"/>
      <c r="M423" s="75">
        <v>2721.1904296875</v>
      </c>
      <c r="N423" s="75">
        <v>1377.807373046875</v>
      </c>
      <c r="O423" s="76"/>
      <c r="P423" s="77"/>
      <c r="Q423" s="77"/>
      <c r="R423" s="89"/>
      <c r="S423" s="48">
        <v>0</v>
      </c>
      <c r="T423" s="48">
        <v>1</v>
      </c>
      <c r="U423" s="49">
        <v>0</v>
      </c>
      <c r="V423" s="49">
        <v>0.00103</v>
      </c>
      <c r="W423" s="50"/>
      <c r="X423" s="50"/>
      <c r="Y423" s="50"/>
      <c r="Z423" s="49">
        <v>0</v>
      </c>
      <c r="AA423" s="72">
        <v>423</v>
      </c>
      <c r="AB423" s="72"/>
      <c r="AC423" s="73"/>
      <c r="AD423" s="79" t="s">
        <v>3568</v>
      </c>
      <c r="AE423" s="79">
        <v>36</v>
      </c>
      <c r="AF423" s="79">
        <v>39</v>
      </c>
      <c r="AG423" s="79">
        <v>265</v>
      </c>
      <c r="AH423" s="79">
        <v>628</v>
      </c>
      <c r="AI423" s="79"/>
      <c r="AJ423" s="79" t="s">
        <v>4084</v>
      </c>
      <c r="AK423" s="79"/>
      <c r="AL423" s="79"/>
      <c r="AM423" s="79"/>
      <c r="AN423" s="81">
        <v>43496.370162037034</v>
      </c>
      <c r="AO423" s="84" t="s">
        <v>5126</v>
      </c>
      <c r="AP423" s="79" t="b">
        <v>1</v>
      </c>
      <c r="AQ423" s="79" t="b">
        <v>0</v>
      </c>
      <c r="AR423" s="79" t="b">
        <v>0</v>
      </c>
      <c r="AS423" s="79"/>
      <c r="AT423" s="79">
        <v>0</v>
      </c>
      <c r="AU423" s="79"/>
      <c r="AV423" s="79" t="b">
        <v>0</v>
      </c>
      <c r="AW423" s="79" t="s">
        <v>5649</v>
      </c>
      <c r="AX423" s="84" t="s">
        <v>5998</v>
      </c>
      <c r="AY423" s="79" t="s">
        <v>66</v>
      </c>
      <c r="AZ423" s="79" t="str">
        <f>REPLACE(INDEX(GroupVertices[Group],MATCH(Vertices[[#This Row],[Vertex]],GroupVertices[Vertex],0)),1,1,"")</f>
        <v>3</v>
      </c>
      <c r="BA423" s="2"/>
      <c r="BB423" s="3"/>
      <c r="BC423" s="3"/>
      <c r="BD423" s="3"/>
      <c r="BE423" s="3"/>
    </row>
    <row r="424" spans="1:57" ht="15">
      <c r="A424" s="65" t="s">
        <v>524</v>
      </c>
      <c r="B424" s="66"/>
      <c r="C424" s="66"/>
      <c r="D424" s="67">
        <v>1.5</v>
      </c>
      <c r="E424" s="69">
        <v>50</v>
      </c>
      <c r="F424" s="104" t="s">
        <v>5537</v>
      </c>
      <c r="G424" s="66"/>
      <c r="H424" s="70"/>
      <c r="I424" s="71"/>
      <c r="J424" s="71"/>
      <c r="K424" s="70"/>
      <c r="L424" s="74"/>
      <c r="M424" s="75">
        <v>7795.24072265625</v>
      </c>
      <c r="N424" s="75">
        <v>8190.88720703125</v>
      </c>
      <c r="O424" s="76"/>
      <c r="P424" s="77"/>
      <c r="Q424" s="77"/>
      <c r="R424" s="89"/>
      <c r="S424" s="48">
        <v>0</v>
      </c>
      <c r="T424" s="48">
        <v>1</v>
      </c>
      <c r="U424" s="49">
        <v>0</v>
      </c>
      <c r="V424" s="49">
        <v>0.000922</v>
      </c>
      <c r="W424" s="50"/>
      <c r="X424" s="50"/>
      <c r="Y424" s="50"/>
      <c r="Z424" s="49">
        <v>0</v>
      </c>
      <c r="AA424" s="72">
        <v>424</v>
      </c>
      <c r="AB424" s="72"/>
      <c r="AC424" s="73"/>
      <c r="AD424" s="79" t="s">
        <v>3569</v>
      </c>
      <c r="AE424" s="79">
        <v>624</v>
      </c>
      <c r="AF424" s="79">
        <v>115</v>
      </c>
      <c r="AG424" s="79">
        <v>1266</v>
      </c>
      <c r="AH424" s="79">
        <v>4182</v>
      </c>
      <c r="AI424" s="79"/>
      <c r="AJ424" s="79" t="s">
        <v>4085</v>
      </c>
      <c r="AK424" s="79" t="s">
        <v>3161</v>
      </c>
      <c r="AL424" s="84" t="s">
        <v>4718</v>
      </c>
      <c r="AM424" s="79"/>
      <c r="AN424" s="81">
        <v>43364.98388888889</v>
      </c>
      <c r="AO424" s="84" t="s">
        <v>5127</v>
      </c>
      <c r="AP424" s="79" t="b">
        <v>1</v>
      </c>
      <c r="AQ424" s="79" t="b">
        <v>0</v>
      </c>
      <c r="AR424" s="79" t="b">
        <v>0</v>
      </c>
      <c r="AS424" s="79"/>
      <c r="AT424" s="79">
        <v>1</v>
      </c>
      <c r="AU424" s="79"/>
      <c r="AV424" s="79" t="b">
        <v>0</v>
      </c>
      <c r="AW424" s="79" t="s">
        <v>5649</v>
      </c>
      <c r="AX424" s="84" t="s">
        <v>5999</v>
      </c>
      <c r="AY424" s="79" t="s">
        <v>66</v>
      </c>
      <c r="AZ424" s="79" t="str">
        <f>REPLACE(INDEX(GroupVertices[Group],MATCH(Vertices[[#This Row],[Vertex]],GroupVertices[Vertex],0)),1,1,"")</f>
        <v>5</v>
      </c>
      <c r="BA424" s="2"/>
      <c r="BB424" s="3"/>
      <c r="BC424" s="3"/>
      <c r="BD424" s="3"/>
      <c r="BE424" s="3"/>
    </row>
    <row r="425" spans="1:57" ht="15">
      <c r="A425" s="65" t="s">
        <v>525</v>
      </c>
      <c r="B425" s="66"/>
      <c r="C425" s="66"/>
      <c r="D425" s="67">
        <v>1.5</v>
      </c>
      <c r="E425" s="69">
        <v>50</v>
      </c>
      <c r="F425" s="104" t="s">
        <v>1416</v>
      </c>
      <c r="G425" s="66"/>
      <c r="H425" s="70"/>
      <c r="I425" s="71"/>
      <c r="J425" s="71"/>
      <c r="K425" s="70"/>
      <c r="L425" s="74"/>
      <c r="M425" s="75">
        <v>2705.4814453125</v>
      </c>
      <c r="N425" s="75">
        <v>6013.57275390625</v>
      </c>
      <c r="O425" s="76"/>
      <c r="P425" s="77"/>
      <c r="Q425" s="77"/>
      <c r="R425" s="89"/>
      <c r="S425" s="48">
        <v>0</v>
      </c>
      <c r="T425" s="48">
        <v>1</v>
      </c>
      <c r="U425" s="49">
        <v>0</v>
      </c>
      <c r="V425" s="49">
        <v>0.001032</v>
      </c>
      <c r="W425" s="50"/>
      <c r="X425" s="50"/>
      <c r="Y425" s="50"/>
      <c r="Z425" s="49">
        <v>0</v>
      </c>
      <c r="AA425" s="72">
        <v>425</v>
      </c>
      <c r="AB425" s="72"/>
      <c r="AC425" s="73"/>
      <c r="AD425" s="79" t="s">
        <v>3570</v>
      </c>
      <c r="AE425" s="79">
        <v>1086</v>
      </c>
      <c r="AF425" s="79">
        <v>218</v>
      </c>
      <c r="AG425" s="79">
        <v>4774</v>
      </c>
      <c r="AH425" s="79">
        <v>12163</v>
      </c>
      <c r="AI425" s="79"/>
      <c r="AJ425" s="79" t="s">
        <v>4086</v>
      </c>
      <c r="AK425" s="79" t="s">
        <v>4473</v>
      </c>
      <c r="AL425" s="79"/>
      <c r="AM425" s="79"/>
      <c r="AN425" s="81">
        <v>41275.25622685185</v>
      </c>
      <c r="AO425" s="84" t="s">
        <v>5128</v>
      </c>
      <c r="AP425" s="79" t="b">
        <v>0</v>
      </c>
      <c r="AQ425" s="79" t="b">
        <v>0</v>
      </c>
      <c r="AR425" s="79" t="b">
        <v>0</v>
      </c>
      <c r="AS425" s="79"/>
      <c r="AT425" s="79">
        <v>4</v>
      </c>
      <c r="AU425" s="84" t="s">
        <v>5320</v>
      </c>
      <c r="AV425" s="79" t="b">
        <v>0</v>
      </c>
      <c r="AW425" s="79" t="s">
        <v>5649</v>
      </c>
      <c r="AX425" s="84" t="s">
        <v>6000</v>
      </c>
      <c r="AY425" s="79" t="s">
        <v>66</v>
      </c>
      <c r="AZ425" s="79" t="str">
        <f>REPLACE(INDEX(GroupVertices[Group],MATCH(Vertices[[#This Row],[Vertex]],GroupVertices[Vertex],0)),1,1,"")</f>
        <v>1</v>
      </c>
      <c r="BA425" s="2"/>
      <c r="BB425" s="3"/>
      <c r="BC425" s="3"/>
      <c r="BD425" s="3"/>
      <c r="BE425" s="3"/>
    </row>
    <row r="426" spans="1:57" ht="15">
      <c r="A426" s="65" t="s">
        <v>527</v>
      </c>
      <c r="B426" s="66"/>
      <c r="C426" s="66"/>
      <c r="D426" s="67">
        <v>1.5</v>
      </c>
      <c r="E426" s="69">
        <v>50</v>
      </c>
      <c r="F426" s="104" t="s">
        <v>5538</v>
      </c>
      <c r="G426" s="66"/>
      <c r="H426" s="70"/>
      <c r="I426" s="71"/>
      <c r="J426" s="71"/>
      <c r="K426" s="70"/>
      <c r="L426" s="74"/>
      <c r="M426" s="75">
        <v>665.524658203125</v>
      </c>
      <c r="N426" s="75">
        <v>2920.465576171875</v>
      </c>
      <c r="O426" s="76"/>
      <c r="P426" s="77"/>
      <c r="Q426" s="77"/>
      <c r="R426" s="89"/>
      <c r="S426" s="48">
        <v>0</v>
      </c>
      <c r="T426" s="48">
        <v>1</v>
      </c>
      <c r="U426" s="49">
        <v>0</v>
      </c>
      <c r="V426" s="49">
        <v>0.000786</v>
      </c>
      <c r="W426" s="50"/>
      <c r="X426" s="50"/>
      <c r="Y426" s="50"/>
      <c r="Z426" s="49">
        <v>0</v>
      </c>
      <c r="AA426" s="72">
        <v>426</v>
      </c>
      <c r="AB426" s="72"/>
      <c r="AC426" s="73"/>
      <c r="AD426" s="79" t="s">
        <v>3572</v>
      </c>
      <c r="AE426" s="79">
        <v>102</v>
      </c>
      <c r="AF426" s="79">
        <v>97</v>
      </c>
      <c r="AG426" s="79">
        <v>2341</v>
      </c>
      <c r="AH426" s="79">
        <v>8939</v>
      </c>
      <c r="AI426" s="79"/>
      <c r="AJ426" s="79" t="s">
        <v>4088</v>
      </c>
      <c r="AK426" s="79" t="s">
        <v>3148</v>
      </c>
      <c r="AL426" s="84" t="s">
        <v>4720</v>
      </c>
      <c r="AM426" s="79"/>
      <c r="AN426" s="81">
        <v>43157.26563657408</v>
      </c>
      <c r="AO426" s="84" t="s">
        <v>5130</v>
      </c>
      <c r="AP426" s="79" t="b">
        <v>0</v>
      </c>
      <c r="AQ426" s="79" t="b">
        <v>0</v>
      </c>
      <c r="AR426" s="79" t="b">
        <v>0</v>
      </c>
      <c r="AS426" s="79"/>
      <c r="AT426" s="79">
        <v>2</v>
      </c>
      <c r="AU426" s="84" t="s">
        <v>5320</v>
      </c>
      <c r="AV426" s="79" t="b">
        <v>0</v>
      </c>
      <c r="AW426" s="79" t="s">
        <v>5649</v>
      </c>
      <c r="AX426" s="84" t="s">
        <v>6002</v>
      </c>
      <c r="AY426" s="79" t="s">
        <v>66</v>
      </c>
      <c r="AZ426" s="79" t="str">
        <f>REPLACE(INDEX(GroupVertices[Group],MATCH(Vertices[[#This Row],[Vertex]],GroupVertices[Vertex],0)),1,1,"")</f>
        <v>2</v>
      </c>
      <c r="BA426" s="2"/>
      <c r="BB426" s="3"/>
      <c r="BC426" s="3"/>
      <c r="BD426" s="3"/>
      <c r="BE426" s="3"/>
    </row>
    <row r="427" spans="1:57" ht="15">
      <c r="A427" s="65" t="s">
        <v>530</v>
      </c>
      <c r="B427" s="66"/>
      <c r="C427" s="66"/>
      <c r="D427" s="67">
        <v>1.5</v>
      </c>
      <c r="E427" s="69">
        <v>50</v>
      </c>
      <c r="F427" s="104" t="s">
        <v>1419</v>
      </c>
      <c r="G427" s="66"/>
      <c r="H427" s="70"/>
      <c r="I427" s="71"/>
      <c r="J427" s="71"/>
      <c r="K427" s="70"/>
      <c r="L427" s="74"/>
      <c r="M427" s="75">
        <v>1352.1787109375</v>
      </c>
      <c r="N427" s="75">
        <v>8833.240234375</v>
      </c>
      <c r="O427" s="76"/>
      <c r="P427" s="77"/>
      <c r="Q427" s="77"/>
      <c r="R427" s="89"/>
      <c r="S427" s="48">
        <v>0</v>
      </c>
      <c r="T427" s="48">
        <v>1</v>
      </c>
      <c r="U427" s="49">
        <v>0</v>
      </c>
      <c r="V427" s="49">
        <v>0.001032</v>
      </c>
      <c r="W427" s="50"/>
      <c r="X427" s="50"/>
      <c r="Y427" s="50"/>
      <c r="Z427" s="49">
        <v>0</v>
      </c>
      <c r="AA427" s="72">
        <v>427</v>
      </c>
      <c r="AB427" s="72"/>
      <c r="AC427" s="73"/>
      <c r="AD427" s="79" t="s">
        <v>3575</v>
      </c>
      <c r="AE427" s="79">
        <v>2213</v>
      </c>
      <c r="AF427" s="79">
        <v>1029</v>
      </c>
      <c r="AG427" s="79">
        <v>1183</v>
      </c>
      <c r="AH427" s="79">
        <v>2419</v>
      </c>
      <c r="AI427" s="79"/>
      <c r="AJ427" s="79" t="s">
        <v>4091</v>
      </c>
      <c r="AK427" s="79" t="s">
        <v>4477</v>
      </c>
      <c r="AL427" s="79"/>
      <c r="AM427" s="79"/>
      <c r="AN427" s="81">
        <v>42635.91050925926</v>
      </c>
      <c r="AO427" s="84" t="s">
        <v>5133</v>
      </c>
      <c r="AP427" s="79" t="b">
        <v>1</v>
      </c>
      <c r="AQ427" s="79" t="b">
        <v>0</v>
      </c>
      <c r="AR427" s="79" t="b">
        <v>0</v>
      </c>
      <c r="AS427" s="79"/>
      <c r="AT427" s="79">
        <v>1</v>
      </c>
      <c r="AU427" s="84" t="s">
        <v>5320</v>
      </c>
      <c r="AV427" s="79" t="b">
        <v>0</v>
      </c>
      <c r="AW427" s="79" t="s">
        <v>5649</v>
      </c>
      <c r="AX427" s="84" t="s">
        <v>6005</v>
      </c>
      <c r="AY427" s="79" t="s">
        <v>66</v>
      </c>
      <c r="AZ427" s="79" t="str">
        <f>REPLACE(INDEX(GroupVertices[Group],MATCH(Vertices[[#This Row],[Vertex]],GroupVertices[Vertex],0)),1,1,"")</f>
        <v>1</v>
      </c>
      <c r="BA427" s="2"/>
      <c r="BB427" s="3"/>
      <c r="BC427" s="3"/>
      <c r="BD427" s="3"/>
      <c r="BE427" s="3"/>
    </row>
    <row r="428" spans="1:57" ht="15">
      <c r="A428" s="65" t="s">
        <v>533</v>
      </c>
      <c r="B428" s="66"/>
      <c r="C428" s="66"/>
      <c r="D428" s="67">
        <v>1.5</v>
      </c>
      <c r="E428" s="69">
        <v>50</v>
      </c>
      <c r="F428" s="104" t="s">
        <v>1422</v>
      </c>
      <c r="G428" s="66"/>
      <c r="H428" s="70"/>
      <c r="I428" s="71"/>
      <c r="J428" s="71"/>
      <c r="K428" s="70"/>
      <c r="L428" s="74"/>
      <c r="M428" s="75">
        <v>9843.759765625</v>
      </c>
      <c r="N428" s="75">
        <v>7449.912109375</v>
      </c>
      <c r="O428" s="76"/>
      <c r="P428" s="77"/>
      <c r="Q428" s="77"/>
      <c r="R428" s="89"/>
      <c r="S428" s="48">
        <v>0</v>
      </c>
      <c r="T428" s="48">
        <v>1</v>
      </c>
      <c r="U428" s="49">
        <v>0</v>
      </c>
      <c r="V428" s="49">
        <v>0.2</v>
      </c>
      <c r="W428" s="50"/>
      <c r="X428" s="50"/>
      <c r="Y428" s="50"/>
      <c r="Z428" s="49">
        <v>0</v>
      </c>
      <c r="AA428" s="72">
        <v>428</v>
      </c>
      <c r="AB428" s="72"/>
      <c r="AC428" s="73"/>
      <c r="AD428" s="79" t="s">
        <v>3578</v>
      </c>
      <c r="AE428" s="79">
        <v>118</v>
      </c>
      <c r="AF428" s="79">
        <v>29</v>
      </c>
      <c r="AG428" s="79">
        <v>4322</v>
      </c>
      <c r="AH428" s="79">
        <v>16682</v>
      </c>
      <c r="AI428" s="79"/>
      <c r="AJ428" s="79"/>
      <c r="AK428" s="79"/>
      <c r="AL428" s="79"/>
      <c r="AM428" s="79"/>
      <c r="AN428" s="81">
        <v>41828.04009259259</v>
      </c>
      <c r="AO428" s="84" t="s">
        <v>5136</v>
      </c>
      <c r="AP428" s="79" t="b">
        <v>1</v>
      </c>
      <c r="AQ428" s="79" t="b">
        <v>0</v>
      </c>
      <c r="AR428" s="79" t="b">
        <v>0</v>
      </c>
      <c r="AS428" s="79"/>
      <c r="AT428" s="79">
        <v>0</v>
      </c>
      <c r="AU428" s="84" t="s">
        <v>5320</v>
      </c>
      <c r="AV428" s="79" t="b">
        <v>0</v>
      </c>
      <c r="AW428" s="79" t="s">
        <v>5649</v>
      </c>
      <c r="AX428" s="84" t="s">
        <v>6008</v>
      </c>
      <c r="AY428" s="79" t="s">
        <v>66</v>
      </c>
      <c r="AZ428" s="79" t="str">
        <f>REPLACE(INDEX(GroupVertices[Group],MATCH(Vertices[[#This Row],[Vertex]],GroupVertices[Vertex],0)),1,1,"")</f>
        <v>19</v>
      </c>
      <c r="BA428" s="2"/>
      <c r="BB428" s="3"/>
      <c r="BC428" s="3"/>
      <c r="BD428" s="3"/>
      <c r="BE428" s="3"/>
    </row>
    <row r="429" spans="1:57" ht="15">
      <c r="A429" s="65" t="s">
        <v>534</v>
      </c>
      <c r="B429" s="66"/>
      <c r="C429" s="66"/>
      <c r="D429" s="67">
        <v>1.5</v>
      </c>
      <c r="E429" s="69">
        <v>50</v>
      </c>
      <c r="F429" s="104" t="s">
        <v>5540</v>
      </c>
      <c r="G429" s="66"/>
      <c r="H429" s="70"/>
      <c r="I429" s="71"/>
      <c r="J429" s="71"/>
      <c r="K429" s="70"/>
      <c r="L429" s="74"/>
      <c r="M429" s="75">
        <v>3865.620361328125</v>
      </c>
      <c r="N429" s="75">
        <v>3780.26318359375</v>
      </c>
      <c r="O429" s="76"/>
      <c r="P429" s="77"/>
      <c r="Q429" s="77"/>
      <c r="R429" s="89"/>
      <c r="S429" s="48">
        <v>0</v>
      </c>
      <c r="T429" s="48">
        <v>1</v>
      </c>
      <c r="U429" s="49">
        <v>0</v>
      </c>
      <c r="V429" s="49">
        <v>0.066667</v>
      </c>
      <c r="W429" s="50"/>
      <c r="X429" s="50"/>
      <c r="Y429" s="50"/>
      <c r="Z429" s="49">
        <v>0</v>
      </c>
      <c r="AA429" s="72">
        <v>429</v>
      </c>
      <c r="AB429" s="72"/>
      <c r="AC429" s="73"/>
      <c r="AD429" s="79" t="s">
        <v>3579</v>
      </c>
      <c r="AE429" s="79">
        <v>1181</v>
      </c>
      <c r="AF429" s="79">
        <v>491</v>
      </c>
      <c r="AG429" s="79">
        <v>41678</v>
      </c>
      <c r="AH429" s="79">
        <v>39198</v>
      </c>
      <c r="AI429" s="79"/>
      <c r="AJ429" s="79" t="s">
        <v>4094</v>
      </c>
      <c r="AK429" s="79"/>
      <c r="AL429" s="79"/>
      <c r="AM429" s="79"/>
      <c r="AN429" s="81">
        <v>41271.040914351855</v>
      </c>
      <c r="AO429" s="84" t="s">
        <v>5137</v>
      </c>
      <c r="AP429" s="79" t="b">
        <v>1</v>
      </c>
      <c r="AQ429" s="79" t="b">
        <v>0</v>
      </c>
      <c r="AR429" s="79" t="b">
        <v>0</v>
      </c>
      <c r="AS429" s="79"/>
      <c r="AT429" s="79">
        <v>6</v>
      </c>
      <c r="AU429" s="84" t="s">
        <v>5320</v>
      </c>
      <c r="AV429" s="79" t="b">
        <v>0</v>
      </c>
      <c r="AW429" s="79" t="s">
        <v>5649</v>
      </c>
      <c r="AX429" s="84" t="s">
        <v>6009</v>
      </c>
      <c r="AY429" s="79" t="s">
        <v>66</v>
      </c>
      <c r="AZ429" s="79" t="str">
        <f>REPLACE(INDEX(GroupVertices[Group],MATCH(Vertices[[#This Row],[Vertex]],GroupVertices[Vertex],0)),1,1,"")</f>
        <v>8</v>
      </c>
      <c r="BA429" s="2"/>
      <c r="BB429" s="3"/>
      <c r="BC429" s="3"/>
      <c r="BD429" s="3"/>
      <c r="BE429" s="3"/>
    </row>
    <row r="430" spans="1:57" ht="15">
      <c r="A430" s="65" t="s">
        <v>537</v>
      </c>
      <c r="B430" s="66"/>
      <c r="C430" s="66"/>
      <c r="D430" s="67">
        <v>1.5</v>
      </c>
      <c r="E430" s="69">
        <v>50</v>
      </c>
      <c r="F430" s="104" t="s">
        <v>1425</v>
      </c>
      <c r="G430" s="66"/>
      <c r="H430" s="70"/>
      <c r="I430" s="71"/>
      <c r="J430" s="71"/>
      <c r="K430" s="70"/>
      <c r="L430" s="74"/>
      <c r="M430" s="75">
        <v>226.91314697265625</v>
      </c>
      <c r="N430" s="75">
        <v>8126.00048828125</v>
      </c>
      <c r="O430" s="76"/>
      <c r="P430" s="77"/>
      <c r="Q430" s="77"/>
      <c r="R430" s="89"/>
      <c r="S430" s="48">
        <v>0</v>
      </c>
      <c r="T430" s="48">
        <v>1</v>
      </c>
      <c r="U430" s="49">
        <v>0</v>
      </c>
      <c r="V430" s="49">
        <v>0.001032</v>
      </c>
      <c r="W430" s="50"/>
      <c r="X430" s="50"/>
      <c r="Y430" s="50"/>
      <c r="Z430" s="49">
        <v>0</v>
      </c>
      <c r="AA430" s="72">
        <v>430</v>
      </c>
      <c r="AB430" s="72"/>
      <c r="AC430" s="73"/>
      <c r="AD430" s="79" t="s">
        <v>3582</v>
      </c>
      <c r="AE430" s="79">
        <v>1395</v>
      </c>
      <c r="AF430" s="79">
        <v>366</v>
      </c>
      <c r="AG430" s="79">
        <v>24342</v>
      </c>
      <c r="AH430" s="79">
        <v>16926</v>
      </c>
      <c r="AI430" s="79"/>
      <c r="AJ430" s="79" t="s">
        <v>4097</v>
      </c>
      <c r="AK430" s="79" t="s">
        <v>4280</v>
      </c>
      <c r="AL430" s="79"/>
      <c r="AM430" s="79"/>
      <c r="AN430" s="81">
        <v>40041.24327546296</v>
      </c>
      <c r="AO430" s="84" t="s">
        <v>5139</v>
      </c>
      <c r="AP430" s="79" t="b">
        <v>0</v>
      </c>
      <c r="AQ430" s="79" t="b">
        <v>0</v>
      </c>
      <c r="AR430" s="79" t="b">
        <v>1</v>
      </c>
      <c r="AS430" s="79"/>
      <c r="AT430" s="79">
        <v>5</v>
      </c>
      <c r="AU430" s="84" t="s">
        <v>5319</v>
      </c>
      <c r="AV430" s="79" t="b">
        <v>0</v>
      </c>
      <c r="AW430" s="79" t="s">
        <v>5649</v>
      </c>
      <c r="AX430" s="84" t="s">
        <v>6012</v>
      </c>
      <c r="AY430" s="79" t="s">
        <v>66</v>
      </c>
      <c r="AZ430" s="79" t="str">
        <f>REPLACE(INDEX(GroupVertices[Group],MATCH(Vertices[[#This Row],[Vertex]],GroupVertices[Vertex],0)),1,1,"")</f>
        <v>1</v>
      </c>
      <c r="BA430" s="2"/>
      <c r="BB430" s="3"/>
      <c r="BC430" s="3"/>
      <c r="BD430" s="3"/>
      <c r="BE430" s="3"/>
    </row>
    <row r="431" spans="1:57" ht="15">
      <c r="A431" s="65" t="s">
        <v>538</v>
      </c>
      <c r="B431" s="66"/>
      <c r="C431" s="66"/>
      <c r="D431" s="67">
        <v>1.5</v>
      </c>
      <c r="E431" s="69">
        <v>50</v>
      </c>
      <c r="F431" s="104" t="s">
        <v>5541</v>
      </c>
      <c r="G431" s="66"/>
      <c r="H431" s="70"/>
      <c r="I431" s="71"/>
      <c r="J431" s="71"/>
      <c r="K431" s="70"/>
      <c r="L431" s="74"/>
      <c r="M431" s="75">
        <v>3146.33056640625</v>
      </c>
      <c r="N431" s="75">
        <v>6877.853515625</v>
      </c>
      <c r="O431" s="76"/>
      <c r="P431" s="77"/>
      <c r="Q431" s="77"/>
      <c r="R431" s="89"/>
      <c r="S431" s="48">
        <v>0</v>
      </c>
      <c r="T431" s="48">
        <v>1</v>
      </c>
      <c r="U431" s="49">
        <v>0</v>
      </c>
      <c r="V431" s="49">
        <v>0.000766</v>
      </c>
      <c r="W431" s="50"/>
      <c r="X431" s="50"/>
      <c r="Y431" s="50"/>
      <c r="Z431" s="49">
        <v>0</v>
      </c>
      <c r="AA431" s="72">
        <v>431</v>
      </c>
      <c r="AB431" s="72"/>
      <c r="AC431" s="73"/>
      <c r="AD431" s="79" t="s">
        <v>3583</v>
      </c>
      <c r="AE431" s="79">
        <v>245</v>
      </c>
      <c r="AF431" s="79">
        <v>163</v>
      </c>
      <c r="AG431" s="79">
        <v>9305</v>
      </c>
      <c r="AH431" s="79">
        <v>25107</v>
      </c>
      <c r="AI431" s="79"/>
      <c r="AJ431" s="79" t="s">
        <v>4098</v>
      </c>
      <c r="AK431" s="79" t="s">
        <v>4482</v>
      </c>
      <c r="AL431" s="84" t="s">
        <v>4725</v>
      </c>
      <c r="AM431" s="79"/>
      <c r="AN431" s="81">
        <v>42672.998344907406</v>
      </c>
      <c r="AO431" s="84" t="s">
        <v>5140</v>
      </c>
      <c r="AP431" s="79" t="b">
        <v>0</v>
      </c>
      <c r="AQ431" s="79" t="b">
        <v>0</v>
      </c>
      <c r="AR431" s="79" t="b">
        <v>0</v>
      </c>
      <c r="AS431" s="79"/>
      <c r="AT431" s="79">
        <v>0</v>
      </c>
      <c r="AU431" s="84" t="s">
        <v>5320</v>
      </c>
      <c r="AV431" s="79" t="b">
        <v>0</v>
      </c>
      <c r="AW431" s="79" t="s">
        <v>5649</v>
      </c>
      <c r="AX431" s="84" t="s">
        <v>6013</v>
      </c>
      <c r="AY431" s="79" t="s">
        <v>66</v>
      </c>
      <c r="AZ431" s="79" t="str">
        <f>REPLACE(INDEX(GroupVertices[Group],MATCH(Vertices[[#This Row],[Vertex]],GroupVertices[Vertex],0)),1,1,"")</f>
        <v>7</v>
      </c>
      <c r="BA431" s="2"/>
      <c r="BB431" s="3"/>
      <c r="BC431" s="3"/>
      <c r="BD431" s="3"/>
      <c r="BE431" s="3"/>
    </row>
    <row r="432" spans="1:57" ht="15">
      <c r="A432" s="65" t="s">
        <v>539</v>
      </c>
      <c r="B432" s="66"/>
      <c r="C432" s="66"/>
      <c r="D432" s="67">
        <v>1.5</v>
      </c>
      <c r="E432" s="69">
        <v>50</v>
      </c>
      <c r="F432" s="104" t="s">
        <v>5542</v>
      </c>
      <c r="G432" s="66"/>
      <c r="H432" s="70"/>
      <c r="I432" s="71"/>
      <c r="J432" s="71"/>
      <c r="K432" s="70"/>
      <c r="L432" s="74"/>
      <c r="M432" s="75">
        <v>8535.6201171875</v>
      </c>
      <c r="N432" s="75">
        <v>6105.58740234375</v>
      </c>
      <c r="O432" s="76"/>
      <c r="P432" s="77"/>
      <c r="Q432" s="77"/>
      <c r="R432" s="89"/>
      <c r="S432" s="48">
        <v>0</v>
      </c>
      <c r="T432" s="48">
        <v>1</v>
      </c>
      <c r="U432" s="49">
        <v>0</v>
      </c>
      <c r="V432" s="49">
        <v>0.2</v>
      </c>
      <c r="W432" s="50"/>
      <c r="X432" s="50"/>
      <c r="Y432" s="50"/>
      <c r="Z432" s="49">
        <v>0</v>
      </c>
      <c r="AA432" s="72">
        <v>432</v>
      </c>
      <c r="AB432" s="72"/>
      <c r="AC432" s="73"/>
      <c r="AD432" s="79" t="s">
        <v>3584</v>
      </c>
      <c r="AE432" s="79">
        <v>1767</v>
      </c>
      <c r="AF432" s="79">
        <v>336</v>
      </c>
      <c r="AG432" s="79">
        <v>107596</v>
      </c>
      <c r="AH432" s="79">
        <v>37</v>
      </c>
      <c r="AI432" s="79"/>
      <c r="AJ432" s="79" t="s">
        <v>4099</v>
      </c>
      <c r="AK432" s="79" t="s">
        <v>4483</v>
      </c>
      <c r="AL432" s="79"/>
      <c r="AM432" s="79"/>
      <c r="AN432" s="81">
        <v>41288.22849537037</v>
      </c>
      <c r="AO432" s="84" t="s">
        <v>5141</v>
      </c>
      <c r="AP432" s="79" t="b">
        <v>1</v>
      </c>
      <c r="AQ432" s="79" t="b">
        <v>0</v>
      </c>
      <c r="AR432" s="79" t="b">
        <v>0</v>
      </c>
      <c r="AS432" s="79"/>
      <c r="AT432" s="79">
        <v>6</v>
      </c>
      <c r="AU432" s="84" t="s">
        <v>5320</v>
      </c>
      <c r="AV432" s="79" t="b">
        <v>0</v>
      </c>
      <c r="AW432" s="79" t="s">
        <v>5649</v>
      </c>
      <c r="AX432" s="84" t="s">
        <v>6014</v>
      </c>
      <c r="AY432" s="79" t="s">
        <v>66</v>
      </c>
      <c r="AZ432" s="79" t="str">
        <f>REPLACE(INDEX(GroupVertices[Group],MATCH(Vertices[[#This Row],[Vertex]],GroupVertices[Vertex],0)),1,1,"")</f>
        <v>17</v>
      </c>
      <c r="BA432" s="2"/>
      <c r="BB432" s="3"/>
      <c r="BC432" s="3"/>
      <c r="BD432" s="3"/>
      <c r="BE432" s="3"/>
    </row>
    <row r="433" spans="1:57" ht="15">
      <c r="A433" s="65" t="s">
        <v>542</v>
      </c>
      <c r="B433" s="66"/>
      <c r="C433" s="66"/>
      <c r="D433" s="67">
        <v>1.5</v>
      </c>
      <c r="E433" s="69">
        <v>50</v>
      </c>
      <c r="F433" s="104" t="s">
        <v>1426</v>
      </c>
      <c r="G433" s="66"/>
      <c r="H433" s="70"/>
      <c r="I433" s="71"/>
      <c r="J433" s="71"/>
      <c r="K433" s="70"/>
      <c r="L433" s="74"/>
      <c r="M433" s="75">
        <v>8983.130859375</v>
      </c>
      <c r="N433" s="75">
        <v>7816.32763671875</v>
      </c>
      <c r="O433" s="76"/>
      <c r="P433" s="77"/>
      <c r="Q433" s="77"/>
      <c r="R433" s="89"/>
      <c r="S433" s="48">
        <v>0</v>
      </c>
      <c r="T433" s="48">
        <v>1</v>
      </c>
      <c r="U433" s="49">
        <v>0</v>
      </c>
      <c r="V433" s="49">
        <v>0.027027</v>
      </c>
      <c r="W433" s="50"/>
      <c r="X433" s="50"/>
      <c r="Y433" s="50"/>
      <c r="Z433" s="49">
        <v>0</v>
      </c>
      <c r="AA433" s="72">
        <v>433</v>
      </c>
      <c r="AB433" s="72"/>
      <c r="AC433" s="73"/>
      <c r="AD433" s="79" t="s">
        <v>3588</v>
      </c>
      <c r="AE433" s="79">
        <v>368</v>
      </c>
      <c r="AF433" s="79">
        <v>670</v>
      </c>
      <c r="AG433" s="79">
        <v>14413</v>
      </c>
      <c r="AH433" s="79">
        <v>42389</v>
      </c>
      <c r="AI433" s="79"/>
      <c r="AJ433" s="79" t="s">
        <v>4103</v>
      </c>
      <c r="AK433" s="79" t="s">
        <v>4485</v>
      </c>
      <c r="AL433" s="79"/>
      <c r="AM433" s="79"/>
      <c r="AN433" s="81">
        <v>42059.09416666667</v>
      </c>
      <c r="AO433" s="84" t="s">
        <v>5145</v>
      </c>
      <c r="AP433" s="79" t="b">
        <v>1</v>
      </c>
      <c r="AQ433" s="79" t="b">
        <v>0</v>
      </c>
      <c r="AR433" s="79" t="b">
        <v>0</v>
      </c>
      <c r="AS433" s="79"/>
      <c r="AT433" s="79">
        <v>2</v>
      </c>
      <c r="AU433" s="84" t="s">
        <v>5320</v>
      </c>
      <c r="AV433" s="79" t="b">
        <v>0</v>
      </c>
      <c r="AW433" s="79" t="s">
        <v>5649</v>
      </c>
      <c r="AX433" s="84" t="s">
        <v>6018</v>
      </c>
      <c r="AY433" s="79" t="s">
        <v>66</v>
      </c>
      <c r="AZ433" s="79" t="str">
        <f>REPLACE(INDEX(GroupVertices[Group],MATCH(Vertices[[#This Row],[Vertex]],GroupVertices[Vertex],0)),1,1,"")</f>
        <v>6</v>
      </c>
      <c r="BA433" s="2"/>
      <c r="BB433" s="3"/>
      <c r="BC433" s="3"/>
      <c r="BD433" s="3"/>
      <c r="BE433" s="3"/>
    </row>
    <row r="434" spans="1:57" ht="15">
      <c r="A434" s="65" t="s">
        <v>543</v>
      </c>
      <c r="B434" s="66"/>
      <c r="C434" s="66"/>
      <c r="D434" s="67">
        <v>1.5</v>
      </c>
      <c r="E434" s="69">
        <v>50</v>
      </c>
      <c r="F434" s="104" t="s">
        <v>5546</v>
      </c>
      <c r="G434" s="66"/>
      <c r="H434" s="70"/>
      <c r="I434" s="71"/>
      <c r="J434" s="71"/>
      <c r="K434" s="70"/>
      <c r="L434" s="74"/>
      <c r="M434" s="75">
        <v>5525.78955078125</v>
      </c>
      <c r="N434" s="75">
        <v>9213.744140625</v>
      </c>
      <c r="O434" s="76"/>
      <c r="P434" s="77"/>
      <c r="Q434" s="77"/>
      <c r="R434" s="89"/>
      <c r="S434" s="48">
        <v>0</v>
      </c>
      <c r="T434" s="48">
        <v>1</v>
      </c>
      <c r="U434" s="49">
        <v>0</v>
      </c>
      <c r="V434" s="49">
        <v>0.000908</v>
      </c>
      <c r="W434" s="50"/>
      <c r="X434" s="50"/>
      <c r="Y434" s="50"/>
      <c r="Z434" s="49">
        <v>0</v>
      </c>
      <c r="AA434" s="72">
        <v>434</v>
      </c>
      <c r="AB434" s="72"/>
      <c r="AC434" s="73"/>
      <c r="AD434" s="79" t="s">
        <v>3348</v>
      </c>
      <c r="AE434" s="79">
        <v>992</v>
      </c>
      <c r="AF434" s="79">
        <v>773</v>
      </c>
      <c r="AG434" s="79">
        <v>36433</v>
      </c>
      <c r="AH434" s="79">
        <v>8895</v>
      </c>
      <c r="AI434" s="79"/>
      <c r="AJ434" s="79" t="s">
        <v>4104</v>
      </c>
      <c r="AK434" s="79" t="s">
        <v>4309</v>
      </c>
      <c r="AL434" s="79"/>
      <c r="AM434" s="79"/>
      <c r="AN434" s="81">
        <v>39993.094618055555</v>
      </c>
      <c r="AO434" s="84" t="s">
        <v>5146</v>
      </c>
      <c r="AP434" s="79" t="b">
        <v>0</v>
      </c>
      <c r="AQ434" s="79" t="b">
        <v>0</v>
      </c>
      <c r="AR434" s="79" t="b">
        <v>0</v>
      </c>
      <c r="AS434" s="79"/>
      <c r="AT434" s="79">
        <v>19</v>
      </c>
      <c r="AU434" s="84" t="s">
        <v>5319</v>
      </c>
      <c r="AV434" s="79" t="b">
        <v>0</v>
      </c>
      <c r="AW434" s="79" t="s">
        <v>5649</v>
      </c>
      <c r="AX434" s="84" t="s">
        <v>6019</v>
      </c>
      <c r="AY434" s="79" t="s">
        <v>66</v>
      </c>
      <c r="AZ434" s="79" t="str">
        <f>REPLACE(INDEX(GroupVertices[Group],MATCH(Vertices[[#This Row],[Vertex]],GroupVertices[Vertex],0)),1,1,"")</f>
        <v>4</v>
      </c>
      <c r="BA434" s="2"/>
      <c r="BB434" s="3"/>
      <c r="BC434" s="3"/>
      <c r="BD434" s="3"/>
      <c r="BE434" s="3"/>
    </row>
    <row r="435" spans="1:57" ht="15">
      <c r="A435" s="65" t="s">
        <v>545</v>
      </c>
      <c r="B435" s="66"/>
      <c r="C435" s="66"/>
      <c r="D435" s="67">
        <v>1.5</v>
      </c>
      <c r="E435" s="69">
        <v>50</v>
      </c>
      <c r="F435" s="104" t="s">
        <v>5547</v>
      </c>
      <c r="G435" s="66"/>
      <c r="H435" s="70"/>
      <c r="I435" s="71"/>
      <c r="J435" s="71"/>
      <c r="K435" s="70"/>
      <c r="L435" s="74"/>
      <c r="M435" s="75">
        <v>3506.4072265625</v>
      </c>
      <c r="N435" s="75">
        <v>4188.37451171875</v>
      </c>
      <c r="O435" s="76"/>
      <c r="P435" s="77"/>
      <c r="Q435" s="77"/>
      <c r="R435" s="89"/>
      <c r="S435" s="48">
        <v>0</v>
      </c>
      <c r="T435" s="48">
        <v>1</v>
      </c>
      <c r="U435" s="49">
        <v>0</v>
      </c>
      <c r="V435" s="49">
        <v>0.066667</v>
      </c>
      <c r="W435" s="50"/>
      <c r="X435" s="50"/>
      <c r="Y435" s="50"/>
      <c r="Z435" s="49">
        <v>0</v>
      </c>
      <c r="AA435" s="72">
        <v>435</v>
      </c>
      <c r="AB435" s="72"/>
      <c r="AC435" s="73"/>
      <c r="AD435" s="79" t="s">
        <v>3589</v>
      </c>
      <c r="AE435" s="79">
        <v>188</v>
      </c>
      <c r="AF435" s="79">
        <v>214</v>
      </c>
      <c r="AG435" s="79">
        <v>7532</v>
      </c>
      <c r="AH435" s="79">
        <v>8844</v>
      </c>
      <c r="AI435" s="79"/>
      <c r="AJ435" s="79" t="s">
        <v>4105</v>
      </c>
      <c r="AK435" s="79"/>
      <c r="AL435" s="84" t="s">
        <v>4726</v>
      </c>
      <c r="AM435" s="79"/>
      <c r="AN435" s="81">
        <v>40826.16349537037</v>
      </c>
      <c r="AO435" s="84" t="s">
        <v>5147</v>
      </c>
      <c r="AP435" s="79" t="b">
        <v>1</v>
      </c>
      <c r="AQ435" s="79" t="b">
        <v>0</v>
      </c>
      <c r="AR435" s="79" t="b">
        <v>0</v>
      </c>
      <c r="AS435" s="79"/>
      <c r="AT435" s="79">
        <v>6</v>
      </c>
      <c r="AU435" s="84" t="s">
        <v>5320</v>
      </c>
      <c r="AV435" s="79" t="b">
        <v>0</v>
      </c>
      <c r="AW435" s="79" t="s">
        <v>5649</v>
      </c>
      <c r="AX435" s="84" t="s">
        <v>6020</v>
      </c>
      <c r="AY435" s="79" t="s">
        <v>66</v>
      </c>
      <c r="AZ435" s="79" t="str">
        <f>REPLACE(INDEX(GroupVertices[Group],MATCH(Vertices[[#This Row],[Vertex]],GroupVertices[Vertex],0)),1,1,"")</f>
        <v>8</v>
      </c>
      <c r="BA435" s="2"/>
      <c r="BB435" s="3"/>
      <c r="BC435" s="3"/>
      <c r="BD435" s="3"/>
      <c r="BE435" s="3"/>
    </row>
    <row r="436" spans="1:57" ht="15">
      <c r="A436" s="65" t="s">
        <v>546</v>
      </c>
      <c r="B436" s="66"/>
      <c r="C436" s="66"/>
      <c r="D436" s="67">
        <v>1.5</v>
      </c>
      <c r="E436" s="69">
        <v>50</v>
      </c>
      <c r="F436" s="104" t="s">
        <v>1427</v>
      </c>
      <c r="G436" s="66"/>
      <c r="H436" s="70"/>
      <c r="I436" s="71"/>
      <c r="J436" s="71"/>
      <c r="K436" s="70"/>
      <c r="L436" s="74"/>
      <c r="M436" s="75">
        <v>294.1021728515625</v>
      </c>
      <c r="N436" s="75">
        <v>8556.931640625</v>
      </c>
      <c r="O436" s="76"/>
      <c r="P436" s="77"/>
      <c r="Q436" s="77"/>
      <c r="R436" s="89"/>
      <c r="S436" s="48">
        <v>0</v>
      </c>
      <c r="T436" s="48">
        <v>1</v>
      </c>
      <c r="U436" s="49">
        <v>0</v>
      </c>
      <c r="V436" s="49">
        <v>0.001032</v>
      </c>
      <c r="W436" s="50"/>
      <c r="X436" s="50"/>
      <c r="Y436" s="50"/>
      <c r="Z436" s="49">
        <v>0</v>
      </c>
      <c r="AA436" s="72">
        <v>436</v>
      </c>
      <c r="AB436" s="72"/>
      <c r="AC436" s="73"/>
      <c r="AD436" s="79" t="s">
        <v>3590</v>
      </c>
      <c r="AE436" s="79">
        <v>365</v>
      </c>
      <c r="AF436" s="79">
        <v>920</v>
      </c>
      <c r="AG436" s="79">
        <v>5374</v>
      </c>
      <c r="AH436" s="79">
        <v>26309</v>
      </c>
      <c r="AI436" s="79"/>
      <c r="AJ436" s="79" t="s">
        <v>4106</v>
      </c>
      <c r="AK436" s="79" t="s">
        <v>4435</v>
      </c>
      <c r="AL436" s="84" t="s">
        <v>4727</v>
      </c>
      <c r="AM436" s="79"/>
      <c r="AN436" s="81">
        <v>43422.22324074074</v>
      </c>
      <c r="AO436" s="84" t="s">
        <v>5148</v>
      </c>
      <c r="AP436" s="79" t="b">
        <v>0</v>
      </c>
      <c r="AQ436" s="79" t="b">
        <v>0</v>
      </c>
      <c r="AR436" s="79" t="b">
        <v>0</v>
      </c>
      <c r="AS436" s="79"/>
      <c r="AT436" s="79">
        <v>20</v>
      </c>
      <c r="AU436" s="84" t="s">
        <v>5320</v>
      </c>
      <c r="AV436" s="79" t="b">
        <v>0</v>
      </c>
      <c r="AW436" s="79" t="s">
        <v>5649</v>
      </c>
      <c r="AX436" s="84" t="s">
        <v>6021</v>
      </c>
      <c r="AY436" s="79" t="s">
        <v>66</v>
      </c>
      <c r="AZ436" s="79" t="str">
        <f>REPLACE(INDEX(GroupVertices[Group],MATCH(Vertices[[#This Row],[Vertex]],GroupVertices[Vertex],0)),1,1,"")</f>
        <v>1</v>
      </c>
      <c r="BA436" s="2"/>
      <c r="BB436" s="3"/>
      <c r="BC436" s="3"/>
      <c r="BD436" s="3"/>
      <c r="BE436" s="3"/>
    </row>
    <row r="437" spans="1:57" ht="15">
      <c r="A437" s="65" t="s">
        <v>549</v>
      </c>
      <c r="B437" s="66"/>
      <c r="C437" s="66"/>
      <c r="D437" s="67">
        <v>1.5</v>
      </c>
      <c r="E437" s="69">
        <v>50</v>
      </c>
      <c r="F437" s="104" t="s">
        <v>1428</v>
      </c>
      <c r="G437" s="66"/>
      <c r="H437" s="70"/>
      <c r="I437" s="71"/>
      <c r="J437" s="71"/>
      <c r="K437" s="70"/>
      <c r="L437" s="74"/>
      <c r="M437" s="75">
        <v>1721.3331298828125</v>
      </c>
      <c r="N437" s="75">
        <v>9738.9638671875</v>
      </c>
      <c r="O437" s="76"/>
      <c r="P437" s="77"/>
      <c r="Q437" s="77"/>
      <c r="R437" s="89"/>
      <c r="S437" s="48">
        <v>0</v>
      </c>
      <c r="T437" s="48">
        <v>1</v>
      </c>
      <c r="U437" s="49">
        <v>0</v>
      </c>
      <c r="V437" s="49">
        <v>0.001032</v>
      </c>
      <c r="W437" s="50"/>
      <c r="X437" s="50"/>
      <c r="Y437" s="50"/>
      <c r="Z437" s="49">
        <v>0</v>
      </c>
      <c r="AA437" s="72">
        <v>437</v>
      </c>
      <c r="AB437" s="72"/>
      <c r="AC437" s="73"/>
      <c r="AD437" s="79" t="s">
        <v>3593</v>
      </c>
      <c r="AE437" s="79">
        <v>48</v>
      </c>
      <c r="AF437" s="79">
        <v>514</v>
      </c>
      <c r="AG437" s="79">
        <v>15566</v>
      </c>
      <c r="AH437" s="79">
        <v>34071</v>
      </c>
      <c r="AI437" s="79"/>
      <c r="AJ437" s="79" t="s">
        <v>4108</v>
      </c>
      <c r="AK437" s="79" t="s">
        <v>4486</v>
      </c>
      <c r="AL437" s="84" t="s">
        <v>4729</v>
      </c>
      <c r="AM437" s="79"/>
      <c r="AN437" s="81">
        <v>43519.01399305555</v>
      </c>
      <c r="AO437" s="84" t="s">
        <v>5151</v>
      </c>
      <c r="AP437" s="79" t="b">
        <v>1</v>
      </c>
      <c r="AQ437" s="79" t="b">
        <v>0</v>
      </c>
      <c r="AR437" s="79" t="b">
        <v>1</v>
      </c>
      <c r="AS437" s="79"/>
      <c r="AT437" s="79">
        <v>8</v>
      </c>
      <c r="AU437" s="79"/>
      <c r="AV437" s="79" t="b">
        <v>0</v>
      </c>
      <c r="AW437" s="79" t="s">
        <v>5649</v>
      </c>
      <c r="AX437" s="84" t="s">
        <v>6024</v>
      </c>
      <c r="AY437" s="79" t="s">
        <v>66</v>
      </c>
      <c r="AZ437" s="79" t="str">
        <f>REPLACE(INDEX(GroupVertices[Group],MATCH(Vertices[[#This Row],[Vertex]],GroupVertices[Vertex],0)),1,1,"")</f>
        <v>1</v>
      </c>
      <c r="BA437" s="2"/>
      <c r="BB437" s="3"/>
      <c r="BC437" s="3"/>
      <c r="BD437" s="3"/>
      <c r="BE437" s="3"/>
    </row>
    <row r="438" spans="1:57" ht="15">
      <c r="A438" s="65" t="s">
        <v>550</v>
      </c>
      <c r="B438" s="66"/>
      <c r="C438" s="66"/>
      <c r="D438" s="67">
        <v>1.5</v>
      </c>
      <c r="E438" s="69">
        <v>50</v>
      </c>
      <c r="F438" s="104" t="s">
        <v>5550</v>
      </c>
      <c r="G438" s="66"/>
      <c r="H438" s="70"/>
      <c r="I438" s="71"/>
      <c r="J438" s="71"/>
      <c r="K438" s="70"/>
      <c r="L438" s="74"/>
      <c r="M438" s="75">
        <v>6357.796875</v>
      </c>
      <c r="N438" s="75">
        <v>8714.2333984375</v>
      </c>
      <c r="O438" s="76"/>
      <c r="P438" s="77"/>
      <c r="Q438" s="77"/>
      <c r="R438" s="89"/>
      <c r="S438" s="48">
        <v>0</v>
      </c>
      <c r="T438" s="48">
        <v>1</v>
      </c>
      <c r="U438" s="49">
        <v>0</v>
      </c>
      <c r="V438" s="49">
        <v>0.000922</v>
      </c>
      <c r="W438" s="50"/>
      <c r="X438" s="50"/>
      <c r="Y438" s="50"/>
      <c r="Z438" s="49">
        <v>0</v>
      </c>
      <c r="AA438" s="72">
        <v>438</v>
      </c>
      <c r="AB438" s="72"/>
      <c r="AC438" s="73"/>
      <c r="AD438" s="79" t="s">
        <v>3594</v>
      </c>
      <c r="AE438" s="79">
        <v>228</v>
      </c>
      <c r="AF438" s="79">
        <v>233</v>
      </c>
      <c r="AG438" s="79">
        <v>15928</v>
      </c>
      <c r="AH438" s="79">
        <v>47036</v>
      </c>
      <c r="AI438" s="79"/>
      <c r="AJ438" s="79" t="s">
        <v>4109</v>
      </c>
      <c r="AK438" s="79" t="s">
        <v>4487</v>
      </c>
      <c r="AL438" s="79"/>
      <c r="AM438" s="79"/>
      <c r="AN438" s="81">
        <v>42246.03668981481</v>
      </c>
      <c r="AO438" s="84" t="s">
        <v>5152</v>
      </c>
      <c r="AP438" s="79" t="b">
        <v>1</v>
      </c>
      <c r="AQ438" s="79" t="b">
        <v>0</v>
      </c>
      <c r="AR438" s="79" t="b">
        <v>1</v>
      </c>
      <c r="AS438" s="79"/>
      <c r="AT438" s="79">
        <v>0</v>
      </c>
      <c r="AU438" s="84" t="s">
        <v>5320</v>
      </c>
      <c r="AV438" s="79" t="b">
        <v>0</v>
      </c>
      <c r="AW438" s="79" t="s">
        <v>5649</v>
      </c>
      <c r="AX438" s="84" t="s">
        <v>6025</v>
      </c>
      <c r="AY438" s="79" t="s">
        <v>66</v>
      </c>
      <c r="AZ438" s="79" t="str">
        <f>REPLACE(INDEX(GroupVertices[Group],MATCH(Vertices[[#This Row],[Vertex]],GroupVertices[Vertex],0)),1,1,"")</f>
        <v>5</v>
      </c>
      <c r="BA438" s="2"/>
      <c r="BB438" s="3"/>
      <c r="BC438" s="3"/>
      <c r="BD438" s="3"/>
      <c r="BE438" s="3"/>
    </row>
    <row r="439" spans="1:57" ht="15">
      <c r="A439" s="65" t="s">
        <v>551</v>
      </c>
      <c r="B439" s="66"/>
      <c r="C439" s="66"/>
      <c r="D439" s="67">
        <v>1.5</v>
      </c>
      <c r="E439" s="69">
        <v>50</v>
      </c>
      <c r="F439" s="104" t="s">
        <v>5551</v>
      </c>
      <c r="G439" s="66"/>
      <c r="H439" s="70"/>
      <c r="I439" s="71"/>
      <c r="J439" s="71"/>
      <c r="K439" s="70"/>
      <c r="L439" s="74"/>
      <c r="M439" s="75">
        <v>6571.13427734375</v>
      </c>
      <c r="N439" s="75">
        <v>6578.48291015625</v>
      </c>
      <c r="O439" s="76"/>
      <c r="P439" s="77"/>
      <c r="Q439" s="77"/>
      <c r="R439" s="89"/>
      <c r="S439" s="48">
        <v>0</v>
      </c>
      <c r="T439" s="48">
        <v>1</v>
      </c>
      <c r="U439" s="49">
        <v>0</v>
      </c>
      <c r="V439" s="49">
        <v>0.2</v>
      </c>
      <c r="W439" s="50"/>
      <c r="X439" s="50"/>
      <c r="Y439" s="50"/>
      <c r="Z439" s="49">
        <v>0</v>
      </c>
      <c r="AA439" s="72">
        <v>439</v>
      </c>
      <c r="AB439" s="72"/>
      <c r="AC439" s="73"/>
      <c r="AD439" s="79" t="s">
        <v>3595</v>
      </c>
      <c r="AE439" s="79">
        <v>296</v>
      </c>
      <c r="AF439" s="79">
        <v>253</v>
      </c>
      <c r="AG439" s="79">
        <v>2887</v>
      </c>
      <c r="AH439" s="79">
        <v>15011</v>
      </c>
      <c r="AI439" s="79"/>
      <c r="AJ439" s="79" t="s">
        <v>4110</v>
      </c>
      <c r="AK439" s="79" t="s">
        <v>4488</v>
      </c>
      <c r="AL439" s="84" t="s">
        <v>4730</v>
      </c>
      <c r="AM439" s="79"/>
      <c r="AN439" s="81">
        <v>42761.79773148148</v>
      </c>
      <c r="AO439" s="84" t="s">
        <v>5153</v>
      </c>
      <c r="AP439" s="79" t="b">
        <v>0</v>
      </c>
      <c r="AQ439" s="79" t="b">
        <v>0</v>
      </c>
      <c r="AR439" s="79" t="b">
        <v>0</v>
      </c>
      <c r="AS439" s="79"/>
      <c r="AT439" s="79">
        <v>2</v>
      </c>
      <c r="AU439" s="84" t="s">
        <v>5320</v>
      </c>
      <c r="AV439" s="79" t="b">
        <v>0</v>
      </c>
      <c r="AW439" s="79" t="s">
        <v>5649</v>
      </c>
      <c r="AX439" s="84" t="s">
        <v>6026</v>
      </c>
      <c r="AY439" s="79" t="s">
        <v>66</v>
      </c>
      <c r="AZ439" s="79" t="str">
        <f>REPLACE(INDEX(GroupVertices[Group],MATCH(Vertices[[#This Row],[Vertex]],GroupVertices[Vertex],0)),1,1,"")</f>
        <v>16</v>
      </c>
      <c r="BA439" s="2"/>
      <c r="BB439" s="3"/>
      <c r="BC439" s="3"/>
      <c r="BD439" s="3"/>
      <c r="BE439" s="3"/>
    </row>
    <row r="440" spans="1:57" ht="15">
      <c r="A440" s="65" t="s">
        <v>552</v>
      </c>
      <c r="B440" s="66"/>
      <c r="C440" s="66"/>
      <c r="D440" s="67">
        <v>1.5</v>
      </c>
      <c r="E440" s="69">
        <v>50</v>
      </c>
      <c r="F440" s="104" t="s">
        <v>5552</v>
      </c>
      <c r="G440" s="66"/>
      <c r="H440" s="70"/>
      <c r="I440" s="71"/>
      <c r="J440" s="71"/>
      <c r="K440" s="70"/>
      <c r="L440" s="74"/>
      <c r="M440" s="75">
        <v>3720.093017578125</v>
      </c>
      <c r="N440" s="75">
        <v>7967.904296875</v>
      </c>
      <c r="O440" s="76"/>
      <c r="P440" s="77"/>
      <c r="Q440" s="77"/>
      <c r="R440" s="89"/>
      <c r="S440" s="48">
        <v>0</v>
      </c>
      <c r="T440" s="48">
        <v>1</v>
      </c>
      <c r="U440" s="49">
        <v>0</v>
      </c>
      <c r="V440" s="49">
        <v>0.000908</v>
      </c>
      <c r="W440" s="50"/>
      <c r="X440" s="50"/>
      <c r="Y440" s="50"/>
      <c r="Z440" s="49">
        <v>0</v>
      </c>
      <c r="AA440" s="72">
        <v>440</v>
      </c>
      <c r="AB440" s="72"/>
      <c r="AC440" s="73"/>
      <c r="AD440" s="79" t="s">
        <v>3596</v>
      </c>
      <c r="AE440" s="79">
        <v>86</v>
      </c>
      <c r="AF440" s="79">
        <v>71</v>
      </c>
      <c r="AG440" s="79">
        <v>1151</v>
      </c>
      <c r="AH440" s="79">
        <v>1117</v>
      </c>
      <c r="AI440" s="79"/>
      <c r="AJ440" s="79" t="s">
        <v>4111</v>
      </c>
      <c r="AK440" s="79" t="s">
        <v>4489</v>
      </c>
      <c r="AL440" s="79"/>
      <c r="AM440" s="79"/>
      <c r="AN440" s="81">
        <v>42896.26363425926</v>
      </c>
      <c r="AO440" s="84" t="s">
        <v>5154</v>
      </c>
      <c r="AP440" s="79" t="b">
        <v>1</v>
      </c>
      <c r="AQ440" s="79" t="b">
        <v>0</v>
      </c>
      <c r="AR440" s="79" t="b">
        <v>1</v>
      </c>
      <c r="AS440" s="79"/>
      <c r="AT440" s="79">
        <v>0</v>
      </c>
      <c r="AU440" s="79"/>
      <c r="AV440" s="79" t="b">
        <v>0</v>
      </c>
      <c r="AW440" s="79" t="s">
        <v>5649</v>
      </c>
      <c r="AX440" s="84" t="s">
        <v>6027</v>
      </c>
      <c r="AY440" s="79" t="s">
        <v>66</v>
      </c>
      <c r="AZ440" s="79" t="str">
        <f>REPLACE(INDEX(GroupVertices[Group],MATCH(Vertices[[#This Row],[Vertex]],GroupVertices[Vertex],0)),1,1,"")</f>
        <v>4</v>
      </c>
      <c r="BA440" s="2"/>
      <c r="BB440" s="3"/>
      <c r="BC440" s="3"/>
      <c r="BD440" s="3"/>
      <c r="BE440" s="3"/>
    </row>
    <row r="441" spans="1:57" ht="15">
      <c r="A441" s="65" t="s">
        <v>553</v>
      </c>
      <c r="B441" s="66"/>
      <c r="C441" s="66"/>
      <c r="D441" s="67">
        <v>1.5</v>
      </c>
      <c r="E441" s="69">
        <v>50</v>
      </c>
      <c r="F441" s="104" t="s">
        <v>5553</v>
      </c>
      <c r="G441" s="66"/>
      <c r="H441" s="70"/>
      <c r="I441" s="71"/>
      <c r="J441" s="71"/>
      <c r="K441" s="70"/>
      <c r="L441" s="74"/>
      <c r="M441" s="75">
        <v>281.818359375</v>
      </c>
      <c r="N441" s="75">
        <v>1405.0328369140625</v>
      </c>
      <c r="O441" s="76"/>
      <c r="P441" s="77"/>
      <c r="Q441" s="77"/>
      <c r="R441" s="89"/>
      <c r="S441" s="48">
        <v>0</v>
      </c>
      <c r="T441" s="48">
        <v>1</v>
      </c>
      <c r="U441" s="49">
        <v>0</v>
      </c>
      <c r="V441" s="49">
        <v>0.00103</v>
      </c>
      <c r="W441" s="50"/>
      <c r="X441" s="50"/>
      <c r="Y441" s="50"/>
      <c r="Z441" s="49">
        <v>0</v>
      </c>
      <c r="AA441" s="72">
        <v>441</v>
      </c>
      <c r="AB441" s="72"/>
      <c r="AC441" s="73"/>
      <c r="AD441" s="79" t="s">
        <v>3597</v>
      </c>
      <c r="AE441" s="79">
        <v>303</v>
      </c>
      <c r="AF441" s="79">
        <v>139</v>
      </c>
      <c r="AG441" s="79">
        <v>388</v>
      </c>
      <c r="AH441" s="79">
        <v>65</v>
      </c>
      <c r="AI441" s="79"/>
      <c r="AJ441" s="79" t="s">
        <v>4112</v>
      </c>
      <c r="AK441" s="79"/>
      <c r="AL441" s="79"/>
      <c r="AM441" s="79"/>
      <c r="AN441" s="81">
        <v>43618.153599537036</v>
      </c>
      <c r="AO441" s="84" t="s">
        <v>5155</v>
      </c>
      <c r="AP441" s="79" t="b">
        <v>1</v>
      </c>
      <c r="AQ441" s="79" t="b">
        <v>0</v>
      </c>
      <c r="AR441" s="79" t="b">
        <v>0</v>
      </c>
      <c r="AS441" s="79"/>
      <c r="AT441" s="79">
        <v>0</v>
      </c>
      <c r="AU441" s="79"/>
      <c r="AV441" s="79" t="b">
        <v>0</v>
      </c>
      <c r="AW441" s="79" t="s">
        <v>5649</v>
      </c>
      <c r="AX441" s="84" t="s">
        <v>6028</v>
      </c>
      <c r="AY441" s="79" t="s">
        <v>66</v>
      </c>
      <c r="AZ441" s="79" t="str">
        <f>REPLACE(INDEX(GroupVertices[Group],MATCH(Vertices[[#This Row],[Vertex]],GroupVertices[Vertex],0)),1,1,"")</f>
        <v>3</v>
      </c>
      <c r="BA441" s="2"/>
      <c r="BB441" s="3"/>
      <c r="BC441" s="3"/>
      <c r="BD441" s="3"/>
      <c r="BE441" s="3"/>
    </row>
    <row r="442" spans="1:57" ht="15">
      <c r="A442" s="65" t="s">
        <v>556</v>
      </c>
      <c r="B442" s="66"/>
      <c r="C442" s="66"/>
      <c r="D442" s="67">
        <v>1.5</v>
      </c>
      <c r="E442" s="69">
        <v>50</v>
      </c>
      <c r="F442" s="104" t="s">
        <v>5555</v>
      </c>
      <c r="G442" s="66"/>
      <c r="H442" s="70"/>
      <c r="I442" s="71"/>
      <c r="J442" s="71"/>
      <c r="K442" s="70"/>
      <c r="L442" s="74"/>
      <c r="M442" s="75">
        <v>5329.3310546875</v>
      </c>
      <c r="N442" s="75">
        <v>2035.2225341796875</v>
      </c>
      <c r="O442" s="76"/>
      <c r="P442" s="77"/>
      <c r="Q442" s="77"/>
      <c r="R442" s="89"/>
      <c r="S442" s="48">
        <v>0</v>
      </c>
      <c r="T442" s="48">
        <v>1</v>
      </c>
      <c r="U442" s="49">
        <v>0</v>
      </c>
      <c r="V442" s="49">
        <v>1</v>
      </c>
      <c r="W442" s="50"/>
      <c r="X442" s="50"/>
      <c r="Y442" s="50"/>
      <c r="Z442" s="49">
        <v>0</v>
      </c>
      <c r="AA442" s="72">
        <v>442</v>
      </c>
      <c r="AB442" s="72"/>
      <c r="AC442" s="73"/>
      <c r="AD442" s="79" t="s">
        <v>3600</v>
      </c>
      <c r="AE442" s="79">
        <v>34</v>
      </c>
      <c r="AF442" s="79">
        <v>23</v>
      </c>
      <c r="AG442" s="79">
        <v>94</v>
      </c>
      <c r="AH442" s="79">
        <v>226</v>
      </c>
      <c r="AI442" s="79"/>
      <c r="AJ442" s="79" t="s">
        <v>4114</v>
      </c>
      <c r="AK442" s="79" t="s">
        <v>4490</v>
      </c>
      <c r="AL442" s="84" t="s">
        <v>4731</v>
      </c>
      <c r="AM442" s="79"/>
      <c r="AN442" s="81">
        <v>43554.806076388886</v>
      </c>
      <c r="AO442" s="84" t="s">
        <v>5157</v>
      </c>
      <c r="AP442" s="79" t="b">
        <v>1</v>
      </c>
      <c r="AQ442" s="79" t="b">
        <v>0</v>
      </c>
      <c r="AR442" s="79" t="b">
        <v>0</v>
      </c>
      <c r="AS442" s="79"/>
      <c r="AT442" s="79">
        <v>0</v>
      </c>
      <c r="AU442" s="79"/>
      <c r="AV442" s="79" t="b">
        <v>0</v>
      </c>
      <c r="AW442" s="79" t="s">
        <v>5649</v>
      </c>
      <c r="AX442" s="84" t="s">
        <v>6031</v>
      </c>
      <c r="AY442" s="79" t="s">
        <v>66</v>
      </c>
      <c r="AZ442" s="79" t="str">
        <f>REPLACE(INDEX(GroupVertices[Group],MATCH(Vertices[[#This Row],[Vertex]],GroupVertices[Vertex],0)),1,1,"")</f>
        <v>39</v>
      </c>
      <c r="BA442" s="2"/>
      <c r="BB442" s="3"/>
      <c r="BC442" s="3"/>
      <c r="BD442" s="3"/>
      <c r="BE442" s="3"/>
    </row>
    <row r="443" spans="1:57" ht="15">
      <c r="A443" s="65" t="s">
        <v>557</v>
      </c>
      <c r="B443" s="66"/>
      <c r="C443" s="66"/>
      <c r="D443" s="67">
        <v>1.5</v>
      </c>
      <c r="E443" s="69">
        <v>50</v>
      </c>
      <c r="F443" s="104" t="s">
        <v>1430</v>
      </c>
      <c r="G443" s="66"/>
      <c r="H443" s="70"/>
      <c r="I443" s="71"/>
      <c r="J443" s="71"/>
      <c r="K443" s="70"/>
      <c r="L443" s="74"/>
      <c r="M443" s="75">
        <v>2954.7470703125</v>
      </c>
      <c r="N443" s="75">
        <v>7630.7314453125</v>
      </c>
      <c r="O443" s="76"/>
      <c r="P443" s="77"/>
      <c r="Q443" s="77"/>
      <c r="R443" s="89"/>
      <c r="S443" s="48">
        <v>0</v>
      </c>
      <c r="T443" s="48">
        <v>1</v>
      </c>
      <c r="U443" s="49">
        <v>0</v>
      </c>
      <c r="V443" s="49">
        <v>0.001032</v>
      </c>
      <c r="W443" s="50"/>
      <c r="X443" s="50"/>
      <c r="Y443" s="50"/>
      <c r="Z443" s="49">
        <v>0</v>
      </c>
      <c r="AA443" s="72">
        <v>443</v>
      </c>
      <c r="AB443" s="72"/>
      <c r="AC443" s="73"/>
      <c r="AD443" s="79" t="s">
        <v>3601</v>
      </c>
      <c r="AE443" s="79">
        <v>271</v>
      </c>
      <c r="AF443" s="79">
        <v>198</v>
      </c>
      <c r="AG443" s="79">
        <v>5236</v>
      </c>
      <c r="AH443" s="79">
        <v>11948</v>
      </c>
      <c r="AI443" s="79"/>
      <c r="AJ443" s="79" t="s">
        <v>4115</v>
      </c>
      <c r="AK443" s="79" t="s">
        <v>4491</v>
      </c>
      <c r="AL443" s="84" t="s">
        <v>4732</v>
      </c>
      <c r="AM443" s="79"/>
      <c r="AN443" s="81">
        <v>42395.174675925926</v>
      </c>
      <c r="AO443" s="84" t="s">
        <v>5158</v>
      </c>
      <c r="AP443" s="79" t="b">
        <v>1</v>
      </c>
      <c r="AQ443" s="79" t="b">
        <v>0</v>
      </c>
      <c r="AR443" s="79" t="b">
        <v>0</v>
      </c>
      <c r="AS443" s="79"/>
      <c r="AT443" s="79">
        <v>1</v>
      </c>
      <c r="AU443" s="79"/>
      <c r="AV443" s="79" t="b">
        <v>0</v>
      </c>
      <c r="AW443" s="79" t="s">
        <v>5649</v>
      </c>
      <c r="AX443" s="84" t="s">
        <v>6032</v>
      </c>
      <c r="AY443" s="79" t="s">
        <v>66</v>
      </c>
      <c r="AZ443" s="79" t="str">
        <f>REPLACE(INDEX(GroupVertices[Group],MATCH(Vertices[[#This Row],[Vertex]],GroupVertices[Vertex],0)),1,1,"")</f>
        <v>1</v>
      </c>
      <c r="BA443" s="2"/>
      <c r="BB443" s="3"/>
      <c r="BC443" s="3"/>
      <c r="BD443" s="3"/>
      <c r="BE443" s="3"/>
    </row>
    <row r="444" spans="1:57" ht="15">
      <c r="A444" s="65" t="s">
        <v>558</v>
      </c>
      <c r="B444" s="66"/>
      <c r="C444" s="66"/>
      <c r="D444" s="67">
        <v>1.5</v>
      </c>
      <c r="E444" s="69">
        <v>50</v>
      </c>
      <c r="F444" s="104" t="s">
        <v>5556</v>
      </c>
      <c r="G444" s="66"/>
      <c r="H444" s="70"/>
      <c r="I444" s="71"/>
      <c r="J444" s="71"/>
      <c r="K444" s="70"/>
      <c r="L444" s="74"/>
      <c r="M444" s="75">
        <v>2850.418701171875</v>
      </c>
      <c r="N444" s="75">
        <v>1611.72412109375</v>
      </c>
      <c r="O444" s="76"/>
      <c r="P444" s="77"/>
      <c r="Q444" s="77"/>
      <c r="R444" s="89"/>
      <c r="S444" s="48">
        <v>0</v>
      </c>
      <c r="T444" s="48">
        <v>1</v>
      </c>
      <c r="U444" s="49">
        <v>0</v>
      </c>
      <c r="V444" s="49">
        <v>0.00103</v>
      </c>
      <c r="W444" s="50"/>
      <c r="X444" s="50"/>
      <c r="Y444" s="50"/>
      <c r="Z444" s="49">
        <v>0</v>
      </c>
      <c r="AA444" s="72">
        <v>444</v>
      </c>
      <c r="AB444" s="72"/>
      <c r="AC444" s="73"/>
      <c r="AD444" s="79" t="s">
        <v>3602</v>
      </c>
      <c r="AE444" s="79">
        <v>550</v>
      </c>
      <c r="AF444" s="79">
        <v>480</v>
      </c>
      <c r="AG444" s="79">
        <v>8050</v>
      </c>
      <c r="AH444" s="79">
        <v>9229</v>
      </c>
      <c r="AI444" s="79"/>
      <c r="AJ444" s="79" t="s">
        <v>4116</v>
      </c>
      <c r="AK444" s="79"/>
      <c r="AL444" s="79"/>
      <c r="AM444" s="79"/>
      <c r="AN444" s="81">
        <v>41625.841365740744</v>
      </c>
      <c r="AO444" s="84" t="s">
        <v>5159</v>
      </c>
      <c r="AP444" s="79" t="b">
        <v>1</v>
      </c>
      <c r="AQ444" s="79" t="b">
        <v>0</v>
      </c>
      <c r="AR444" s="79" t="b">
        <v>1</v>
      </c>
      <c r="AS444" s="79"/>
      <c r="AT444" s="79">
        <v>2</v>
      </c>
      <c r="AU444" s="84" t="s">
        <v>5320</v>
      </c>
      <c r="AV444" s="79" t="b">
        <v>0</v>
      </c>
      <c r="AW444" s="79" t="s">
        <v>5649</v>
      </c>
      <c r="AX444" s="84" t="s">
        <v>6033</v>
      </c>
      <c r="AY444" s="79" t="s">
        <v>66</v>
      </c>
      <c r="AZ444" s="79" t="str">
        <f>REPLACE(INDEX(GroupVertices[Group],MATCH(Vertices[[#This Row],[Vertex]],GroupVertices[Vertex],0)),1,1,"")</f>
        <v>3</v>
      </c>
      <c r="BA444" s="2"/>
      <c r="BB444" s="3"/>
      <c r="BC444" s="3"/>
      <c r="BD444" s="3"/>
      <c r="BE444" s="3"/>
    </row>
    <row r="445" spans="1:57" ht="15">
      <c r="A445" s="65" t="s">
        <v>559</v>
      </c>
      <c r="B445" s="66"/>
      <c r="C445" s="66"/>
      <c r="D445" s="67">
        <v>1.5</v>
      </c>
      <c r="E445" s="69">
        <v>50</v>
      </c>
      <c r="F445" s="104" t="s">
        <v>1431</v>
      </c>
      <c r="G445" s="66"/>
      <c r="H445" s="70"/>
      <c r="I445" s="71"/>
      <c r="J445" s="71"/>
      <c r="K445" s="70"/>
      <c r="L445" s="74"/>
      <c r="M445" s="75">
        <v>2680.16357421875</v>
      </c>
      <c r="N445" s="75">
        <v>9381.099609375</v>
      </c>
      <c r="O445" s="76"/>
      <c r="P445" s="77"/>
      <c r="Q445" s="77"/>
      <c r="R445" s="89"/>
      <c r="S445" s="48">
        <v>0</v>
      </c>
      <c r="T445" s="48">
        <v>1</v>
      </c>
      <c r="U445" s="49">
        <v>0</v>
      </c>
      <c r="V445" s="49">
        <v>0.001032</v>
      </c>
      <c r="W445" s="50"/>
      <c r="X445" s="50"/>
      <c r="Y445" s="50"/>
      <c r="Z445" s="49">
        <v>0</v>
      </c>
      <c r="AA445" s="72">
        <v>445</v>
      </c>
      <c r="AB445" s="72"/>
      <c r="AC445" s="73"/>
      <c r="AD445" s="79" t="s">
        <v>3603</v>
      </c>
      <c r="AE445" s="79">
        <v>621</v>
      </c>
      <c r="AF445" s="79">
        <v>32</v>
      </c>
      <c r="AG445" s="79">
        <v>785</v>
      </c>
      <c r="AH445" s="79">
        <v>4418</v>
      </c>
      <c r="AI445" s="79"/>
      <c r="AJ445" s="79"/>
      <c r="AK445" s="79" t="s">
        <v>3148</v>
      </c>
      <c r="AL445" s="84" t="s">
        <v>4733</v>
      </c>
      <c r="AM445" s="79"/>
      <c r="AN445" s="81">
        <v>43109.210694444446</v>
      </c>
      <c r="AO445" s="84" t="s">
        <v>5160</v>
      </c>
      <c r="AP445" s="79" t="b">
        <v>1</v>
      </c>
      <c r="AQ445" s="79" t="b">
        <v>0</v>
      </c>
      <c r="AR445" s="79" t="b">
        <v>0</v>
      </c>
      <c r="AS445" s="79"/>
      <c r="AT445" s="79">
        <v>0</v>
      </c>
      <c r="AU445" s="79"/>
      <c r="AV445" s="79" t="b">
        <v>0</v>
      </c>
      <c r="AW445" s="79" t="s">
        <v>5649</v>
      </c>
      <c r="AX445" s="84" t="s">
        <v>6034</v>
      </c>
      <c r="AY445" s="79" t="s">
        <v>66</v>
      </c>
      <c r="AZ445" s="79" t="str">
        <f>REPLACE(INDEX(GroupVertices[Group],MATCH(Vertices[[#This Row],[Vertex]],GroupVertices[Vertex],0)),1,1,"")</f>
        <v>1</v>
      </c>
      <c r="BA445" s="2"/>
      <c r="BB445" s="3"/>
      <c r="BC445" s="3"/>
      <c r="BD445" s="3"/>
      <c r="BE445" s="3"/>
    </row>
    <row r="446" spans="1:57" ht="15">
      <c r="A446" s="65" t="s">
        <v>561</v>
      </c>
      <c r="B446" s="66"/>
      <c r="C446" s="66"/>
      <c r="D446" s="67">
        <v>1.5</v>
      </c>
      <c r="E446" s="69">
        <v>50</v>
      </c>
      <c r="F446" s="104" t="s">
        <v>1433</v>
      </c>
      <c r="G446" s="66"/>
      <c r="H446" s="70"/>
      <c r="I446" s="71"/>
      <c r="J446" s="71"/>
      <c r="K446" s="70"/>
      <c r="L446" s="74"/>
      <c r="M446" s="75">
        <v>9300.4482421875</v>
      </c>
      <c r="N446" s="75">
        <v>9335.1494140625</v>
      </c>
      <c r="O446" s="76"/>
      <c r="P446" s="77"/>
      <c r="Q446" s="77"/>
      <c r="R446" s="89"/>
      <c r="S446" s="48">
        <v>0</v>
      </c>
      <c r="T446" s="48">
        <v>1</v>
      </c>
      <c r="U446" s="49">
        <v>0</v>
      </c>
      <c r="V446" s="49">
        <v>0.027027</v>
      </c>
      <c r="W446" s="50"/>
      <c r="X446" s="50"/>
      <c r="Y446" s="50"/>
      <c r="Z446" s="49">
        <v>0</v>
      </c>
      <c r="AA446" s="72">
        <v>446</v>
      </c>
      <c r="AB446" s="72"/>
      <c r="AC446" s="73"/>
      <c r="AD446" s="79" t="s">
        <v>3605</v>
      </c>
      <c r="AE446" s="79">
        <v>239</v>
      </c>
      <c r="AF446" s="79">
        <v>151</v>
      </c>
      <c r="AG446" s="79">
        <v>2291</v>
      </c>
      <c r="AH446" s="79">
        <v>16457</v>
      </c>
      <c r="AI446" s="79"/>
      <c r="AJ446" s="79"/>
      <c r="AK446" s="79" t="s">
        <v>4277</v>
      </c>
      <c r="AL446" s="79"/>
      <c r="AM446" s="79"/>
      <c r="AN446" s="81">
        <v>40406.77855324074</v>
      </c>
      <c r="AO446" s="84" t="s">
        <v>5162</v>
      </c>
      <c r="AP446" s="79" t="b">
        <v>1</v>
      </c>
      <c r="AQ446" s="79" t="b">
        <v>0</v>
      </c>
      <c r="AR446" s="79" t="b">
        <v>0</v>
      </c>
      <c r="AS446" s="79"/>
      <c r="AT446" s="79">
        <v>0</v>
      </c>
      <c r="AU446" s="84" t="s">
        <v>5320</v>
      </c>
      <c r="AV446" s="79" t="b">
        <v>0</v>
      </c>
      <c r="AW446" s="79" t="s">
        <v>5649</v>
      </c>
      <c r="AX446" s="84" t="s">
        <v>6036</v>
      </c>
      <c r="AY446" s="79" t="s">
        <v>66</v>
      </c>
      <c r="AZ446" s="79" t="str">
        <f>REPLACE(INDEX(GroupVertices[Group],MATCH(Vertices[[#This Row],[Vertex]],GroupVertices[Vertex],0)),1,1,"")</f>
        <v>6</v>
      </c>
      <c r="BA446" s="2"/>
      <c r="BB446" s="3"/>
      <c r="BC446" s="3"/>
      <c r="BD446" s="3"/>
      <c r="BE446" s="3"/>
    </row>
    <row r="447" spans="1:57" ht="15">
      <c r="A447" s="65" t="s">
        <v>562</v>
      </c>
      <c r="B447" s="66"/>
      <c r="C447" s="66"/>
      <c r="D447" s="67">
        <v>1.5</v>
      </c>
      <c r="E447" s="69">
        <v>50</v>
      </c>
      <c r="F447" s="104" t="s">
        <v>5557</v>
      </c>
      <c r="G447" s="66"/>
      <c r="H447" s="70"/>
      <c r="I447" s="71"/>
      <c r="J447" s="71"/>
      <c r="K447" s="70"/>
      <c r="L447" s="74"/>
      <c r="M447" s="75">
        <v>7935.3701171875</v>
      </c>
      <c r="N447" s="75">
        <v>8503.9169921875</v>
      </c>
      <c r="O447" s="76"/>
      <c r="P447" s="77"/>
      <c r="Q447" s="77"/>
      <c r="R447" s="89"/>
      <c r="S447" s="48">
        <v>0</v>
      </c>
      <c r="T447" s="48">
        <v>1</v>
      </c>
      <c r="U447" s="49">
        <v>0</v>
      </c>
      <c r="V447" s="49">
        <v>0.000922</v>
      </c>
      <c r="W447" s="50"/>
      <c r="X447" s="50"/>
      <c r="Y447" s="50"/>
      <c r="Z447" s="49">
        <v>0</v>
      </c>
      <c r="AA447" s="72">
        <v>447</v>
      </c>
      <c r="AB447" s="72"/>
      <c r="AC447" s="73"/>
      <c r="AD447" s="79" t="s">
        <v>3606</v>
      </c>
      <c r="AE447" s="79">
        <v>4</v>
      </c>
      <c r="AF447" s="79">
        <v>2</v>
      </c>
      <c r="AG447" s="79">
        <v>5</v>
      </c>
      <c r="AH447" s="79">
        <v>4</v>
      </c>
      <c r="AI447" s="79"/>
      <c r="AJ447" s="79" t="s">
        <v>4118</v>
      </c>
      <c r="AK447" s="79"/>
      <c r="AL447" s="79"/>
      <c r="AM447" s="79"/>
      <c r="AN447" s="81">
        <v>43657.179189814815</v>
      </c>
      <c r="AO447" s="84" t="s">
        <v>5163</v>
      </c>
      <c r="AP447" s="79" t="b">
        <v>1</v>
      </c>
      <c r="AQ447" s="79" t="b">
        <v>0</v>
      </c>
      <c r="AR447" s="79" t="b">
        <v>0</v>
      </c>
      <c r="AS447" s="79"/>
      <c r="AT447" s="79">
        <v>0</v>
      </c>
      <c r="AU447" s="79"/>
      <c r="AV447" s="79" t="b">
        <v>0</v>
      </c>
      <c r="AW447" s="79" t="s">
        <v>5649</v>
      </c>
      <c r="AX447" s="84" t="s">
        <v>6037</v>
      </c>
      <c r="AY447" s="79" t="s">
        <v>66</v>
      </c>
      <c r="AZ447" s="79" t="str">
        <f>REPLACE(INDEX(GroupVertices[Group],MATCH(Vertices[[#This Row],[Vertex]],GroupVertices[Vertex],0)),1,1,"")</f>
        <v>5</v>
      </c>
      <c r="BA447" s="2"/>
      <c r="BB447" s="3"/>
      <c r="BC447" s="3"/>
      <c r="BD447" s="3"/>
      <c r="BE447" s="3"/>
    </row>
    <row r="448" spans="1:57" ht="15">
      <c r="A448" s="65" t="s">
        <v>563</v>
      </c>
      <c r="B448" s="66"/>
      <c r="C448" s="66"/>
      <c r="D448" s="67">
        <v>1.5</v>
      </c>
      <c r="E448" s="69">
        <v>50</v>
      </c>
      <c r="F448" s="104" t="s">
        <v>5558</v>
      </c>
      <c r="G448" s="66"/>
      <c r="H448" s="70"/>
      <c r="I448" s="71"/>
      <c r="J448" s="71"/>
      <c r="K448" s="70"/>
      <c r="L448" s="74"/>
      <c r="M448" s="75">
        <v>6782.3994140625</v>
      </c>
      <c r="N448" s="75">
        <v>7816.32763671875</v>
      </c>
      <c r="O448" s="76"/>
      <c r="P448" s="77"/>
      <c r="Q448" s="77"/>
      <c r="R448" s="89"/>
      <c r="S448" s="48">
        <v>0</v>
      </c>
      <c r="T448" s="48">
        <v>1</v>
      </c>
      <c r="U448" s="49">
        <v>0</v>
      </c>
      <c r="V448" s="49">
        <v>0.000922</v>
      </c>
      <c r="W448" s="50"/>
      <c r="X448" s="50"/>
      <c r="Y448" s="50"/>
      <c r="Z448" s="49">
        <v>0</v>
      </c>
      <c r="AA448" s="72">
        <v>448</v>
      </c>
      <c r="AB448" s="72"/>
      <c r="AC448" s="73"/>
      <c r="AD448" s="79" t="s">
        <v>3607</v>
      </c>
      <c r="AE448" s="79">
        <v>40</v>
      </c>
      <c r="AF448" s="79">
        <v>31</v>
      </c>
      <c r="AG448" s="79">
        <v>71</v>
      </c>
      <c r="AH448" s="79">
        <v>95</v>
      </c>
      <c r="AI448" s="79"/>
      <c r="AJ448" s="79" t="s">
        <v>4119</v>
      </c>
      <c r="AK448" s="79">
        <v>510</v>
      </c>
      <c r="AL448" s="79"/>
      <c r="AM448" s="79"/>
      <c r="AN448" s="81">
        <v>43448.90677083333</v>
      </c>
      <c r="AO448" s="84" t="s">
        <v>5164</v>
      </c>
      <c r="AP448" s="79" t="b">
        <v>1</v>
      </c>
      <c r="AQ448" s="79" t="b">
        <v>0</v>
      </c>
      <c r="AR448" s="79" t="b">
        <v>0</v>
      </c>
      <c r="AS448" s="79"/>
      <c r="AT448" s="79">
        <v>0</v>
      </c>
      <c r="AU448" s="79"/>
      <c r="AV448" s="79" t="b">
        <v>0</v>
      </c>
      <c r="AW448" s="79" t="s">
        <v>5649</v>
      </c>
      <c r="AX448" s="84" t="s">
        <v>6038</v>
      </c>
      <c r="AY448" s="79" t="s">
        <v>66</v>
      </c>
      <c r="AZ448" s="79" t="str">
        <f>REPLACE(INDEX(GroupVertices[Group],MATCH(Vertices[[#This Row],[Vertex]],GroupVertices[Vertex],0)),1,1,"")</f>
        <v>5</v>
      </c>
      <c r="BA448" s="2"/>
      <c r="BB448" s="3"/>
      <c r="BC448" s="3"/>
      <c r="BD448" s="3"/>
      <c r="BE448" s="3"/>
    </row>
    <row r="449" spans="1:57" ht="15">
      <c r="A449" s="65" t="s">
        <v>564</v>
      </c>
      <c r="B449" s="66"/>
      <c r="C449" s="66"/>
      <c r="D449" s="67">
        <v>1.5</v>
      </c>
      <c r="E449" s="69">
        <v>50</v>
      </c>
      <c r="F449" s="104" t="s">
        <v>1434</v>
      </c>
      <c r="G449" s="66"/>
      <c r="H449" s="70"/>
      <c r="I449" s="71"/>
      <c r="J449" s="71"/>
      <c r="K449" s="70"/>
      <c r="L449" s="74"/>
      <c r="M449" s="75">
        <v>1352.0546875</v>
      </c>
      <c r="N449" s="75">
        <v>9473.3232421875</v>
      </c>
      <c r="O449" s="76"/>
      <c r="P449" s="77"/>
      <c r="Q449" s="77"/>
      <c r="R449" s="89"/>
      <c r="S449" s="48">
        <v>0</v>
      </c>
      <c r="T449" s="48">
        <v>1</v>
      </c>
      <c r="U449" s="49">
        <v>0</v>
      </c>
      <c r="V449" s="49">
        <v>0.001032</v>
      </c>
      <c r="W449" s="50"/>
      <c r="X449" s="50"/>
      <c r="Y449" s="50"/>
      <c r="Z449" s="49">
        <v>0</v>
      </c>
      <c r="AA449" s="72">
        <v>449</v>
      </c>
      <c r="AB449" s="72"/>
      <c r="AC449" s="73"/>
      <c r="AD449" s="79" t="s">
        <v>3608</v>
      </c>
      <c r="AE449" s="79">
        <v>98</v>
      </c>
      <c r="AF449" s="79">
        <v>32</v>
      </c>
      <c r="AG449" s="79">
        <v>1021</v>
      </c>
      <c r="AH449" s="79">
        <v>1671</v>
      </c>
      <c r="AI449" s="79"/>
      <c r="AJ449" s="79" t="s">
        <v>4120</v>
      </c>
      <c r="AK449" s="79" t="s">
        <v>4435</v>
      </c>
      <c r="AL449" s="79"/>
      <c r="AM449" s="79"/>
      <c r="AN449" s="81">
        <v>43141.19521990741</v>
      </c>
      <c r="AO449" s="84" t="s">
        <v>5165</v>
      </c>
      <c r="AP449" s="79" t="b">
        <v>1</v>
      </c>
      <c r="AQ449" s="79" t="b">
        <v>0</v>
      </c>
      <c r="AR449" s="79" t="b">
        <v>0</v>
      </c>
      <c r="AS449" s="79"/>
      <c r="AT449" s="79">
        <v>0</v>
      </c>
      <c r="AU449" s="79"/>
      <c r="AV449" s="79" t="b">
        <v>0</v>
      </c>
      <c r="AW449" s="79" t="s">
        <v>5649</v>
      </c>
      <c r="AX449" s="84" t="s">
        <v>6039</v>
      </c>
      <c r="AY449" s="79" t="s">
        <v>66</v>
      </c>
      <c r="AZ449" s="79" t="str">
        <f>REPLACE(INDEX(GroupVertices[Group],MATCH(Vertices[[#This Row],[Vertex]],GroupVertices[Vertex],0)),1,1,"")</f>
        <v>1</v>
      </c>
      <c r="BA449" s="2"/>
      <c r="BB449" s="3"/>
      <c r="BC449" s="3"/>
      <c r="BD449" s="3"/>
      <c r="BE449" s="3"/>
    </row>
    <row r="450" spans="1:57" ht="15">
      <c r="A450" s="65" t="s">
        <v>566</v>
      </c>
      <c r="B450" s="66"/>
      <c r="C450" s="66"/>
      <c r="D450" s="67">
        <v>1.5</v>
      </c>
      <c r="E450" s="69">
        <v>50</v>
      </c>
      <c r="F450" s="104" t="s">
        <v>1436</v>
      </c>
      <c r="G450" s="66"/>
      <c r="H450" s="70"/>
      <c r="I450" s="71"/>
      <c r="J450" s="71"/>
      <c r="K450" s="70"/>
      <c r="L450" s="74"/>
      <c r="M450" s="75">
        <v>8709.96484375</v>
      </c>
      <c r="N450" s="75">
        <v>9657.72265625</v>
      </c>
      <c r="O450" s="76"/>
      <c r="P450" s="77"/>
      <c r="Q450" s="77"/>
      <c r="R450" s="89"/>
      <c r="S450" s="48">
        <v>0</v>
      </c>
      <c r="T450" s="48">
        <v>1</v>
      </c>
      <c r="U450" s="49">
        <v>0</v>
      </c>
      <c r="V450" s="49">
        <v>0.027027</v>
      </c>
      <c r="W450" s="50"/>
      <c r="X450" s="50"/>
      <c r="Y450" s="50"/>
      <c r="Z450" s="49">
        <v>0</v>
      </c>
      <c r="AA450" s="72">
        <v>450</v>
      </c>
      <c r="AB450" s="72"/>
      <c r="AC450" s="73"/>
      <c r="AD450" s="79" t="s">
        <v>3609</v>
      </c>
      <c r="AE450" s="79">
        <v>644</v>
      </c>
      <c r="AF450" s="79">
        <v>843</v>
      </c>
      <c r="AG450" s="79">
        <v>19821</v>
      </c>
      <c r="AH450" s="79">
        <v>34372</v>
      </c>
      <c r="AI450" s="79"/>
      <c r="AJ450" s="79" t="s">
        <v>4121</v>
      </c>
      <c r="AK450" s="79" t="s">
        <v>4493</v>
      </c>
      <c r="AL450" s="79"/>
      <c r="AM450" s="79"/>
      <c r="AN450" s="81">
        <v>41963.217511574076</v>
      </c>
      <c r="AO450" s="84" t="s">
        <v>5166</v>
      </c>
      <c r="AP450" s="79" t="b">
        <v>1</v>
      </c>
      <c r="AQ450" s="79" t="b">
        <v>0</v>
      </c>
      <c r="AR450" s="79" t="b">
        <v>1</v>
      </c>
      <c r="AS450" s="79"/>
      <c r="AT450" s="79">
        <v>3</v>
      </c>
      <c r="AU450" s="84" t="s">
        <v>5320</v>
      </c>
      <c r="AV450" s="79" t="b">
        <v>0</v>
      </c>
      <c r="AW450" s="79" t="s">
        <v>5649</v>
      </c>
      <c r="AX450" s="84" t="s">
        <v>6040</v>
      </c>
      <c r="AY450" s="79" t="s">
        <v>66</v>
      </c>
      <c r="AZ450" s="79" t="str">
        <f>REPLACE(INDEX(GroupVertices[Group],MATCH(Vertices[[#This Row],[Vertex]],GroupVertices[Vertex],0)),1,1,"")</f>
        <v>6</v>
      </c>
      <c r="BA450" s="2"/>
      <c r="BB450" s="3"/>
      <c r="BC450" s="3"/>
      <c r="BD450" s="3"/>
      <c r="BE450" s="3"/>
    </row>
    <row r="451" spans="1:57" ht="15">
      <c r="A451" s="65" t="s">
        <v>568</v>
      </c>
      <c r="B451" s="66"/>
      <c r="C451" s="66"/>
      <c r="D451" s="67">
        <v>1.5</v>
      </c>
      <c r="E451" s="69">
        <v>50</v>
      </c>
      <c r="F451" s="104" t="s">
        <v>5560</v>
      </c>
      <c r="G451" s="66"/>
      <c r="H451" s="70"/>
      <c r="I451" s="71"/>
      <c r="J451" s="71"/>
      <c r="K451" s="70"/>
      <c r="L451" s="74"/>
      <c r="M451" s="75">
        <v>5311.435546875</v>
      </c>
      <c r="N451" s="75">
        <v>9743.892578125</v>
      </c>
      <c r="O451" s="76"/>
      <c r="P451" s="77"/>
      <c r="Q451" s="77"/>
      <c r="R451" s="89"/>
      <c r="S451" s="48">
        <v>0</v>
      </c>
      <c r="T451" s="48">
        <v>1</v>
      </c>
      <c r="U451" s="49">
        <v>0</v>
      </c>
      <c r="V451" s="49">
        <v>0.000857</v>
      </c>
      <c r="W451" s="50"/>
      <c r="X451" s="50"/>
      <c r="Y451" s="50"/>
      <c r="Z451" s="49">
        <v>0</v>
      </c>
      <c r="AA451" s="72">
        <v>451</v>
      </c>
      <c r="AB451" s="72"/>
      <c r="AC451" s="73"/>
      <c r="AD451" s="79" t="s">
        <v>3611</v>
      </c>
      <c r="AE451" s="79">
        <v>72</v>
      </c>
      <c r="AF451" s="79">
        <v>162</v>
      </c>
      <c r="AG451" s="79">
        <v>10041</v>
      </c>
      <c r="AH451" s="79">
        <v>41337</v>
      </c>
      <c r="AI451" s="79"/>
      <c r="AJ451" s="79" t="s">
        <v>4123</v>
      </c>
      <c r="AK451" s="79" t="s">
        <v>4495</v>
      </c>
      <c r="AL451" s="84" t="s">
        <v>4734</v>
      </c>
      <c r="AM451" s="79"/>
      <c r="AN451" s="81">
        <v>42156.91423611111</v>
      </c>
      <c r="AO451" s="84" t="s">
        <v>5168</v>
      </c>
      <c r="AP451" s="79" t="b">
        <v>0</v>
      </c>
      <c r="AQ451" s="79" t="b">
        <v>0</v>
      </c>
      <c r="AR451" s="79" t="b">
        <v>1</v>
      </c>
      <c r="AS451" s="79"/>
      <c r="AT451" s="79">
        <v>2</v>
      </c>
      <c r="AU451" s="84" t="s">
        <v>5320</v>
      </c>
      <c r="AV451" s="79" t="b">
        <v>0</v>
      </c>
      <c r="AW451" s="79" t="s">
        <v>5649</v>
      </c>
      <c r="AX451" s="84" t="s">
        <v>6042</v>
      </c>
      <c r="AY451" s="79" t="s">
        <v>66</v>
      </c>
      <c r="AZ451" s="79" t="str">
        <f>REPLACE(INDEX(GroupVertices[Group],MATCH(Vertices[[#This Row],[Vertex]],GroupVertices[Vertex],0)),1,1,"")</f>
        <v>4</v>
      </c>
      <c r="BA451" s="2"/>
      <c r="BB451" s="3"/>
      <c r="BC451" s="3"/>
      <c r="BD451" s="3"/>
      <c r="BE451" s="3"/>
    </row>
    <row r="452" spans="1:57" ht="15">
      <c r="A452" s="65" t="s">
        <v>569</v>
      </c>
      <c r="B452" s="66"/>
      <c r="C452" s="66"/>
      <c r="D452" s="67">
        <v>1.5</v>
      </c>
      <c r="E452" s="69">
        <v>50</v>
      </c>
      <c r="F452" s="104" t="s">
        <v>1437</v>
      </c>
      <c r="G452" s="66"/>
      <c r="H452" s="70"/>
      <c r="I452" s="71"/>
      <c r="J452" s="71"/>
      <c r="K452" s="70"/>
      <c r="L452" s="74"/>
      <c r="M452" s="75">
        <v>852.1221923828125</v>
      </c>
      <c r="N452" s="75">
        <v>6484.6689453125</v>
      </c>
      <c r="O452" s="76"/>
      <c r="P452" s="77"/>
      <c r="Q452" s="77"/>
      <c r="R452" s="89"/>
      <c r="S452" s="48">
        <v>0</v>
      </c>
      <c r="T452" s="48">
        <v>1</v>
      </c>
      <c r="U452" s="49">
        <v>0</v>
      </c>
      <c r="V452" s="49">
        <v>0.001032</v>
      </c>
      <c r="W452" s="50"/>
      <c r="X452" s="50"/>
      <c r="Y452" s="50"/>
      <c r="Z452" s="49">
        <v>0</v>
      </c>
      <c r="AA452" s="72">
        <v>452</v>
      </c>
      <c r="AB452" s="72"/>
      <c r="AC452" s="73"/>
      <c r="AD452" s="79" t="s">
        <v>3612</v>
      </c>
      <c r="AE452" s="79">
        <v>501</v>
      </c>
      <c r="AF452" s="79">
        <v>649</v>
      </c>
      <c r="AG452" s="79">
        <v>14526</v>
      </c>
      <c r="AH452" s="79">
        <v>30807</v>
      </c>
      <c r="AI452" s="79"/>
      <c r="AJ452" s="79" t="s">
        <v>4124</v>
      </c>
      <c r="AK452" s="79" t="s">
        <v>4496</v>
      </c>
      <c r="AL452" s="79"/>
      <c r="AM452" s="79"/>
      <c r="AN452" s="81">
        <v>40887.667708333334</v>
      </c>
      <c r="AO452" s="84" t="s">
        <v>5169</v>
      </c>
      <c r="AP452" s="79" t="b">
        <v>1</v>
      </c>
      <c r="AQ452" s="79" t="b">
        <v>0</v>
      </c>
      <c r="AR452" s="79" t="b">
        <v>1</v>
      </c>
      <c r="AS452" s="79"/>
      <c r="AT452" s="79">
        <v>2</v>
      </c>
      <c r="AU452" s="84" t="s">
        <v>5320</v>
      </c>
      <c r="AV452" s="79" t="b">
        <v>0</v>
      </c>
      <c r="AW452" s="79" t="s">
        <v>5649</v>
      </c>
      <c r="AX452" s="84" t="s">
        <v>6043</v>
      </c>
      <c r="AY452" s="79" t="s">
        <v>66</v>
      </c>
      <c r="AZ452" s="79" t="str">
        <f>REPLACE(INDEX(GroupVertices[Group],MATCH(Vertices[[#This Row],[Vertex]],GroupVertices[Vertex],0)),1,1,"")</f>
        <v>1</v>
      </c>
      <c r="BA452" s="2"/>
      <c r="BB452" s="3"/>
      <c r="BC452" s="3"/>
      <c r="BD452" s="3"/>
      <c r="BE452" s="3"/>
    </row>
    <row r="453" spans="1:57" ht="15">
      <c r="A453" s="65" t="s">
        <v>571</v>
      </c>
      <c r="B453" s="66"/>
      <c r="C453" s="66"/>
      <c r="D453" s="67">
        <v>1.5</v>
      </c>
      <c r="E453" s="69">
        <v>50</v>
      </c>
      <c r="F453" s="104" t="s">
        <v>1346</v>
      </c>
      <c r="G453" s="66"/>
      <c r="H453" s="70"/>
      <c r="I453" s="71"/>
      <c r="J453" s="71"/>
      <c r="K453" s="70"/>
      <c r="L453" s="74"/>
      <c r="M453" s="75">
        <v>1585.080078125</v>
      </c>
      <c r="N453" s="75">
        <v>9442.658203125</v>
      </c>
      <c r="O453" s="76"/>
      <c r="P453" s="77"/>
      <c r="Q453" s="77"/>
      <c r="R453" s="89"/>
      <c r="S453" s="48">
        <v>0</v>
      </c>
      <c r="T453" s="48">
        <v>1</v>
      </c>
      <c r="U453" s="49">
        <v>0</v>
      </c>
      <c r="V453" s="49">
        <v>0.001032</v>
      </c>
      <c r="W453" s="50"/>
      <c r="X453" s="50"/>
      <c r="Y453" s="50"/>
      <c r="Z453" s="49">
        <v>0</v>
      </c>
      <c r="AA453" s="72">
        <v>453</v>
      </c>
      <c r="AB453" s="72"/>
      <c r="AC453" s="73"/>
      <c r="AD453" s="79" t="s">
        <v>3615</v>
      </c>
      <c r="AE453" s="79">
        <v>106</v>
      </c>
      <c r="AF453" s="79">
        <v>14</v>
      </c>
      <c r="AG453" s="79">
        <v>576</v>
      </c>
      <c r="AH453" s="79">
        <v>2240</v>
      </c>
      <c r="AI453" s="79"/>
      <c r="AJ453" s="79"/>
      <c r="AK453" s="79" t="s">
        <v>4291</v>
      </c>
      <c r="AL453" s="79"/>
      <c r="AM453" s="79"/>
      <c r="AN453" s="81">
        <v>42676.92444444444</v>
      </c>
      <c r="AO453" s="79"/>
      <c r="AP453" s="79" t="b">
        <v>1</v>
      </c>
      <c r="AQ453" s="79" t="b">
        <v>1</v>
      </c>
      <c r="AR453" s="79" t="b">
        <v>0</v>
      </c>
      <c r="AS453" s="79"/>
      <c r="AT453" s="79">
        <v>0</v>
      </c>
      <c r="AU453" s="79"/>
      <c r="AV453" s="79" t="b">
        <v>0</v>
      </c>
      <c r="AW453" s="79" t="s">
        <v>5649</v>
      </c>
      <c r="AX453" s="84" t="s">
        <v>6046</v>
      </c>
      <c r="AY453" s="79" t="s">
        <v>66</v>
      </c>
      <c r="AZ453" s="79" t="str">
        <f>REPLACE(INDEX(GroupVertices[Group],MATCH(Vertices[[#This Row],[Vertex]],GroupVertices[Vertex],0)),1,1,"")</f>
        <v>1</v>
      </c>
      <c r="BA453" s="2"/>
      <c r="BB453" s="3"/>
      <c r="BC453" s="3"/>
      <c r="BD453" s="3"/>
      <c r="BE453" s="3"/>
    </row>
    <row r="454" spans="1:57" ht="15">
      <c r="A454" s="65" t="s">
        <v>572</v>
      </c>
      <c r="B454" s="66"/>
      <c r="C454" s="66"/>
      <c r="D454" s="67">
        <v>1.5</v>
      </c>
      <c r="E454" s="69">
        <v>50</v>
      </c>
      <c r="F454" s="104" t="s">
        <v>1439</v>
      </c>
      <c r="G454" s="66"/>
      <c r="H454" s="70"/>
      <c r="I454" s="71"/>
      <c r="J454" s="71"/>
      <c r="K454" s="70"/>
      <c r="L454" s="74"/>
      <c r="M454" s="75">
        <v>457.66693115234375</v>
      </c>
      <c r="N454" s="75">
        <v>8136.57421875</v>
      </c>
      <c r="O454" s="76"/>
      <c r="P454" s="77"/>
      <c r="Q454" s="77"/>
      <c r="R454" s="89"/>
      <c r="S454" s="48">
        <v>0</v>
      </c>
      <c r="T454" s="48">
        <v>1</v>
      </c>
      <c r="U454" s="49">
        <v>0</v>
      </c>
      <c r="V454" s="49">
        <v>0.001032</v>
      </c>
      <c r="W454" s="50"/>
      <c r="X454" s="50"/>
      <c r="Y454" s="50"/>
      <c r="Z454" s="49">
        <v>0</v>
      </c>
      <c r="AA454" s="72">
        <v>454</v>
      </c>
      <c r="AB454" s="72"/>
      <c r="AC454" s="73"/>
      <c r="AD454" s="79" t="s">
        <v>3616</v>
      </c>
      <c r="AE454" s="79">
        <v>49</v>
      </c>
      <c r="AF454" s="79">
        <v>54</v>
      </c>
      <c r="AG454" s="79">
        <v>4085</v>
      </c>
      <c r="AH454" s="79">
        <v>7157</v>
      </c>
      <c r="AI454" s="79"/>
      <c r="AJ454" s="79" t="s">
        <v>4127</v>
      </c>
      <c r="AK454" s="79"/>
      <c r="AL454" s="84" t="s">
        <v>4736</v>
      </c>
      <c r="AM454" s="79"/>
      <c r="AN454" s="81">
        <v>42006.838229166664</v>
      </c>
      <c r="AO454" s="84" t="s">
        <v>5172</v>
      </c>
      <c r="AP454" s="79" t="b">
        <v>1</v>
      </c>
      <c r="AQ454" s="79" t="b">
        <v>0</v>
      </c>
      <c r="AR454" s="79" t="b">
        <v>1</v>
      </c>
      <c r="AS454" s="79"/>
      <c r="AT454" s="79">
        <v>0</v>
      </c>
      <c r="AU454" s="84" t="s">
        <v>5320</v>
      </c>
      <c r="AV454" s="79" t="b">
        <v>0</v>
      </c>
      <c r="AW454" s="79" t="s">
        <v>5649</v>
      </c>
      <c r="AX454" s="84" t="s">
        <v>6047</v>
      </c>
      <c r="AY454" s="79" t="s">
        <v>66</v>
      </c>
      <c r="AZ454" s="79" t="str">
        <f>REPLACE(INDEX(GroupVertices[Group],MATCH(Vertices[[#This Row],[Vertex]],GroupVertices[Vertex],0)),1,1,"")</f>
        <v>1</v>
      </c>
      <c r="BA454" s="2"/>
      <c r="BB454" s="3"/>
      <c r="BC454" s="3"/>
      <c r="BD454" s="3"/>
      <c r="BE454" s="3"/>
    </row>
    <row r="455" spans="1:57" ht="15">
      <c r="A455" s="65" t="s">
        <v>574</v>
      </c>
      <c r="B455" s="66"/>
      <c r="C455" s="66"/>
      <c r="D455" s="67">
        <v>1.5</v>
      </c>
      <c r="E455" s="69">
        <v>50</v>
      </c>
      <c r="F455" s="104" t="s">
        <v>1441</v>
      </c>
      <c r="G455" s="66"/>
      <c r="H455" s="70"/>
      <c r="I455" s="71"/>
      <c r="J455" s="71"/>
      <c r="K455" s="70"/>
      <c r="L455" s="74"/>
      <c r="M455" s="75">
        <v>2267.654052734375</v>
      </c>
      <c r="N455" s="75">
        <v>6985.77685546875</v>
      </c>
      <c r="O455" s="76"/>
      <c r="P455" s="77"/>
      <c r="Q455" s="77"/>
      <c r="R455" s="89"/>
      <c r="S455" s="48">
        <v>0</v>
      </c>
      <c r="T455" s="48">
        <v>1</v>
      </c>
      <c r="U455" s="49">
        <v>0</v>
      </c>
      <c r="V455" s="49">
        <v>0.001032</v>
      </c>
      <c r="W455" s="50"/>
      <c r="X455" s="50"/>
      <c r="Y455" s="50"/>
      <c r="Z455" s="49">
        <v>0</v>
      </c>
      <c r="AA455" s="72">
        <v>455</v>
      </c>
      <c r="AB455" s="72"/>
      <c r="AC455" s="73"/>
      <c r="AD455" s="79" t="s">
        <v>3618</v>
      </c>
      <c r="AE455" s="79">
        <v>50</v>
      </c>
      <c r="AF455" s="79">
        <v>29</v>
      </c>
      <c r="AG455" s="79">
        <v>4471</v>
      </c>
      <c r="AH455" s="79">
        <v>4148</v>
      </c>
      <c r="AI455" s="79"/>
      <c r="AJ455" s="79" t="s">
        <v>4129</v>
      </c>
      <c r="AK455" s="79" t="s">
        <v>4293</v>
      </c>
      <c r="AL455" s="79"/>
      <c r="AM455" s="79"/>
      <c r="AN455" s="81">
        <v>41470.71331018519</v>
      </c>
      <c r="AO455" s="84" t="s">
        <v>5174</v>
      </c>
      <c r="AP455" s="79" t="b">
        <v>0</v>
      </c>
      <c r="AQ455" s="79" t="b">
        <v>0</v>
      </c>
      <c r="AR455" s="79" t="b">
        <v>0</v>
      </c>
      <c r="AS455" s="79"/>
      <c r="AT455" s="79">
        <v>1</v>
      </c>
      <c r="AU455" s="84" t="s">
        <v>5320</v>
      </c>
      <c r="AV455" s="79" t="b">
        <v>0</v>
      </c>
      <c r="AW455" s="79" t="s">
        <v>5649</v>
      </c>
      <c r="AX455" s="84" t="s">
        <v>6049</v>
      </c>
      <c r="AY455" s="79" t="s">
        <v>66</v>
      </c>
      <c r="AZ455" s="79" t="str">
        <f>REPLACE(INDEX(GroupVertices[Group],MATCH(Vertices[[#This Row],[Vertex]],GroupVertices[Vertex],0)),1,1,"")</f>
        <v>1</v>
      </c>
      <c r="BA455" s="2"/>
      <c r="BB455" s="3"/>
      <c r="BC455" s="3"/>
      <c r="BD455" s="3"/>
      <c r="BE455" s="3"/>
    </row>
    <row r="456" spans="1:57" ht="15">
      <c r="A456" s="65" t="s">
        <v>575</v>
      </c>
      <c r="B456" s="66"/>
      <c r="C456" s="66"/>
      <c r="D456" s="67">
        <v>1.5</v>
      </c>
      <c r="E456" s="69">
        <v>50</v>
      </c>
      <c r="F456" s="104" t="s">
        <v>5561</v>
      </c>
      <c r="G456" s="66"/>
      <c r="H456" s="70"/>
      <c r="I456" s="71"/>
      <c r="J456" s="71"/>
      <c r="K456" s="70"/>
      <c r="L456" s="74"/>
      <c r="M456" s="75">
        <v>6170.14453125</v>
      </c>
      <c r="N456" s="75">
        <v>9333.7041015625</v>
      </c>
      <c r="O456" s="76"/>
      <c r="P456" s="77"/>
      <c r="Q456" s="77"/>
      <c r="R456" s="89"/>
      <c r="S456" s="48">
        <v>0</v>
      </c>
      <c r="T456" s="48">
        <v>1</v>
      </c>
      <c r="U456" s="49">
        <v>0</v>
      </c>
      <c r="V456" s="49">
        <v>0.000922</v>
      </c>
      <c r="W456" s="50"/>
      <c r="X456" s="50"/>
      <c r="Y456" s="50"/>
      <c r="Z456" s="49">
        <v>0</v>
      </c>
      <c r="AA456" s="72">
        <v>456</v>
      </c>
      <c r="AB456" s="72"/>
      <c r="AC456" s="73"/>
      <c r="AD456" s="79" t="s">
        <v>3619</v>
      </c>
      <c r="AE456" s="79">
        <v>40</v>
      </c>
      <c r="AF456" s="79">
        <v>7</v>
      </c>
      <c r="AG456" s="79">
        <v>42</v>
      </c>
      <c r="AH456" s="79">
        <v>546</v>
      </c>
      <c r="AI456" s="79"/>
      <c r="AJ456" s="79" t="s">
        <v>4130</v>
      </c>
      <c r="AK456" s="79"/>
      <c r="AL456" s="79"/>
      <c r="AM456" s="79"/>
      <c r="AN456" s="81">
        <v>43515.60501157407</v>
      </c>
      <c r="AO456" s="79"/>
      <c r="AP456" s="79" t="b">
        <v>1</v>
      </c>
      <c r="AQ456" s="79" t="b">
        <v>0</v>
      </c>
      <c r="AR456" s="79" t="b">
        <v>0</v>
      </c>
      <c r="AS456" s="79"/>
      <c r="AT456" s="79">
        <v>0</v>
      </c>
      <c r="AU456" s="79"/>
      <c r="AV456" s="79" t="b">
        <v>0</v>
      </c>
      <c r="AW456" s="79" t="s">
        <v>5649</v>
      </c>
      <c r="AX456" s="84" t="s">
        <v>6050</v>
      </c>
      <c r="AY456" s="79" t="s">
        <v>66</v>
      </c>
      <c r="AZ456" s="79" t="str">
        <f>REPLACE(INDEX(GroupVertices[Group],MATCH(Vertices[[#This Row],[Vertex]],GroupVertices[Vertex],0)),1,1,"")</f>
        <v>5</v>
      </c>
      <c r="BA456" s="2"/>
      <c r="BB456" s="3"/>
      <c r="BC456" s="3"/>
      <c r="BD456" s="3"/>
      <c r="BE456" s="3"/>
    </row>
    <row r="457" spans="1:57" ht="15">
      <c r="A457" s="65" t="s">
        <v>576</v>
      </c>
      <c r="B457" s="66"/>
      <c r="C457" s="66"/>
      <c r="D457" s="67">
        <v>1.5</v>
      </c>
      <c r="E457" s="69">
        <v>50</v>
      </c>
      <c r="F457" s="104" t="s">
        <v>5562</v>
      </c>
      <c r="G457" s="66"/>
      <c r="H457" s="70"/>
      <c r="I457" s="71"/>
      <c r="J457" s="71"/>
      <c r="K457" s="70"/>
      <c r="L457" s="74"/>
      <c r="M457" s="75">
        <v>2264.271484375</v>
      </c>
      <c r="N457" s="75">
        <v>540.4068603515625</v>
      </c>
      <c r="O457" s="76"/>
      <c r="P457" s="77"/>
      <c r="Q457" s="77"/>
      <c r="R457" s="89"/>
      <c r="S457" s="48">
        <v>0</v>
      </c>
      <c r="T457" s="48">
        <v>1</v>
      </c>
      <c r="U457" s="49">
        <v>0</v>
      </c>
      <c r="V457" s="49">
        <v>0.00103</v>
      </c>
      <c r="W457" s="50"/>
      <c r="X457" s="50"/>
      <c r="Y457" s="50"/>
      <c r="Z457" s="49">
        <v>0</v>
      </c>
      <c r="AA457" s="72">
        <v>457</v>
      </c>
      <c r="AB457" s="72"/>
      <c r="AC457" s="73"/>
      <c r="AD457" s="79" t="s">
        <v>3620</v>
      </c>
      <c r="AE457" s="79">
        <v>346</v>
      </c>
      <c r="AF457" s="79">
        <v>51</v>
      </c>
      <c r="AG457" s="79">
        <v>838</v>
      </c>
      <c r="AH457" s="79">
        <v>4534</v>
      </c>
      <c r="AI457" s="79"/>
      <c r="AJ457" s="79"/>
      <c r="AK457" s="79" t="s">
        <v>4499</v>
      </c>
      <c r="AL457" s="79"/>
      <c r="AM457" s="79"/>
      <c r="AN457" s="81">
        <v>41471.074583333335</v>
      </c>
      <c r="AO457" s="84" t="s">
        <v>5175</v>
      </c>
      <c r="AP457" s="79" t="b">
        <v>1</v>
      </c>
      <c r="AQ457" s="79" t="b">
        <v>0</v>
      </c>
      <c r="AR457" s="79" t="b">
        <v>0</v>
      </c>
      <c r="AS457" s="79"/>
      <c r="AT457" s="79">
        <v>0</v>
      </c>
      <c r="AU457" s="84" t="s">
        <v>5320</v>
      </c>
      <c r="AV457" s="79" t="b">
        <v>0</v>
      </c>
      <c r="AW457" s="79" t="s">
        <v>5649</v>
      </c>
      <c r="AX457" s="84" t="s">
        <v>6051</v>
      </c>
      <c r="AY457" s="79" t="s">
        <v>66</v>
      </c>
      <c r="AZ457" s="79" t="str">
        <f>REPLACE(INDEX(GroupVertices[Group],MATCH(Vertices[[#This Row],[Vertex]],GroupVertices[Vertex],0)),1,1,"")</f>
        <v>3</v>
      </c>
      <c r="BA457" s="2"/>
      <c r="BB457" s="3"/>
      <c r="BC457" s="3"/>
      <c r="BD457" s="3"/>
      <c r="BE457" s="3"/>
    </row>
    <row r="458" spans="1:57" ht="15">
      <c r="A458" s="65" t="s">
        <v>577</v>
      </c>
      <c r="B458" s="66"/>
      <c r="C458" s="66"/>
      <c r="D458" s="67">
        <v>1.5</v>
      </c>
      <c r="E458" s="69">
        <v>50</v>
      </c>
      <c r="F458" s="104" t="s">
        <v>1442</v>
      </c>
      <c r="G458" s="66"/>
      <c r="H458" s="70"/>
      <c r="I458" s="71"/>
      <c r="J458" s="71"/>
      <c r="K458" s="70"/>
      <c r="L458" s="74"/>
      <c r="M458" s="75">
        <v>1229.8612060546875</v>
      </c>
      <c r="N458" s="75">
        <v>6331.0361328125</v>
      </c>
      <c r="O458" s="76"/>
      <c r="P458" s="77"/>
      <c r="Q458" s="77"/>
      <c r="R458" s="89"/>
      <c r="S458" s="48">
        <v>0</v>
      </c>
      <c r="T458" s="48">
        <v>1</v>
      </c>
      <c r="U458" s="49">
        <v>0</v>
      </c>
      <c r="V458" s="49">
        <v>0.001032</v>
      </c>
      <c r="W458" s="50"/>
      <c r="X458" s="50"/>
      <c r="Y458" s="50"/>
      <c r="Z458" s="49">
        <v>0</v>
      </c>
      <c r="AA458" s="72">
        <v>458</v>
      </c>
      <c r="AB458" s="72"/>
      <c r="AC458" s="73"/>
      <c r="AD458" s="79" t="s">
        <v>3621</v>
      </c>
      <c r="AE458" s="79">
        <v>682</v>
      </c>
      <c r="AF458" s="79">
        <v>736</v>
      </c>
      <c r="AG458" s="79">
        <v>4008</v>
      </c>
      <c r="AH458" s="79">
        <v>2714</v>
      </c>
      <c r="AI458" s="79"/>
      <c r="AJ458" s="79" t="s">
        <v>4131</v>
      </c>
      <c r="AK458" s="79" t="s">
        <v>3148</v>
      </c>
      <c r="AL458" s="84" t="s">
        <v>4737</v>
      </c>
      <c r="AM458" s="79"/>
      <c r="AN458" s="81">
        <v>42841.879953703705</v>
      </c>
      <c r="AO458" s="84" t="s">
        <v>5176</v>
      </c>
      <c r="AP458" s="79" t="b">
        <v>0</v>
      </c>
      <c r="AQ458" s="79" t="b">
        <v>0</v>
      </c>
      <c r="AR458" s="79" t="b">
        <v>0</v>
      </c>
      <c r="AS458" s="79"/>
      <c r="AT458" s="79">
        <v>14</v>
      </c>
      <c r="AU458" s="84" t="s">
        <v>5320</v>
      </c>
      <c r="AV458" s="79" t="b">
        <v>0</v>
      </c>
      <c r="AW458" s="79" t="s">
        <v>5649</v>
      </c>
      <c r="AX458" s="84" t="s">
        <v>6052</v>
      </c>
      <c r="AY458" s="79" t="s">
        <v>66</v>
      </c>
      <c r="AZ458" s="79" t="str">
        <f>REPLACE(INDEX(GroupVertices[Group],MATCH(Vertices[[#This Row],[Vertex]],GroupVertices[Vertex],0)),1,1,"")</f>
        <v>1</v>
      </c>
      <c r="BA458" s="2"/>
      <c r="BB458" s="3"/>
      <c r="BC458" s="3"/>
      <c r="BD458" s="3"/>
      <c r="BE458" s="3"/>
    </row>
    <row r="459" spans="1:57" ht="15">
      <c r="A459" s="65" t="s">
        <v>579</v>
      </c>
      <c r="B459" s="66"/>
      <c r="C459" s="66"/>
      <c r="D459" s="67">
        <v>1.5</v>
      </c>
      <c r="E459" s="69">
        <v>50</v>
      </c>
      <c r="F459" s="104" t="s">
        <v>1444</v>
      </c>
      <c r="G459" s="66"/>
      <c r="H459" s="70"/>
      <c r="I459" s="71"/>
      <c r="J459" s="71"/>
      <c r="K459" s="70"/>
      <c r="L459" s="74"/>
      <c r="M459" s="75">
        <v>2559.638916015625</v>
      </c>
      <c r="N459" s="75">
        <v>7829.2607421875</v>
      </c>
      <c r="O459" s="76"/>
      <c r="P459" s="77"/>
      <c r="Q459" s="77"/>
      <c r="R459" s="89"/>
      <c r="S459" s="48">
        <v>0</v>
      </c>
      <c r="T459" s="48">
        <v>1</v>
      </c>
      <c r="U459" s="49">
        <v>0</v>
      </c>
      <c r="V459" s="49">
        <v>0.001032</v>
      </c>
      <c r="W459" s="50"/>
      <c r="X459" s="50"/>
      <c r="Y459" s="50"/>
      <c r="Z459" s="49">
        <v>0</v>
      </c>
      <c r="AA459" s="72">
        <v>459</v>
      </c>
      <c r="AB459" s="72"/>
      <c r="AC459" s="73"/>
      <c r="AD459" s="79" t="s">
        <v>3623</v>
      </c>
      <c r="AE459" s="79">
        <v>109</v>
      </c>
      <c r="AF459" s="79">
        <v>12</v>
      </c>
      <c r="AG459" s="79">
        <v>1708</v>
      </c>
      <c r="AH459" s="79">
        <v>1136</v>
      </c>
      <c r="AI459" s="79"/>
      <c r="AJ459" s="79" t="s">
        <v>4133</v>
      </c>
      <c r="AK459" s="79"/>
      <c r="AL459" s="79"/>
      <c r="AM459" s="79"/>
      <c r="AN459" s="81">
        <v>43125.09018518519</v>
      </c>
      <c r="AO459" s="84" t="s">
        <v>5178</v>
      </c>
      <c r="AP459" s="79" t="b">
        <v>1</v>
      </c>
      <c r="AQ459" s="79" t="b">
        <v>0</v>
      </c>
      <c r="AR459" s="79" t="b">
        <v>1</v>
      </c>
      <c r="AS459" s="79"/>
      <c r="AT459" s="79">
        <v>0</v>
      </c>
      <c r="AU459" s="79"/>
      <c r="AV459" s="79" t="b">
        <v>0</v>
      </c>
      <c r="AW459" s="79" t="s">
        <v>5649</v>
      </c>
      <c r="AX459" s="84" t="s">
        <v>6054</v>
      </c>
      <c r="AY459" s="79" t="s">
        <v>66</v>
      </c>
      <c r="AZ459" s="79" t="str">
        <f>REPLACE(INDEX(GroupVertices[Group],MATCH(Vertices[[#This Row],[Vertex]],GroupVertices[Vertex],0)),1,1,"")</f>
        <v>1</v>
      </c>
      <c r="BA459" s="2"/>
      <c r="BB459" s="3"/>
      <c r="BC459" s="3"/>
      <c r="BD459" s="3"/>
      <c r="BE459" s="3"/>
    </row>
    <row r="460" spans="1:57" ht="15">
      <c r="A460" s="65" t="s">
        <v>580</v>
      </c>
      <c r="B460" s="66"/>
      <c r="C460" s="66"/>
      <c r="D460" s="67">
        <v>1.5</v>
      </c>
      <c r="E460" s="69">
        <v>50</v>
      </c>
      <c r="F460" s="104" t="s">
        <v>5563</v>
      </c>
      <c r="G460" s="66"/>
      <c r="H460" s="70"/>
      <c r="I460" s="71"/>
      <c r="J460" s="71"/>
      <c r="K460" s="70"/>
      <c r="L460" s="74"/>
      <c r="M460" s="75">
        <v>470.22491455078125</v>
      </c>
      <c r="N460" s="75">
        <v>1089.1129150390625</v>
      </c>
      <c r="O460" s="76"/>
      <c r="P460" s="77"/>
      <c r="Q460" s="77"/>
      <c r="R460" s="89"/>
      <c r="S460" s="48">
        <v>0</v>
      </c>
      <c r="T460" s="48">
        <v>1</v>
      </c>
      <c r="U460" s="49">
        <v>0</v>
      </c>
      <c r="V460" s="49">
        <v>0.00103</v>
      </c>
      <c r="W460" s="50"/>
      <c r="X460" s="50"/>
      <c r="Y460" s="50"/>
      <c r="Z460" s="49">
        <v>0</v>
      </c>
      <c r="AA460" s="72">
        <v>460</v>
      </c>
      <c r="AB460" s="72"/>
      <c r="AC460" s="73"/>
      <c r="AD460" s="79" t="s">
        <v>3624</v>
      </c>
      <c r="AE460" s="79">
        <v>215</v>
      </c>
      <c r="AF460" s="79">
        <v>2361</v>
      </c>
      <c r="AG460" s="79">
        <v>48981</v>
      </c>
      <c r="AH460" s="79">
        <v>29484</v>
      </c>
      <c r="AI460" s="79"/>
      <c r="AJ460" s="79" t="s">
        <v>4134</v>
      </c>
      <c r="AK460" s="79" t="s">
        <v>4501</v>
      </c>
      <c r="AL460" s="79"/>
      <c r="AM460" s="79"/>
      <c r="AN460" s="81">
        <v>41755.10833333333</v>
      </c>
      <c r="AO460" s="79"/>
      <c r="AP460" s="79" t="b">
        <v>0</v>
      </c>
      <c r="AQ460" s="79" t="b">
        <v>0</v>
      </c>
      <c r="AR460" s="79" t="b">
        <v>1</v>
      </c>
      <c r="AS460" s="79"/>
      <c r="AT460" s="79">
        <v>14</v>
      </c>
      <c r="AU460" s="84" t="s">
        <v>5320</v>
      </c>
      <c r="AV460" s="79" t="b">
        <v>0</v>
      </c>
      <c r="AW460" s="79" t="s">
        <v>5649</v>
      </c>
      <c r="AX460" s="84" t="s">
        <v>6055</v>
      </c>
      <c r="AY460" s="79" t="s">
        <v>66</v>
      </c>
      <c r="AZ460" s="79" t="str">
        <f>REPLACE(INDEX(GroupVertices[Group],MATCH(Vertices[[#This Row],[Vertex]],GroupVertices[Vertex],0)),1,1,"")</f>
        <v>3</v>
      </c>
      <c r="BA460" s="2"/>
      <c r="BB460" s="3"/>
      <c r="BC460" s="3"/>
      <c r="BD460" s="3"/>
      <c r="BE460" s="3"/>
    </row>
    <row r="461" spans="1:57" ht="15">
      <c r="A461" s="65" t="s">
        <v>581</v>
      </c>
      <c r="B461" s="66"/>
      <c r="C461" s="66"/>
      <c r="D461" s="67">
        <v>1.5</v>
      </c>
      <c r="E461" s="69">
        <v>50</v>
      </c>
      <c r="F461" s="104" t="s">
        <v>1445</v>
      </c>
      <c r="G461" s="66"/>
      <c r="H461" s="70"/>
      <c r="I461" s="71"/>
      <c r="J461" s="71"/>
      <c r="K461" s="70"/>
      <c r="L461" s="74"/>
      <c r="M461" s="75">
        <v>2411.402099609375</v>
      </c>
      <c r="N461" s="75">
        <v>5265.37890625</v>
      </c>
      <c r="O461" s="76"/>
      <c r="P461" s="77"/>
      <c r="Q461" s="77"/>
      <c r="R461" s="89"/>
      <c r="S461" s="48">
        <v>0</v>
      </c>
      <c r="T461" s="48">
        <v>1</v>
      </c>
      <c r="U461" s="49">
        <v>0</v>
      </c>
      <c r="V461" s="49">
        <v>0.000786</v>
      </c>
      <c r="W461" s="50"/>
      <c r="X461" s="50"/>
      <c r="Y461" s="50"/>
      <c r="Z461" s="49">
        <v>0</v>
      </c>
      <c r="AA461" s="72">
        <v>461</v>
      </c>
      <c r="AB461" s="72"/>
      <c r="AC461" s="73"/>
      <c r="AD461" s="79" t="s">
        <v>3625</v>
      </c>
      <c r="AE461" s="79">
        <v>295</v>
      </c>
      <c r="AF461" s="79">
        <v>126</v>
      </c>
      <c r="AG461" s="79">
        <v>450</v>
      </c>
      <c r="AH461" s="79">
        <v>32</v>
      </c>
      <c r="AI461" s="79"/>
      <c r="AJ461" s="79" t="s">
        <v>4135</v>
      </c>
      <c r="AK461" s="79" t="s">
        <v>4502</v>
      </c>
      <c r="AL461" s="84" t="s">
        <v>4738</v>
      </c>
      <c r="AM461" s="79"/>
      <c r="AN461" s="81">
        <v>40757.086550925924</v>
      </c>
      <c r="AO461" s="84" t="s">
        <v>5179</v>
      </c>
      <c r="AP461" s="79" t="b">
        <v>0</v>
      </c>
      <c r="AQ461" s="79" t="b">
        <v>0</v>
      </c>
      <c r="AR461" s="79" t="b">
        <v>0</v>
      </c>
      <c r="AS461" s="79"/>
      <c r="AT461" s="79">
        <v>4</v>
      </c>
      <c r="AU461" s="84" t="s">
        <v>5325</v>
      </c>
      <c r="AV461" s="79" t="b">
        <v>0</v>
      </c>
      <c r="AW461" s="79" t="s">
        <v>5649</v>
      </c>
      <c r="AX461" s="84" t="s">
        <v>6056</v>
      </c>
      <c r="AY461" s="79" t="s">
        <v>66</v>
      </c>
      <c r="AZ461" s="79" t="str">
        <f>REPLACE(INDEX(GroupVertices[Group],MATCH(Vertices[[#This Row],[Vertex]],GroupVertices[Vertex],0)),1,1,"")</f>
        <v>2</v>
      </c>
      <c r="BA461" s="2"/>
      <c r="BB461" s="3"/>
      <c r="BC461" s="3"/>
      <c r="BD461" s="3"/>
      <c r="BE461" s="3"/>
    </row>
    <row r="462" spans="1:57" ht="15">
      <c r="A462" s="65" t="s">
        <v>582</v>
      </c>
      <c r="B462" s="66"/>
      <c r="C462" s="66"/>
      <c r="D462" s="67">
        <v>1.5</v>
      </c>
      <c r="E462" s="69">
        <v>50</v>
      </c>
      <c r="F462" s="104" t="s">
        <v>1446</v>
      </c>
      <c r="G462" s="66"/>
      <c r="H462" s="70"/>
      <c r="I462" s="71"/>
      <c r="J462" s="71"/>
      <c r="K462" s="70"/>
      <c r="L462" s="74"/>
      <c r="M462" s="75">
        <v>842.198974609375</v>
      </c>
      <c r="N462" s="75">
        <v>5664.38037109375</v>
      </c>
      <c r="O462" s="76"/>
      <c r="P462" s="77"/>
      <c r="Q462" s="77"/>
      <c r="R462" s="89"/>
      <c r="S462" s="48">
        <v>0</v>
      </c>
      <c r="T462" s="48">
        <v>1</v>
      </c>
      <c r="U462" s="49">
        <v>0</v>
      </c>
      <c r="V462" s="49">
        <v>0.001032</v>
      </c>
      <c r="W462" s="50"/>
      <c r="X462" s="50"/>
      <c r="Y462" s="50"/>
      <c r="Z462" s="49">
        <v>0</v>
      </c>
      <c r="AA462" s="72">
        <v>462</v>
      </c>
      <c r="AB462" s="72"/>
      <c r="AC462" s="73"/>
      <c r="AD462" s="79" t="s">
        <v>3626</v>
      </c>
      <c r="AE462" s="79">
        <v>322</v>
      </c>
      <c r="AF462" s="79">
        <v>431</v>
      </c>
      <c r="AG462" s="79">
        <v>2599</v>
      </c>
      <c r="AH462" s="79">
        <v>19140</v>
      </c>
      <c r="AI462" s="79"/>
      <c r="AJ462" s="79" t="s">
        <v>4136</v>
      </c>
      <c r="AK462" s="79" t="s">
        <v>4503</v>
      </c>
      <c r="AL462" s="79"/>
      <c r="AM462" s="79"/>
      <c r="AN462" s="81">
        <v>42435.040972222225</v>
      </c>
      <c r="AO462" s="84" t="s">
        <v>5180</v>
      </c>
      <c r="AP462" s="79" t="b">
        <v>0</v>
      </c>
      <c r="AQ462" s="79" t="b">
        <v>0</v>
      </c>
      <c r="AR462" s="79" t="b">
        <v>1</v>
      </c>
      <c r="AS462" s="79"/>
      <c r="AT462" s="79">
        <v>1</v>
      </c>
      <c r="AU462" s="84" t="s">
        <v>5320</v>
      </c>
      <c r="AV462" s="79" t="b">
        <v>0</v>
      </c>
      <c r="AW462" s="79" t="s">
        <v>5649</v>
      </c>
      <c r="AX462" s="84" t="s">
        <v>6057</v>
      </c>
      <c r="AY462" s="79" t="s">
        <v>66</v>
      </c>
      <c r="AZ462" s="79" t="str">
        <f>REPLACE(INDEX(GroupVertices[Group],MATCH(Vertices[[#This Row],[Vertex]],GroupVertices[Vertex],0)),1,1,"")</f>
        <v>1</v>
      </c>
      <c r="BA462" s="2"/>
      <c r="BB462" s="3"/>
      <c r="BC462" s="3"/>
      <c r="BD462" s="3"/>
      <c r="BE462" s="3"/>
    </row>
    <row r="463" spans="1:57" ht="15">
      <c r="A463" s="65" t="s">
        <v>583</v>
      </c>
      <c r="B463" s="66"/>
      <c r="C463" s="66"/>
      <c r="D463" s="67">
        <v>1.5</v>
      </c>
      <c r="E463" s="69">
        <v>50</v>
      </c>
      <c r="F463" s="104" t="s">
        <v>5564</v>
      </c>
      <c r="G463" s="66"/>
      <c r="H463" s="70"/>
      <c r="I463" s="71"/>
      <c r="J463" s="71"/>
      <c r="K463" s="70"/>
      <c r="L463" s="74"/>
      <c r="M463" s="75">
        <v>6183.0576171875</v>
      </c>
      <c r="N463" s="75">
        <v>8532.03515625</v>
      </c>
      <c r="O463" s="76"/>
      <c r="P463" s="77"/>
      <c r="Q463" s="77"/>
      <c r="R463" s="89"/>
      <c r="S463" s="48">
        <v>0</v>
      </c>
      <c r="T463" s="48">
        <v>1</v>
      </c>
      <c r="U463" s="49">
        <v>0</v>
      </c>
      <c r="V463" s="49">
        <v>0.000922</v>
      </c>
      <c r="W463" s="50"/>
      <c r="X463" s="50"/>
      <c r="Y463" s="50"/>
      <c r="Z463" s="49">
        <v>0</v>
      </c>
      <c r="AA463" s="72">
        <v>463</v>
      </c>
      <c r="AB463" s="72"/>
      <c r="AC463" s="73"/>
      <c r="AD463" s="79" t="s">
        <v>3627</v>
      </c>
      <c r="AE463" s="79">
        <v>28</v>
      </c>
      <c r="AF463" s="79">
        <v>7</v>
      </c>
      <c r="AG463" s="79">
        <v>294</v>
      </c>
      <c r="AH463" s="79">
        <v>1065</v>
      </c>
      <c r="AI463" s="79"/>
      <c r="AJ463" s="79"/>
      <c r="AK463" s="79"/>
      <c r="AL463" s="79"/>
      <c r="AM463" s="79"/>
      <c r="AN463" s="81">
        <v>43431.2978125</v>
      </c>
      <c r="AO463" s="84" t="s">
        <v>5181</v>
      </c>
      <c r="AP463" s="79" t="b">
        <v>1</v>
      </c>
      <c r="AQ463" s="79" t="b">
        <v>0</v>
      </c>
      <c r="AR463" s="79" t="b">
        <v>0</v>
      </c>
      <c r="AS463" s="79"/>
      <c r="AT463" s="79">
        <v>0</v>
      </c>
      <c r="AU463" s="79"/>
      <c r="AV463" s="79" t="b">
        <v>0</v>
      </c>
      <c r="AW463" s="79" t="s">
        <v>5649</v>
      </c>
      <c r="AX463" s="84" t="s">
        <v>6058</v>
      </c>
      <c r="AY463" s="79" t="s">
        <v>66</v>
      </c>
      <c r="AZ463" s="79" t="str">
        <f>REPLACE(INDEX(GroupVertices[Group],MATCH(Vertices[[#This Row],[Vertex]],GroupVertices[Vertex],0)),1,1,"")</f>
        <v>5</v>
      </c>
      <c r="BA463" s="2"/>
      <c r="BB463" s="3"/>
      <c r="BC463" s="3"/>
      <c r="BD463" s="3"/>
      <c r="BE463" s="3"/>
    </row>
    <row r="464" spans="1:57" ht="15">
      <c r="A464" s="65" t="s">
        <v>587</v>
      </c>
      <c r="B464" s="66"/>
      <c r="C464" s="66"/>
      <c r="D464" s="67">
        <v>1.5</v>
      </c>
      <c r="E464" s="69">
        <v>50</v>
      </c>
      <c r="F464" s="104" t="s">
        <v>5568</v>
      </c>
      <c r="G464" s="66"/>
      <c r="H464" s="70"/>
      <c r="I464" s="71"/>
      <c r="J464" s="71"/>
      <c r="K464" s="70"/>
      <c r="L464" s="74"/>
      <c r="M464" s="75">
        <v>7081.228515625</v>
      </c>
      <c r="N464" s="75">
        <v>7822.84619140625</v>
      </c>
      <c r="O464" s="76"/>
      <c r="P464" s="77"/>
      <c r="Q464" s="77"/>
      <c r="R464" s="89"/>
      <c r="S464" s="48">
        <v>0</v>
      </c>
      <c r="T464" s="48">
        <v>1</v>
      </c>
      <c r="U464" s="49">
        <v>0</v>
      </c>
      <c r="V464" s="49">
        <v>0.000922</v>
      </c>
      <c r="W464" s="50"/>
      <c r="X464" s="50"/>
      <c r="Y464" s="50"/>
      <c r="Z464" s="49">
        <v>0</v>
      </c>
      <c r="AA464" s="72">
        <v>464</v>
      </c>
      <c r="AB464" s="72"/>
      <c r="AC464" s="73"/>
      <c r="AD464" s="79" t="s">
        <v>3633</v>
      </c>
      <c r="AE464" s="79">
        <v>326</v>
      </c>
      <c r="AF464" s="79">
        <v>274</v>
      </c>
      <c r="AG464" s="79">
        <v>2996</v>
      </c>
      <c r="AH464" s="79">
        <v>7587</v>
      </c>
      <c r="AI464" s="79"/>
      <c r="AJ464" s="79" t="s">
        <v>4142</v>
      </c>
      <c r="AK464" s="79" t="s">
        <v>4507</v>
      </c>
      <c r="AL464" s="84" t="s">
        <v>4742</v>
      </c>
      <c r="AM464" s="79"/>
      <c r="AN464" s="81">
        <v>42835.235081018516</v>
      </c>
      <c r="AO464" s="84" t="s">
        <v>5187</v>
      </c>
      <c r="AP464" s="79" t="b">
        <v>0</v>
      </c>
      <c r="AQ464" s="79" t="b">
        <v>0</v>
      </c>
      <c r="AR464" s="79" t="b">
        <v>0</v>
      </c>
      <c r="AS464" s="79"/>
      <c r="AT464" s="79">
        <v>1</v>
      </c>
      <c r="AU464" s="84" t="s">
        <v>5320</v>
      </c>
      <c r="AV464" s="79" t="b">
        <v>0</v>
      </c>
      <c r="AW464" s="79" t="s">
        <v>5649</v>
      </c>
      <c r="AX464" s="84" t="s">
        <v>6064</v>
      </c>
      <c r="AY464" s="79" t="s">
        <v>66</v>
      </c>
      <c r="AZ464" s="79" t="str">
        <f>REPLACE(INDEX(GroupVertices[Group],MATCH(Vertices[[#This Row],[Vertex]],GroupVertices[Vertex],0)),1,1,"")</f>
        <v>5</v>
      </c>
      <c r="BA464" s="2"/>
      <c r="BB464" s="3"/>
      <c r="BC464" s="3"/>
      <c r="BD464" s="3"/>
      <c r="BE464" s="3"/>
    </row>
    <row r="465" spans="1:57" ht="15">
      <c r="A465" s="65" t="s">
        <v>590</v>
      </c>
      <c r="B465" s="66"/>
      <c r="C465" s="66"/>
      <c r="D465" s="67">
        <v>1.5</v>
      </c>
      <c r="E465" s="69">
        <v>50</v>
      </c>
      <c r="F465" s="104" t="s">
        <v>1451</v>
      </c>
      <c r="G465" s="66"/>
      <c r="H465" s="70"/>
      <c r="I465" s="71"/>
      <c r="J465" s="71"/>
      <c r="K465" s="70"/>
      <c r="L465" s="74"/>
      <c r="M465" s="75">
        <v>1376.5084228515625</v>
      </c>
      <c r="N465" s="75">
        <v>6688.470703125</v>
      </c>
      <c r="O465" s="76"/>
      <c r="P465" s="77"/>
      <c r="Q465" s="77"/>
      <c r="R465" s="89"/>
      <c r="S465" s="48">
        <v>0</v>
      </c>
      <c r="T465" s="48">
        <v>1</v>
      </c>
      <c r="U465" s="49">
        <v>0</v>
      </c>
      <c r="V465" s="49">
        <v>0.001032</v>
      </c>
      <c r="W465" s="50"/>
      <c r="X465" s="50"/>
      <c r="Y465" s="50"/>
      <c r="Z465" s="49">
        <v>0</v>
      </c>
      <c r="AA465" s="72">
        <v>465</v>
      </c>
      <c r="AB465" s="72"/>
      <c r="AC465" s="73"/>
      <c r="AD465" s="79" t="s">
        <v>3635</v>
      </c>
      <c r="AE465" s="79">
        <v>203</v>
      </c>
      <c r="AF465" s="79">
        <v>557</v>
      </c>
      <c r="AG465" s="79">
        <v>36183</v>
      </c>
      <c r="AH465" s="79">
        <v>26124</v>
      </c>
      <c r="AI465" s="79"/>
      <c r="AJ465" s="79" t="s">
        <v>4144</v>
      </c>
      <c r="AK465" s="79" t="s">
        <v>4509</v>
      </c>
      <c r="AL465" s="84" t="s">
        <v>4743</v>
      </c>
      <c r="AM465" s="79"/>
      <c r="AN465" s="81">
        <v>40972.15678240741</v>
      </c>
      <c r="AO465" s="84" t="s">
        <v>5188</v>
      </c>
      <c r="AP465" s="79" t="b">
        <v>0</v>
      </c>
      <c r="AQ465" s="79" t="b">
        <v>0</v>
      </c>
      <c r="AR465" s="79" t="b">
        <v>1</v>
      </c>
      <c r="AS465" s="79"/>
      <c r="AT465" s="79">
        <v>9</v>
      </c>
      <c r="AU465" s="84" t="s">
        <v>5330</v>
      </c>
      <c r="AV465" s="79" t="b">
        <v>0</v>
      </c>
      <c r="AW465" s="79" t="s">
        <v>5649</v>
      </c>
      <c r="AX465" s="84" t="s">
        <v>6066</v>
      </c>
      <c r="AY465" s="79" t="s">
        <v>66</v>
      </c>
      <c r="AZ465" s="79" t="str">
        <f>REPLACE(INDEX(GroupVertices[Group],MATCH(Vertices[[#This Row],[Vertex]],GroupVertices[Vertex],0)),1,1,"")</f>
        <v>1</v>
      </c>
      <c r="BA465" s="2"/>
      <c r="BB465" s="3"/>
      <c r="BC465" s="3"/>
      <c r="BD465" s="3"/>
      <c r="BE465" s="3"/>
    </row>
    <row r="466" spans="1:57" ht="15">
      <c r="A466" s="65" t="s">
        <v>592</v>
      </c>
      <c r="B466" s="66"/>
      <c r="C466" s="66"/>
      <c r="D466" s="67">
        <v>1.5</v>
      </c>
      <c r="E466" s="69">
        <v>50</v>
      </c>
      <c r="F466" s="104" t="s">
        <v>5570</v>
      </c>
      <c r="G466" s="66"/>
      <c r="H466" s="70"/>
      <c r="I466" s="71"/>
      <c r="J466" s="71"/>
      <c r="K466" s="70"/>
      <c r="L466" s="74"/>
      <c r="M466" s="75">
        <v>5978.5078125</v>
      </c>
      <c r="N466" s="75">
        <v>8318.96875</v>
      </c>
      <c r="O466" s="76"/>
      <c r="P466" s="77"/>
      <c r="Q466" s="77"/>
      <c r="R466" s="89"/>
      <c r="S466" s="48">
        <v>0</v>
      </c>
      <c r="T466" s="48">
        <v>1</v>
      </c>
      <c r="U466" s="49">
        <v>0</v>
      </c>
      <c r="V466" s="49">
        <v>0.000887</v>
      </c>
      <c r="W466" s="50"/>
      <c r="X466" s="50"/>
      <c r="Y466" s="50"/>
      <c r="Z466" s="49">
        <v>0</v>
      </c>
      <c r="AA466" s="72">
        <v>466</v>
      </c>
      <c r="AB466" s="72"/>
      <c r="AC466" s="73"/>
      <c r="AD466" s="79" t="s">
        <v>3637</v>
      </c>
      <c r="AE466" s="79">
        <v>131</v>
      </c>
      <c r="AF466" s="79">
        <v>46</v>
      </c>
      <c r="AG466" s="79">
        <v>180</v>
      </c>
      <c r="AH466" s="79">
        <v>179</v>
      </c>
      <c r="AI466" s="79"/>
      <c r="AJ466" s="79" t="s">
        <v>4146</v>
      </c>
      <c r="AK466" s="79"/>
      <c r="AL466" s="79"/>
      <c r="AM466" s="79"/>
      <c r="AN466" s="81">
        <v>43369.97384259259</v>
      </c>
      <c r="AO466" s="84" t="s">
        <v>5190</v>
      </c>
      <c r="AP466" s="79" t="b">
        <v>1</v>
      </c>
      <c r="AQ466" s="79" t="b">
        <v>0</v>
      </c>
      <c r="AR466" s="79" t="b">
        <v>0</v>
      </c>
      <c r="AS466" s="79"/>
      <c r="AT466" s="79">
        <v>0</v>
      </c>
      <c r="AU466" s="79"/>
      <c r="AV466" s="79" t="b">
        <v>0</v>
      </c>
      <c r="AW466" s="79" t="s">
        <v>5649</v>
      </c>
      <c r="AX466" s="84" t="s">
        <v>6068</v>
      </c>
      <c r="AY466" s="79" t="s">
        <v>66</v>
      </c>
      <c r="AZ466" s="79" t="str">
        <f>REPLACE(INDEX(GroupVertices[Group],MATCH(Vertices[[#This Row],[Vertex]],GroupVertices[Vertex],0)),1,1,"")</f>
        <v>4</v>
      </c>
      <c r="BA466" s="2"/>
      <c r="BB466" s="3"/>
      <c r="BC466" s="3"/>
      <c r="BD466" s="3"/>
      <c r="BE466" s="3"/>
    </row>
    <row r="467" spans="1:57" ht="15">
      <c r="A467" s="65" t="s">
        <v>596</v>
      </c>
      <c r="B467" s="66"/>
      <c r="C467" s="66"/>
      <c r="D467" s="67">
        <v>1.5</v>
      </c>
      <c r="E467" s="69">
        <v>50</v>
      </c>
      <c r="F467" s="104" t="s">
        <v>1452</v>
      </c>
      <c r="G467" s="66"/>
      <c r="H467" s="70"/>
      <c r="I467" s="71"/>
      <c r="J467" s="71"/>
      <c r="K467" s="70"/>
      <c r="L467" s="74"/>
      <c r="M467" s="75">
        <v>4100.48779296875</v>
      </c>
      <c r="N467" s="75">
        <v>1474.794921875</v>
      </c>
      <c r="O467" s="76"/>
      <c r="P467" s="77"/>
      <c r="Q467" s="77"/>
      <c r="R467" s="89"/>
      <c r="S467" s="48">
        <v>0</v>
      </c>
      <c r="T467" s="48">
        <v>1</v>
      </c>
      <c r="U467" s="49">
        <v>0</v>
      </c>
      <c r="V467" s="49">
        <v>0.333333</v>
      </c>
      <c r="W467" s="50"/>
      <c r="X467" s="50"/>
      <c r="Y467" s="50"/>
      <c r="Z467" s="49">
        <v>0</v>
      </c>
      <c r="AA467" s="72">
        <v>467</v>
      </c>
      <c r="AB467" s="72"/>
      <c r="AC467" s="73"/>
      <c r="AD467" s="79" t="s">
        <v>3639</v>
      </c>
      <c r="AE467" s="79">
        <v>224</v>
      </c>
      <c r="AF467" s="79">
        <v>62</v>
      </c>
      <c r="AG467" s="79">
        <v>2946</v>
      </c>
      <c r="AH467" s="79">
        <v>4612</v>
      </c>
      <c r="AI467" s="79"/>
      <c r="AJ467" s="79" t="s">
        <v>4147</v>
      </c>
      <c r="AK467" s="79" t="s">
        <v>4511</v>
      </c>
      <c r="AL467" s="79"/>
      <c r="AM467" s="79"/>
      <c r="AN467" s="81">
        <v>41295.57960648148</v>
      </c>
      <c r="AO467" s="84" t="s">
        <v>5191</v>
      </c>
      <c r="AP467" s="79" t="b">
        <v>1</v>
      </c>
      <c r="AQ467" s="79" t="b">
        <v>0</v>
      </c>
      <c r="AR467" s="79" t="b">
        <v>0</v>
      </c>
      <c r="AS467" s="79"/>
      <c r="AT467" s="79">
        <v>0</v>
      </c>
      <c r="AU467" s="84" t="s">
        <v>5320</v>
      </c>
      <c r="AV467" s="79" t="b">
        <v>0</v>
      </c>
      <c r="AW467" s="79" t="s">
        <v>5649</v>
      </c>
      <c r="AX467" s="84" t="s">
        <v>6070</v>
      </c>
      <c r="AY467" s="79" t="s">
        <v>66</v>
      </c>
      <c r="AZ467" s="79" t="str">
        <f>REPLACE(INDEX(GroupVertices[Group],MATCH(Vertices[[#This Row],[Vertex]],GroupVertices[Vertex],0)),1,1,"")</f>
        <v>25</v>
      </c>
      <c r="BA467" s="2"/>
      <c r="BB467" s="3"/>
      <c r="BC467" s="3"/>
      <c r="BD467" s="3"/>
      <c r="BE467" s="3"/>
    </row>
    <row r="468" spans="1:57" ht="15">
      <c r="A468" s="65" t="s">
        <v>598</v>
      </c>
      <c r="B468" s="66"/>
      <c r="C468" s="66"/>
      <c r="D468" s="67">
        <v>1.5</v>
      </c>
      <c r="E468" s="69">
        <v>50</v>
      </c>
      <c r="F468" s="104" t="s">
        <v>1454</v>
      </c>
      <c r="G468" s="66"/>
      <c r="H468" s="70"/>
      <c r="I468" s="71"/>
      <c r="J468" s="71"/>
      <c r="K468" s="70"/>
      <c r="L468" s="74"/>
      <c r="M468" s="75">
        <v>9235.80078125</v>
      </c>
      <c r="N468" s="75">
        <v>7639.3583984375</v>
      </c>
      <c r="O468" s="76"/>
      <c r="P468" s="77"/>
      <c r="Q468" s="77"/>
      <c r="R468" s="89"/>
      <c r="S468" s="48">
        <v>0</v>
      </c>
      <c r="T468" s="48">
        <v>1</v>
      </c>
      <c r="U468" s="49">
        <v>0</v>
      </c>
      <c r="V468" s="49">
        <v>0.2</v>
      </c>
      <c r="W468" s="50"/>
      <c r="X468" s="50"/>
      <c r="Y468" s="50"/>
      <c r="Z468" s="49">
        <v>0</v>
      </c>
      <c r="AA468" s="72">
        <v>468</v>
      </c>
      <c r="AB468" s="72"/>
      <c r="AC468" s="73"/>
      <c r="AD468" s="79" t="s">
        <v>3640</v>
      </c>
      <c r="AE468" s="79">
        <v>649</v>
      </c>
      <c r="AF468" s="79">
        <v>94</v>
      </c>
      <c r="AG468" s="79">
        <v>2576</v>
      </c>
      <c r="AH468" s="79">
        <v>3257</v>
      </c>
      <c r="AI468" s="79"/>
      <c r="AJ468" s="79" t="s">
        <v>4148</v>
      </c>
      <c r="AK468" s="79" t="s">
        <v>4512</v>
      </c>
      <c r="AL468" s="79"/>
      <c r="AM468" s="79"/>
      <c r="AN468" s="81">
        <v>43533.05123842593</v>
      </c>
      <c r="AO468" s="79"/>
      <c r="AP468" s="79" t="b">
        <v>0</v>
      </c>
      <c r="AQ468" s="79" t="b">
        <v>0</v>
      </c>
      <c r="AR468" s="79" t="b">
        <v>0</v>
      </c>
      <c r="AS468" s="79"/>
      <c r="AT468" s="79">
        <v>0</v>
      </c>
      <c r="AU468" s="84" t="s">
        <v>5320</v>
      </c>
      <c r="AV468" s="79" t="b">
        <v>0</v>
      </c>
      <c r="AW468" s="79" t="s">
        <v>5649</v>
      </c>
      <c r="AX468" s="84" t="s">
        <v>6071</v>
      </c>
      <c r="AY468" s="79" t="s">
        <v>66</v>
      </c>
      <c r="AZ468" s="79" t="str">
        <f>REPLACE(INDEX(GroupVertices[Group],MATCH(Vertices[[#This Row],[Vertex]],GroupVertices[Vertex],0)),1,1,"")</f>
        <v>19</v>
      </c>
      <c r="BA468" s="2"/>
      <c r="BB468" s="3"/>
      <c r="BC468" s="3"/>
      <c r="BD468" s="3"/>
      <c r="BE468" s="3"/>
    </row>
    <row r="469" spans="1:57" ht="15">
      <c r="A469" s="65" t="s">
        <v>599</v>
      </c>
      <c r="B469" s="66"/>
      <c r="C469" s="66"/>
      <c r="D469" s="67">
        <v>1.5</v>
      </c>
      <c r="E469" s="69">
        <v>50</v>
      </c>
      <c r="F469" s="104" t="s">
        <v>5571</v>
      </c>
      <c r="G469" s="66"/>
      <c r="H469" s="70"/>
      <c r="I469" s="71"/>
      <c r="J469" s="71"/>
      <c r="K469" s="70"/>
      <c r="L469" s="74"/>
      <c r="M469" s="75">
        <v>5030.08154296875</v>
      </c>
      <c r="N469" s="75">
        <v>9822.0263671875</v>
      </c>
      <c r="O469" s="76"/>
      <c r="P469" s="77"/>
      <c r="Q469" s="77"/>
      <c r="R469" s="89"/>
      <c r="S469" s="48">
        <v>0</v>
      </c>
      <c r="T469" s="48">
        <v>1</v>
      </c>
      <c r="U469" s="49">
        <v>0</v>
      </c>
      <c r="V469" s="49">
        <v>0.000908</v>
      </c>
      <c r="W469" s="50"/>
      <c r="X469" s="50"/>
      <c r="Y469" s="50"/>
      <c r="Z469" s="49">
        <v>0</v>
      </c>
      <c r="AA469" s="72">
        <v>469</v>
      </c>
      <c r="AB469" s="72"/>
      <c r="AC469" s="73"/>
      <c r="AD469" s="79" t="s">
        <v>3641</v>
      </c>
      <c r="AE469" s="79">
        <v>257</v>
      </c>
      <c r="AF469" s="79">
        <v>1096</v>
      </c>
      <c r="AG469" s="79">
        <v>2194</v>
      </c>
      <c r="AH469" s="79">
        <v>10437</v>
      </c>
      <c r="AI469" s="79"/>
      <c r="AJ469" s="79" t="s">
        <v>4149</v>
      </c>
      <c r="AK469" s="79" t="s">
        <v>4278</v>
      </c>
      <c r="AL469" s="79"/>
      <c r="AM469" s="79"/>
      <c r="AN469" s="81">
        <v>41815.204780092594</v>
      </c>
      <c r="AO469" s="84" t="s">
        <v>5192</v>
      </c>
      <c r="AP469" s="79" t="b">
        <v>1</v>
      </c>
      <c r="AQ469" s="79" t="b">
        <v>0</v>
      </c>
      <c r="AR469" s="79" t="b">
        <v>1</v>
      </c>
      <c r="AS469" s="79"/>
      <c r="AT469" s="79">
        <v>13</v>
      </c>
      <c r="AU469" s="84" t="s">
        <v>5320</v>
      </c>
      <c r="AV469" s="79" t="b">
        <v>0</v>
      </c>
      <c r="AW469" s="79" t="s">
        <v>5649</v>
      </c>
      <c r="AX469" s="84" t="s">
        <v>6072</v>
      </c>
      <c r="AY469" s="79" t="s">
        <v>66</v>
      </c>
      <c r="AZ469" s="79" t="str">
        <f>REPLACE(INDEX(GroupVertices[Group],MATCH(Vertices[[#This Row],[Vertex]],GroupVertices[Vertex],0)),1,1,"")</f>
        <v>4</v>
      </c>
      <c r="BA469" s="2"/>
      <c r="BB469" s="3"/>
      <c r="BC469" s="3"/>
      <c r="BD469" s="3"/>
      <c r="BE469" s="3"/>
    </row>
    <row r="470" spans="1:57" ht="15">
      <c r="A470" s="65" t="s">
        <v>602</v>
      </c>
      <c r="B470" s="66"/>
      <c r="C470" s="66"/>
      <c r="D470" s="67">
        <v>1.5</v>
      </c>
      <c r="E470" s="69">
        <v>50</v>
      </c>
      <c r="F470" s="104" t="s">
        <v>5579</v>
      </c>
      <c r="G470" s="66"/>
      <c r="H470" s="70"/>
      <c r="I470" s="71"/>
      <c r="J470" s="71"/>
      <c r="K470" s="70"/>
      <c r="L470" s="74"/>
      <c r="M470" s="75">
        <v>9184.068359375</v>
      </c>
      <c r="N470" s="75">
        <v>6580.140625</v>
      </c>
      <c r="O470" s="76"/>
      <c r="P470" s="77"/>
      <c r="Q470" s="77"/>
      <c r="R470" s="89"/>
      <c r="S470" s="48">
        <v>0</v>
      </c>
      <c r="T470" s="48">
        <v>1</v>
      </c>
      <c r="U470" s="49">
        <v>0</v>
      </c>
      <c r="V470" s="49">
        <v>0.2</v>
      </c>
      <c r="W470" s="50"/>
      <c r="X470" s="50"/>
      <c r="Y470" s="50"/>
      <c r="Z470" s="49">
        <v>0</v>
      </c>
      <c r="AA470" s="72">
        <v>470</v>
      </c>
      <c r="AB470" s="72"/>
      <c r="AC470" s="73"/>
      <c r="AD470" s="79" t="s">
        <v>3649</v>
      </c>
      <c r="AE470" s="79">
        <v>532</v>
      </c>
      <c r="AF470" s="79">
        <v>115</v>
      </c>
      <c r="AG470" s="79">
        <v>1616</v>
      </c>
      <c r="AH470" s="79">
        <v>13598</v>
      </c>
      <c r="AI470" s="79"/>
      <c r="AJ470" s="79"/>
      <c r="AK470" s="79" t="s">
        <v>4278</v>
      </c>
      <c r="AL470" s="79"/>
      <c r="AM470" s="79"/>
      <c r="AN470" s="81">
        <v>40450.867731481485</v>
      </c>
      <c r="AO470" s="84" t="s">
        <v>5199</v>
      </c>
      <c r="AP470" s="79" t="b">
        <v>0</v>
      </c>
      <c r="AQ470" s="79" t="b">
        <v>0</v>
      </c>
      <c r="AR470" s="79" t="b">
        <v>0</v>
      </c>
      <c r="AS470" s="79"/>
      <c r="AT470" s="79">
        <v>2</v>
      </c>
      <c r="AU470" s="84" t="s">
        <v>5330</v>
      </c>
      <c r="AV470" s="79" t="b">
        <v>0</v>
      </c>
      <c r="AW470" s="79" t="s">
        <v>5649</v>
      </c>
      <c r="AX470" s="84" t="s">
        <v>6080</v>
      </c>
      <c r="AY470" s="79" t="s">
        <v>66</v>
      </c>
      <c r="AZ470" s="79" t="str">
        <f>REPLACE(INDEX(GroupVertices[Group],MATCH(Vertices[[#This Row],[Vertex]],GroupVertices[Vertex],0)),1,1,"")</f>
        <v>17</v>
      </c>
      <c r="BA470" s="2"/>
      <c r="BB470" s="3"/>
      <c r="BC470" s="3"/>
      <c r="BD470" s="3"/>
      <c r="BE470" s="3"/>
    </row>
    <row r="471" spans="1:57" ht="15">
      <c r="A471" s="65" t="s">
        <v>604</v>
      </c>
      <c r="B471" s="66"/>
      <c r="C471" s="66"/>
      <c r="D471" s="67">
        <v>1.5</v>
      </c>
      <c r="E471" s="69">
        <v>50</v>
      </c>
      <c r="F471" s="104" t="s">
        <v>5580</v>
      </c>
      <c r="G471" s="66"/>
      <c r="H471" s="70"/>
      <c r="I471" s="71"/>
      <c r="J471" s="71"/>
      <c r="K471" s="70"/>
      <c r="L471" s="74"/>
      <c r="M471" s="75">
        <v>7593.02001953125</v>
      </c>
      <c r="N471" s="75">
        <v>6724.99560546875</v>
      </c>
      <c r="O471" s="76"/>
      <c r="P471" s="77"/>
      <c r="Q471" s="77"/>
      <c r="R471" s="89"/>
      <c r="S471" s="48">
        <v>0</v>
      </c>
      <c r="T471" s="48">
        <v>1</v>
      </c>
      <c r="U471" s="49">
        <v>0</v>
      </c>
      <c r="V471" s="49">
        <v>0.2</v>
      </c>
      <c r="W471" s="50"/>
      <c r="X471" s="50"/>
      <c r="Y471" s="50"/>
      <c r="Z471" s="49">
        <v>0</v>
      </c>
      <c r="AA471" s="72">
        <v>471</v>
      </c>
      <c r="AB471" s="72"/>
      <c r="AC471" s="73"/>
      <c r="AD471" s="79" t="s">
        <v>3650</v>
      </c>
      <c r="AE471" s="79">
        <v>629</v>
      </c>
      <c r="AF471" s="79">
        <v>173</v>
      </c>
      <c r="AG471" s="79">
        <v>1229</v>
      </c>
      <c r="AH471" s="79">
        <v>5319</v>
      </c>
      <c r="AI471" s="79"/>
      <c r="AJ471" s="79" t="s">
        <v>4157</v>
      </c>
      <c r="AK471" s="79" t="s">
        <v>4293</v>
      </c>
      <c r="AL471" s="84" t="s">
        <v>4747</v>
      </c>
      <c r="AM471" s="79"/>
      <c r="AN471" s="81">
        <v>39998.744155092594</v>
      </c>
      <c r="AO471" s="84" t="s">
        <v>5200</v>
      </c>
      <c r="AP471" s="79" t="b">
        <v>0</v>
      </c>
      <c r="AQ471" s="79" t="b">
        <v>0</v>
      </c>
      <c r="AR471" s="79" t="b">
        <v>0</v>
      </c>
      <c r="AS471" s="79"/>
      <c r="AT471" s="79">
        <v>8</v>
      </c>
      <c r="AU471" s="84" t="s">
        <v>5320</v>
      </c>
      <c r="AV471" s="79" t="b">
        <v>0</v>
      </c>
      <c r="AW471" s="79" t="s">
        <v>5649</v>
      </c>
      <c r="AX471" s="84" t="s">
        <v>6081</v>
      </c>
      <c r="AY471" s="79" t="s">
        <v>66</v>
      </c>
      <c r="AZ471" s="79" t="str">
        <f>REPLACE(INDEX(GroupVertices[Group],MATCH(Vertices[[#This Row],[Vertex]],GroupVertices[Vertex],0)),1,1,"")</f>
        <v>18</v>
      </c>
      <c r="BA471" s="2"/>
      <c r="BB471" s="3"/>
      <c r="BC471" s="3"/>
      <c r="BD471" s="3"/>
      <c r="BE471" s="3"/>
    </row>
    <row r="472" spans="1:57" ht="15">
      <c r="A472" s="65" t="s">
        <v>605</v>
      </c>
      <c r="B472" s="66"/>
      <c r="C472" s="66"/>
      <c r="D472" s="67">
        <v>1.5</v>
      </c>
      <c r="E472" s="69">
        <v>50</v>
      </c>
      <c r="F472" s="104" t="s">
        <v>5581</v>
      </c>
      <c r="G472" s="66"/>
      <c r="H472" s="70"/>
      <c r="I472" s="71"/>
      <c r="J472" s="71"/>
      <c r="K472" s="70"/>
      <c r="L472" s="74"/>
      <c r="M472" s="75">
        <v>4869.85302734375</v>
      </c>
      <c r="N472" s="75">
        <v>8020.93505859375</v>
      </c>
      <c r="O472" s="76"/>
      <c r="P472" s="77"/>
      <c r="Q472" s="77"/>
      <c r="R472" s="89"/>
      <c r="S472" s="48">
        <v>0</v>
      </c>
      <c r="T472" s="48">
        <v>1</v>
      </c>
      <c r="U472" s="49">
        <v>0</v>
      </c>
      <c r="V472" s="49">
        <v>0.000908</v>
      </c>
      <c r="W472" s="50"/>
      <c r="X472" s="50"/>
      <c r="Y472" s="50"/>
      <c r="Z472" s="49">
        <v>0</v>
      </c>
      <c r="AA472" s="72">
        <v>472</v>
      </c>
      <c r="AB472" s="72"/>
      <c r="AC472" s="73"/>
      <c r="AD472" s="79" t="s">
        <v>3651</v>
      </c>
      <c r="AE472" s="79">
        <v>432</v>
      </c>
      <c r="AF472" s="79">
        <v>697</v>
      </c>
      <c r="AG472" s="79">
        <v>83546</v>
      </c>
      <c r="AH472" s="79">
        <v>13596</v>
      </c>
      <c r="AI472" s="79"/>
      <c r="AJ472" s="79" t="s">
        <v>4158</v>
      </c>
      <c r="AK472" s="79" t="s">
        <v>4461</v>
      </c>
      <c r="AL472" s="84" t="s">
        <v>4748</v>
      </c>
      <c r="AM472" s="79"/>
      <c r="AN472" s="81">
        <v>42304.009988425925</v>
      </c>
      <c r="AO472" s="84" t="s">
        <v>5201</v>
      </c>
      <c r="AP472" s="79" t="b">
        <v>1</v>
      </c>
      <c r="AQ472" s="79" t="b">
        <v>0</v>
      </c>
      <c r="AR472" s="79" t="b">
        <v>1</v>
      </c>
      <c r="AS472" s="79"/>
      <c r="AT472" s="79">
        <v>24</v>
      </c>
      <c r="AU472" s="84" t="s">
        <v>5320</v>
      </c>
      <c r="AV472" s="79" t="b">
        <v>0</v>
      </c>
      <c r="AW472" s="79" t="s">
        <v>5649</v>
      </c>
      <c r="AX472" s="84" t="s">
        <v>6082</v>
      </c>
      <c r="AY472" s="79" t="s">
        <v>66</v>
      </c>
      <c r="AZ472" s="79" t="str">
        <f>REPLACE(INDEX(GroupVertices[Group],MATCH(Vertices[[#This Row],[Vertex]],GroupVertices[Vertex],0)),1,1,"")</f>
        <v>4</v>
      </c>
      <c r="BA472" s="2"/>
      <c r="BB472" s="3"/>
      <c r="BC472" s="3"/>
      <c r="BD472" s="3"/>
      <c r="BE472" s="3"/>
    </row>
    <row r="473" spans="1:57" ht="15">
      <c r="A473" s="65" t="s">
        <v>607</v>
      </c>
      <c r="B473" s="66"/>
      <c r="C473" s="66"/>
      <c r="D473" s="67">
        <v>1.5</v>
      </c>
      <c r="E473" s="69">
        <v>50</v>
      </c>
      <c r="F473" s="104" t="s">
        <v>5582</v>
      </c>
      <c r="G473" s="66"/>
      <c r="H473" s="70"/>
      <c r="I473" s="71"/>
      <c r="J473" s="71"/>
      <c r="K473" s="70"/>
      <c r="L473" s="74"/>
      <c r="M473" s="75">
        <v>2472.3916015625</v>
      </c>
      <c r="N473" s="75">
        <v>819.2412109375</v>
      </c>
      <c r="O473" s="76"/>
      <c r="P473" s="77"/>
      <c r="Q473" s="77"/>
      <c r="R473" s="89"/>
      <c r="S473" s="48">
        <v>0</v>
      </c>
      <c r="T473" s="48">
        <v>1</v>
      </c>
      <c r="U473" s="49">
        <v>0</v>
      </c>
      <c r="V473" s="49">
        <v>0.00103</v>
      </c>
      <c r="W473" s="50"/>
      <c r="X473" s="50"/>
      <c r="Y473" s="50"/>
      <c r="Z473" s="49">
        <v>0</v>
      </c>
      <c r="AA473" s="72">
        <v>473</v>
      </c>
      <c r="AB473" s="72"/>
      <c r="AC473" s="73"/>
      <c r="AD473" s="79" t="s">
        <v>3653</v>
      </c>
      <c r="AE473" s="79">
        <v>291</v>
      </c>
      <c r="AF473" s="79">
        <v>206</v>
      </c>
      <c r="AG473" s="79">
        <v>1423</v>
      </c>
      <c r="AH473" s="79">
        <v>7922</v>
      </c>
      <c r="AI473" s="79"/>
      <c r="AJ473" s="79"/>
      <c r="AK473" s="79"/>
      <c r="AL473" s="79"/>
      <c r="AM473" s="79"/>
      <c r="AN473" s="81">
        <v>41829.29759259259</v>
      </c>
      <c r="AO473" s="84" t="s">
        <v>5203</v>
      </c>
      <c r="AP473" s="79" t="b">
        <v>0</v>
      </c>
      <c r="AQ473" s="79" t="b">
        <v>0</v>
      </c>
      <c r="AR473" s="79" t="b">
        <v>0</v>
      </c>
      <c r="AS473" s="79"/>
      <c r="AT473" s="79">
        <v>0</v>
      </c>
      <c r="AU473" s="84" t="s">
        <v>5320</v>
      </c>
      <c r="AV473" s="79" t="b">
        <v>0</v>
      </c>
      <c r="AW473" s="79" t="s">
        <v>5649</v>
      </c>
      <c r="AX473" s="84" t="s">
        <v>6084</v>
      </c>
      <c r="AY473" s="79" t="s">
        <v>66</v>
      </c>
      <c r="AZ473" s="79" t="str">
        <f>REPLACE(INDEX(GroupVertices[Group],MATCH(Vertices[[#This Row],[Vertex]],GroupVertices[Vertex],0)),1,1,"")</f>
        <v>3</v>
      </c>
      <c r="BA473" s="2"/>
      <c r="BB473" s="3"/>
      <c r="BC473" s="3"/>
      <c r="BD473" s="3"/>
      <c r="BE473" s="3"/>
    </row>
    <row r="474" spans="1:57" ht="15">
      <c r="A474" s="65" t="s">
        <v>608</v>
      </c>
      <c r="B474" s="66"/>
      <c r="C474" s="66"/>
      <c r="D474" s="67">
        <v>1.5</v>
      </c>
      <c r="E474" s="69">
        <v>50</v>
      </c>
      <c r="F474" s="104" t="s">
        <v>5583</v>
      </c>
      <c r="G474" s="66"/>
      <c r="H474" s="70"/>
      <c r="I474" s="71"/>
      <c r="J474" s="71"/>
      <c r="K474" s="70"/>
      <c r="L474" s="74"/>
      <c r="M474" s="75">
        <v>5406.3515625</v>
      </c>
      <c r="N474" s="75">
        <v>7942.869140625</v>
      </c>
      <c r="O474" s="76"/>
      <c r="P474" s="77"/>
      <c r="Q474" s="77"/>
      <c r="R474" s="89"/>
      <c r="S474" s="48">
        <v>0</v>
      </c>
      <c r="T474" s="48">
        <v>1</v>
      </c>
      <c r="U474" s="49">
        <v>0</v>
      </c>
      <c r="V474" s="49">
        <v>0.000887</v>
      </c>
      <c r="W474" s="50"/>
      <c r="X474" s="50"/>
      <c r="Y474" s="50"/>
      <c r="Z474" s="49">
        <v>0</v>
      </c>
      <c r="AA474" s="72">
        <v>474</v>
      </c>
      <c r="AB474" s="72"/>
      <c r="AC474" s="73"/>
      <c r="AD474" s="79" t="s">
        <v>3654</v>
      </c>
      <c r="AE474" s="79">
        <v>31</v>
      </c>
      <c r="AF474" s="79">
        <v>9</v>
      </c>
      <c r="AG474" s="79">
        <v>19</v>
      </c>
      <c r="AH474" s="79">
        <v>31</v>
      </c>
      <c r="AI474" s="79"/>
      <c r="AJ474" s="79"/>
      <c r="AK474" s="79" t="s">
        <v>4327</v>
      </c>
      <c r="AL474" s="79"/>
      <c r="AM474" s="79"/>
      <c r="AN474" s="81">
        <v>42899.117627314816</v>
      </c>
      <c r="AO474" s="84" t="s">
        <v>5204</v>
      </c>
      <c r="AP474" s="79" t="b">
        <v>1</v>
      </c>
      <c r="AQ474" s="79" t="b">
        <v>0</v>
      </c>
      <c r="AR474" s="79" t="b">
        <v>0</v>
      </c>
      <c r="AS474" s="79"/>
      <c r="AT474" s="79">
        <v>0</v>
      </c>
      <c r="AU474" s="79"/>
      <c r="AV474" s="79" t="b">
        <v>0</v>
      </c>
      <c r="AW474" s="79" t="s">
        <v>5649</v>
      </c>
      <c r="AX474" s="84" t="s">
        <v>6085</v>
      </c>
      <c r="AY474" s="79" t="s">
        <v>66</v>
      </c>
      <c r="AZ474" s="79" t="str">
        <f>REPLACE(INDEX(GroupVertices[Group],MATCH(Vertices[[#This Row],[Vertex]],GroupVertices[Vertex],0)),1,1,"")</f>
        <v>4</v>
      </c>
      <c r="BA474" s="2"/>
      <c r="BB474" s="3"/>
      <c r="BC474" s="3"/>
      <c r="BD474" s="3"/>
      <c r="BE474" s="3"/>
    </row>
    <row r="475" spans="1:57" ht="15">
      <c r="A475" s="65" t="s">
        <v>613</v>
      </c>
      <c r="B475" s="66"/>
      <c r="C475" s="66"/>
      <c r="D475" s="67">
        <v>1.5</v>
      </c>
      <c r="E475" s="69">
        <v>50</v>
      </c>
      <c r="F475" s="104" t="s">
        <v>5584</v>
      </c>
      <c r="G475" s="66"/>
      <c r="H475" s="70"/>
      <c r="I475" s="71"/>
      <c r="J475" s="71"/>
      <c r="K475" s="70"/>
      <c r="L475" s="74"/>
      <c r="M475" s="75">
        <v>8472.6259765625</v>
      </c>
      <c r="N475" s="75">
        <v>6724.99365234375</v>
      </c>
      <c r="O475" s="76"/>
      <c r="P475" s="77"/>
      <c r="Q475" s="77"/>
      <c r="R475" s="89"/>
      <c r="S475" s="48">
        <v>0</v>
      </c>
      <c r="T475" s="48">
        <v>1</v>
      </c>
      <c r="U475" s="49">
        <v>0</v>
      </c>
      <c r="V475" s="49">
        <v>0.2</v>
      </c>
      <c r="W475" s="50"/>
      <c r="X475" s="50"/>
      <c r="Y475" s="50"/>
      <c r="Z475" s="49">
        <v>0</v>
      </c>
      <c r="AA475" s="72">
        <v>475</v>
      </c>
      <c r="AB475" s="72"/>
      <c r="AC475" s="73"/>
      <c r="AD475" s="79" t="s">
        <v>3657</v>
      </c>
      <c r="AE475" s="79">
        <v>2934</v>
      </c>
      <c r="AF475" s="79">
        <v>672</v>
      </c>
      <c r="AG475" s="79">
        <v>85670</v>
      </c>
      <c r="AH475" s="79">
        <v>182291</v>
      </c>
      <c r="AI475" s="79"/>
      <c r="AJ475" s="79" t="s">
        <v>4161</v>
      </c>
      <c r="AK475" s="79" t="s">
        <v>4517</v>
      </c>
      <c r="AL475" s="84" t="s">
        <v>4750</v>
      </c>
      <c r="AM475" s="79"/>
      <c r="AN475" s="81">
        <v>39830.15006944445</v>
      </c>
      <c r="AO475" s="84" t="s">
        <v>5207</v>
      </c>
      <c r="AP475" s="79" t="b">
        <v>0</v>
      </c>
      <c r="AQ475" s="79" t="b">
        <v>0</v>
      </c>
      <c r="AR475" s="79" t="b">
        <v>0</v>
      </c>
      <c r="AS475" s="79"/>
      <c r="AT475" s="79">
        <v>23</v>
      </c>
      <c r="AU475" s="84" t="s">
        <v>5330</v>
      </c>
      <c r="AV475" s="79" t="b">
        <v>0</v>
      </c>
      <c r="AW475" s="79" t="s">
        <v>5649</v>
      </c>
      <c r="AX475" s="84" t="s">
        <v>6088</v>
      </c>
      <c r="AY475" s="79" t="s">
        <v>66</v>
      </c>
      <c r="AZ475" s="79" t="str">
        <f>REPLACE(INDEX(GroupVertices[Group],MATCH(Vertices[[#This Row],[Vertex]],GroupVertices[Vertex],0)),1,1,"")</f>
        <v>17</v>
      </c>
      <c r="BA475" s="2"/>
      <c r="BB475" s="3"/>
      <c r="BC475" s="3"/>
      <c r="BD475" s="3"/>
      <c r="BE475" s="3"/>
    </row>
    <row r="476" spans="1:57" ht="15">
      <c r="A476" s="65" t="s">
        <v>616</v>
      </c>
      <c r="B476" s="66"/>
      <c r="C476" s="66"/>
      <c r="D476" s="67">
        <v>1.5</v>
      </c>
      <c r="E476" s="69">
        <v>50</v>
      </c>
      <c r="F476" s="104" t="s">
        <v>5586</v>
      </c>
      <c r="G476" s="66"/>
      <c r="H476" s="70"/>
      <c r="I476" s="71"/>
      <c r="J476" s="71"/>
      <c r="K476" s="70"/>
      <c r="L476" s="74"/>
      <c r="M476" s="75">
        <v>5329.3310546875</v>
      </c>
      <c r="N476" s="75">
        <v>5294.47216796875</v>
      </c>
      <c r="O476" s="76"/>
      <c r="P476" s="77"/>
      <c r="Q476" s="77"/>
      <c r="R476" s="89"/>
      <c r="S476" s="48">
        <v>0</v>
      </c>
      <c r="T476" s="48">
        <v>1</v>
      </c>
      <c r="U476" s="49">
        <v>0</v>
      </c>
      <c r="V476" s="49">
        <v>1</v>
      </c>
      <c r="W476" s="50"/>
      <c r="X476" s="50"/>
      <c r="Y476" s="50"/>
      <c r="Z476" s="49">
        <v>0</v>
      </c>
      <c r="AA476" s="72">
        <v>476</v>
      </c>
      <c r="AB476" s="72"/>
      <c r="AC476" s="73"/>
      <c r="AD476" s="79" t="s">
        <v>3660</v>
      </c>
      <c r="AE476" s="79">
        <v>422</v>
      </c>
      <c r="AF476" s="79">
        <v>668</v>
      </c>
      <c r="AG476" s="79">
        <v>79087</v>
      </c>
      <c r="AH476" s="79">
        <v>116381</v>
      </c>
      <c r="AI476" s="79"/>
      <c r="AJ476" s="79" t="s">
        <v>4164</v>
      </c>
      <c r="AK476" s="79" t="s">
        <v>4519</v>
      </c>
      <c r="AL476" s="84" t="s">
        <v>4753</v>
      </c>
      <c r="AM476" s="79"/>
      <c r="AN476" s="81">
        <v>40322.91056712963</v>
      </c>
      <c r="AO476" s="84" t="s">
        <v>5210</v>
      </c>
      <c r="AP476" s="79" t="b">
        <v>1</v>
      </c>
      <c r="AQ476" s="79" t="b">
        <v>0</v>
      </c>
      <c r="AR476" s="79" t="b">
        <v>0</v>
      </c>
      <c r="AS476" s="79"/>
      <c r="AT476" s="79">
        <v>46</v>
      </c>
      <c r="AU476" s="84" t="s">
        <v>5320</v>
      </c>
      <c r="AV476" s="79" t="b">
        <v>0</v>
      </c>
      <c r="AW476" s="79" t="s">
        <v>5649</v>
      </c>
      <c r="AX476" s="84" t="s">
        <v>6091</v>
      </c>
      <c r="AY476" s="79" t="s">
        <v>66</v>
      </c>
      <c r="AZ476" s="79" t="str">
        <f>REPLACE(INDEX(GroupVertices[Group],MATCH(Vertices[[#This Row],[Vertex]],GroupVertices[Vertex],0)),1,1,"")</f>
        <v>38</v>
      </c>
      <c r="BA476" s="2"/>
      <c r="BB476" s="3"/>
      <c r="BC476" s="3"/>
      <c r="BD476" s="3"/>
      <c r="BE476" s="3"/>
    </row>
    <row r="477" spans="1:57" ht="15">
      <c r="A477" s="65" t="s">
        <v>618</v>
      </c>
      <c r="B477" s="66"/>
      <c r="C477" s="66"/>
      <c r="D477" s="67">
        <v>1.5</v>
      </c>
      <c r="E477" s="69">
        <v>50</v>
      </c>
      <c r="F477" s="104" t="s">
        <v>1460</v>
      </c>
      <c r="G477" s="66"/>
      <c r="H477" s="70"/>
      <c r="I477" s="71"/>
      <c r="J477" s="71"/>
      <c r="K477" s="70"/>
      <c r="L477" s="74"/>
      <c r="M477" s="75">
        <v>2257.3427734375</v>
      </c>
      <c r="N477" s="75">
        <v>9658.015625</v>
      </c>
      <c r="O477" s="76"/>
      <c r="P477" s="77"/>
      <c r="Q477" s="77"/>
      <c r="R477" s="89"/>
      <c r="S477" s="48">
        <v>0</v>
      </c>
      <c r="T477" s="48">
        <v>1</v>
      </c>
      <c r="U477" s="49">
        <v>0</v>
      </c>
      <c r="V477" s="49">
        <v>0.001032</v>
      </c>
      <c r="W477" s="50"/>
      <c r="X477" s="50"/>
      <c r="Y477" s="50"/>
      <c r="Z477" s="49">
        <v>0</v>
      </c>
      <c r="AA477" s="72">
        <v>477</v>
      </c>
      <c r="AB477" s="72"/>
      <c r="AC477" s="73"/>
      <c r="AD477" s="79" t="s">
        <v>3662</v>
      </c>
      <c r="AE477" s="79">
        <v>264</v>
      </c>
      <c r="AF477" s="79">
        <v>320</v>
      </c>
      <c r="AG477" s="79">
        <v>8860</v>
      </c>
      <c r="AH477" s="79">
        <v>32604</v>
      </c>
      <c r="AI477" s="79"/>
      <c r="AJ477" s="79" t="s">
        <v>4166</v>
      </c>
      <c r="AK477" s="79"/>
      <c r="AL477" s="79"/>
      <c r="AM477" s="79"/>
      <c r="AN477" s="81">
        <v>41633.150717592594</v>
      </c>
      <c r="AO477" s="84" t="s">
        <v>5212</v>
      </c>
      <c r="AP477" s="79" t="b">
        <v>1</v>
      </c>
      <c r="AQ477" s="79" t="b">
        <v>0</v>
      </c>
      <c r="AR477" s="79" t="b">
        <v>1</v>
      </c>
      <c r="AS477" s="79"/>
      <c r="AT477" s="79">
        <v>2</v>
      </c>
      <c r="AU477" s="84" t="s">
        <v>5320</v>
      </c>
      <c r="AV477" s="79" t="b">
        <v>0</v>
      </c>
      <c r="AW477" s="79" t="s">
        <v>5649</v>
      </c>
      <c r="AX477" s="84" t="s">
        <v>6093</v>
      </c>
      <c r="AY477" s="79" t="s">
        <v>66</v>
      </c>
      <c r="AZ477" s="79" t="str">
        <f>REPLACE(INDEX(GroupVertices[Group],MATCH(Vertices[[#This Row],[Vertex]],GroupVertices[Vertex],0)),1,1,"")</f>
        <v>1</v>
      </c>
      <c r="BA477" s="2"/>
      <c r="BB477" s="3"/>
      <c r="BC477" s="3"/>
      <c r="BD477" s="3"/>
      <c r="BE477" s="3"/>
    </row>
    <row r="478" spans="1:57" ht="15">
      <c r="A478" s="65" t="s">
        <v>619</v>
      </c>
      <c r="B478" s="66"/>
      <c r="C478" s="66"/>
      <c r="D478" s="67">
        <v>1.5</v>
      </c>
      <c r="E478" s="69">
        <v>50</v>
      </c>
      <c r="F478" s="104" t="s">
        <v>1461</v>
      </c>
      <c r="G478" s="66"/>
      <c r="H478" s="70"/>
      <c r="I478" s="71"/>
      <c r="J478" s="71"/>
      <c r="K478" s="70"/>
      <c r="L478" s="74"/>
      <c r="M478" s="75">
        <v>2853.239990234375</v>
      </c>
      <c r="N478" s="75">
        <v>6395.16943359375</v>
      </c>
      <c r="O478" s="76"/>
      <c r="P478" s="77"/>
      <c r="Q478" s="77"/>
      <c r="R478" s="89"/>
      <c r="S478" s="48">
        <v>0</v>
      </c>
      <c r="T478" s="48">
        <v>1</v>
      </c>
      <c r="U478" s="49">
        <v>0</v>
      </c>
      <c r="V478" s="49">
        <v>0.001032</v>
      </c>
      <c r="W478" s="50"/>
      <c r="X478" s="50"/>
      <c r="Y478" s="50"/>
      <c r="Z478" s="49">
        <v>0</v>
      </c>
      <c r="AA478" s="72">
        <v>478</v>
      </c>
      <c r="AB478" s="72"/>
      <c r="AC478" s="73"/>
      <c r="AD478" s="79" t="s">
        <v>3663</v>
      </c>
      <c r="AE478" s="79">
        <v>83</v>
      </c>
      <c r="AF478" s="79">
        <v>122</v>
      </c>
      <c r="AG478" s="79">
        <v>784</v>
      </c>
      <c r="AH478" s="79">
        <v>8315</v>
      </c>
      <c r="AI478" s="79"/>
      <c r="AJ478" s="79" t="s">
        <v>4167</v>
      </c>
      <c r="AK478" s="79"/>
      <c r="AL478" s="79"/>
      <c r="AM478" s="79"/>
      <c r="AN478" s="81">
        <v>41620.170023148145</v>
      </c>
      <c r="AO478" s="84" t="s">
        <v>5213</v>
      </c>
      <c r="AP478" s="79" t="b">
        <v>1</v>
      </c>
      <c r="AQ478" s="79" t="b">
        <v>0</v>
      </c>
      <c r="AR478" s="79" t="b">
        <v>0</v>
      </c>
      <c r="AS478" s="79"/>
      <c r="AT478" s="79">
        <v>0</v>
      </c>
      <c r="AU478" s="84" t="s">
        <v>5320</v>
      </c>
      <c r="AV478" s="79" t="b">
        <v>0</v>
      </c>
      <c r="AW478" s="79" t="s">
        <v>5649</v>
      </c>
      <c r="AX478" s="84" t="s">
        <v>6094</v>
      </c>
      <c r="AY478" s="79" t="s">
        <v>66</v>
      </c>
      <c r="AZ478" s="79" t="str">
        <f>REPLACE(INDEX(GroupVertices[Group],MATCH(Vertices[[#This Row],[Vertex]],GroupVertices[Vertex],0)),1,1,"")</f>
        <v>1</v>
      </c>
      <c r="BA478" s="2"/>
      <c r="BB478" s="3"/>
      <c r="BC478" s="3"/>
      <c r="BD478" s="3"/>
      <c r="BE478" s="3"/>
    </row>
    <row r="479" spans="1:57" ht="15">
      <c r="A479" s="65" t="s">
        <v>621</v>
      </c>
      <c r="B479" s="66"/>
      <c r="C479" s="66"/>
      <c r="D479" s="67">
        <v>1.5</v>
      </c>
      <c r="E479" s="69">
        <v>50</v>
      </c>
      <c r="F479" s="104" t="s">
        <v>1463</v>
      </c>
      <c r="G479" s="66"/>
      <c r="H479" s="70"/>
      <c r="I479" s="71"/>
      <c r="J479" s="71"/>
      <c r="K479" s="70"/>
      <c r="L479" s="74"/>
      <c r="M479" s="75">
        <v>1984.2913818359375</v>
      </c>
      <c r="N479" s="75">
        <v>9799.5791015625</v>
      </c>
      <c r="O479" s="76"/>
      <c r="P479" s="77"/>
      <c r="Q479" s="77"/>
      <c r="R479" s="89"/>
      <c r="S479" s="48">
        <v>0</v>
      </c>
      <c r="T479" s="48">
        <v>1</v>
      </c>
      <c r="U479" s="49">
        <v>0</v>
      </c>
      <c r="V479" s="49">
        <v>0.001032</v>
      </c>
      <c r="W479" s="50"/>
      <c r="X479" s="50"/>
      <c r="Y479" s="50"/>
      <c r="Z479" s="49">
        <v>0</v>
      </c>
      <c r="AA479" s="72">
        <v>479</v>
      </c>
      <c r="AB479" s="72"/>
      <c r="AC479" s="73"/>
      <c r="AD479" s="79" t="s">
        <v>3665</v>
      </c>
      <c r="AE479" s="79">
        <v>84</v>
      </c>
      <c r="AF479" s="79">
        <v>71</v>
      </c>
      <c r="AG479" s="79">
        <v>138</v>
      </c>
      <c r="AH479" s="79">
        <v>135</v>
      </c>
      <c r="AI479" s="79"/>
      <c r="AJ479" s="79"/>
      <c r="AK479" s="79" t="s">
        <v>4521</v>
      </c>
      <c r="AL479" s="79"/>
      <c r="AM479" s="79"/>
      <c r="AN479" s="81">
        <v>43615.23195601852</v>
      </c>
      <c r="AO479" s="79"/>
      <c r="AP479" s="79" t="b">
        <v>1</v>
      </c>
      <c r="AQ479" s="79" t="b">
        <v>0</v>
      </c>
      <c r="AR479" s="79" t="b">
        <v>0</v>
      </c>
      <c r="AS479" s="79"/>
      <c r="AT479" s="79">
        <v>0</v>
      </c>
      <c r="AU479" s="79"/>
      <c r="AV479" s="79" t="b">
        <v>0</v>
      </c>
      <c r="AW479" s="79" t="s">
        <v>5649</v>
      </c>
      <c r="AX479" s="84" t="s">
        <v>6096</v>
      </c>
      <c r="AY479" s="79" t="s">
        <v>66</v>
      </c>
      <c r="AZ479" s="79" t="str">
        <f>REPLACE(INDEX(GroupVertices[Group],MATCH(Vertices[[#This Row],[Vertex]],GroupVertices[Vertex],0)),1,1,"")</f>
        <v>1</v>
      </c>
      <c r="BA479" s="2"/>
      <c r="BB479" s="3"/>
      <c r="BC479" s="3"/>
      <c r="BD479" s="3"/>
      <c r="BE479" s="3"/>
    </row>
    <row r="480" spans="1:57" ht="15">
      <c r="A480" s="65" t="s">
        <v>623</v>
      </c>
      <c r="B480" s="66"/>
      <c r="C480" s="66"/>
      <c r="D480" s="67">
        <v>1.5</v>
      </c>
      <c r="E480" s="69">
        <v>50</v>
      </c>
      <c r="F480" s="104" t="s">
        <v>1464</v>
      </c>
      <c r="G480" s="66"/>
      <c r="H480" s="70"/>
      <c r="I480" s="71"/>
      <c r="J480" s="71"/>
      <c r="K480" s="70"/>
      <c r="L480" s="74"/>
      <c r="M480" s="75">
        <v>1706.5302734375</v>
      </c>
      <c r="N480" s="75">
        <v>6188.03759765625</v>
      </c>
      <c r="O480" s="76"/>
      <c r="P480" s="77"/>
      <c r="Q480" s="77"/>
      <c r="R480" s="89"/>
      <c r="S480" s="48">
        <v>0</v>
      </c>
      <c r="T480" s="48">
        <v>1</v>
      </c>
      <c r="U480" s="49">
        <v>0</v>
      </c>
      <c r="V480" s="49">
        <v>0.001032</v>
      </c>
      <c r="W480" s="50"/>
      <c r="X480" s="50"/>
      <c r="Y480" s="50"/>
      <c r="Z480" s="49">
        <v>0</v>
      </c>
      <c r="AA480" s="72">
        <v>480</v>
      </c>
      <c r="AB480" s="72"/>
      <c r="AC480" s="73"/>
      <c r="AD480" s="79" t="s">
        <v>3667</v>
      </c>
      <c r="AE480" s="79">
        <v>76</v>
      </c>
      <c r="AF480" s="79">
        <v>82</v>
      </c>
      <c r="AG480" s="79">
        <v>709</v>
      </c>
      <c r="AH480" s="79">
        <v>481</v>
      </c>
      <c r="AI480" s="79"/>
      <c r="AJ480" s="79"/>
      <c r="AK480" s="79"/>
      <c r="AL480" s="84" t="s">
        <v>4757</v>
      </c>
      <c r="AM480" s="79"/>
      <c r="AN480" s="81">
        <v>42114.847037037034</v>
      </c>
      <c r="AO480" s="84" t="s">
        <v>5216</v>
      </c>
      <c r="AP480" s="79" t="b">
        <v>1</v>
      </c>
      <c r="AQ480" s="79" t="b">
        <v>0</v>
      </c>
      <c r="AR480" s="79" t="b">
        <v>0</v>
      </c>
      <c r="AS480" s="79"/>
      <c r="AT480" s="79">
        <v>0</v>
      </c>
      <c r="AU480" s="84" t="s">
        <v>5320</v>
      </c>
      <c r="AV480" s="79" t="b">
        <v>0</v>
      </c>
      <c r="AW480" s="79" t="s">
        <v>5649</v>
      </c>
      <c r="AX480" s="84" t="s">
        <v>6098</v>
      </c>
      <c r="AY480" s="79" t="s">
        <v>66</v>
      </c>
      <c r="AZ480" s="79" t="str">
        <f>REPLACE(INDEX(GroupVertices[Group],MATCH(Vertices[[#This Row],[Vertex]],GroupVertices[Vertex],0)),1,1,"")</f>
        <v>1</v>
      </c>
      <c r="BA480" s="2"/>
      <c r="BB480" s="3"/>
      <c r="BC480" s="3"/>
      <c r="BD480" s="3"/>
      <c r="BE480" s="3"/>
    </row>
    <row r="481" spans="1:57" ht="15">
      <c r="A481" s="65" t="s">
        <v>626</v>
      </c>
      <c r="B481" s="66"/>
      <c r="C481" s="66"/>
      <c r="D481" s="67">
        <v>1.5</v>
      </c>
      <c r="E481" s="69">
        <v>50</v>
      </c>
      <c r="F481" s="104" t="s">
        <v>5588</v>
      </c>
      <c r="G481" s="66"/>
      <c r="H481" s="70"/>
      <c r="I481" s="71"/>
      <c r="J481" s="71"/>
      <c r="K481" s="70"/>
      <c r="L481" s="74"/>
      <c r="M481" s="75">
        <v>5846.75634765625</v>
      </c>
      <c r="N481" s="75">
        <v>6724.99462890625</v>
      </c>
      <c r="O481" s="76"/>
      <c r="P481" s="77"/>
      <c r="Q481" s="77"/>
      <c r="R481" s="89"/>
      <c r="S481" s="48">
        <v>0</v>
      </c>
      <c r="T481" s="48">
        <v>1</v>
      </c>
      <c r="U481" s="49">
        <v>0</v>
      </c>
      <c r="V481" s="49">
        <v>0.2</v>
      </c>
      <c r="W481" s="50"/>
      <c r="X481" s="50"/>
      <c r="Y481" s="50"/>
      <c r="Z481" s="49">
        <v>0</v>
      </c>
      <c r="AA481" s="72">
        <v>481</v>
      </c>
      <c r="AB481" s="72"/>
      <c r="AC481" s="73"/>
      <c r="AD481" s="79" t="s">
        <v>3669</v>
      </c>
      <c r="AE481" s="79">
        <v>1367</v>
      </c>
      <c r="AF481" s="79">
        <v>1691</v>
      </c>
      <c r="AG481" s="79">
        <v>12413</v>
      </c>
      <c r="AH481" s="79">
        <v>18698</v>
      </c>
      <c r="AI481" s="79"/>
      <c r="AJ481" s="79" t="s">
        <v>4170</v>
      </c>
      <c r="AK481" s="79" t="s">
        <v>4523</v>
      </c>
      <c r="AL481" s="79"/>
      <c r="AM481" s="79"/>
      <c r="AN481" s="81">
        <v>42202.03800925926</v>
      </c>
      <c r="AO481" s="84" t="s">
        <v>5218</v>
      </c>
      <c r="AP481" s="79" t="b">
        <v>1</v>
      </c>
      <c r="AQ481" s="79" t="b">
        <v>0</v>
      </c>
      <c r="AR481" s="79" t="b">
        <v>1</v>
      </c>
      <c r="AS481" s="79"/>
      <c r="AT481" s="79">
        <v>5</v>
      </c>
      <c r="AU481" s="84" t="s">
        <v>5320</v>
      </c>
      <c r="AV481" s="79" t="b">
        <v>0</v>
      </c>
      <c r="AW481" s="79" t="s">
        <v>5649</v>
      </c>
      <c r="AX481" s="84" t="s">
        <v>6100</v>
      </c>
      <c r="AY481" s="79" t="s">
        <v>66</v>
      </c>
      <c r="AZ481" s="79" t="str">
        <f>REPLACE(INDEX(GroupVertices[Group],MATCH(Vertices[[#This Row],[Vertex]],GroupVertices[Vertex],0)),1,1,"")</f>
        <v>16</v>
      </c>
      <c r="BA481" s="2"/>
      <c r="BB481" s="3"/>
      <c r="BC481" s="3"/>
      <c r="BD481" s="3"/>
      <c r="BE481" s="3"/>
    </row>
    <row r="482" spans="1:57" ht="15">
      <c r="A482" s="65" t="s">
        <v>627</v>
      </c>
      <c r="B482" s="66"/>
      <c r="C482" s="66"/>
      <c r="D482" s="67">
        <v>1.5</v>
      </c>
      <c r="E482" s="69">
        <v>50</v>
      </c>
      <c r="F482" s="104" t="s">
        <v>1466</v>
      </c>
      <c r="G482" s="66"/>
      <c r="H482" s="70"/>
      <c r="I482" s="71"/>
      <c r="J482" s="71"/>
      <c r="K482" s="70"/>
      <c r="L482" s="74"/>
      <c r="M482" s="75">
        <v>2275.072021484375</v>
      </c>
      <c r="N482" s="75">
        <v>5846.1591796875</v>
      </c>
      <c r="O482" s="76"/>
      <c r="P482" s="77"/>
      <c r="Q482" s="77"/>
      <c r="R482" s="89"/>
      <c r="S482" s="48">
        <v>0</v>
      </c>
      <c r="T482" s="48">
        <v>1</v>
      </c>
      <c r="U482" s="49">
        <v>0</v>
      </c>
      <c r="V482" s="49">
        <v>0.001032</v>
      </c>
      <c r="W482" s="50"/>
      <c r="X482" s="50"/>
      <c r="Y482" s="50"/>
      <c r="Z482" s="49">
        <v>0</v>
      </c>
      <c r="AA482" s="72">
        <v>482</v>
      </c>
      <c r="AB482" s="72"/>
      <c r="AC482" s="73"/>
      <c r="AD482" s="79" t="s">
        <v>3670</v>
      </c>
      <c r="AE482" s="79">
        <v>947</v>
      </c>
      <c r="AF482" s="79">
        <v>537</v>
      </c>
      <c r="AG482" s="79">
        <v>35738</v>
      </c>
      <c r="AH482" s="79">
        <v>44495</v>
      </c>
      <c r="AI482" s="79"/>
      <c r="AJ482" s="79" t="s">
        <v>4171</v>
      </c>
      <c r="AK482" s="79" t="s">
        <v>4524</v>
      </c>
      <c r="AL482" s="79"/>
      <c r="AM482" s="79"/>
      <c r="AN482" s="81">
        <v>40531.63946759259</v>
      </c>
      <c r="AO482" s="84" t="s">
        <v>5219</v>
      </c>
      <c r="AP482" s="79" t="b">
        <v>0</v>
      </c>
      <c r="AQ482" s="79" t="b">
        <v>0</v>
      </c>
      <c r="AR482" s="79" t="b">
        <v>1</v>
      </c>
      <c r="AS482" s="79"/>
      <c r="AT482" s="79">
        <v>9</v>
      </c>
      <c r="AU482" s="84" t="s">
        <v>5320</v>
      </c>
      <c r="AV482" s="79" t="b">
        <v>0</v>
      </c>
      <c r="AW482" s="79" t="s">
        <v>5649</v>
      </c>
      <c r="AX482" s="84" t="s">
        <v>6101</v>
      </c>
      <c r="AY482" s="79" t="s">
        <v>66</v>
      </c>
      <c r="AZ482" s="79" t="str">
        <f>REPLACE(INDEX(GroupVertices[Group],MATCH(Vertices[[#This Row],[Vertex]],GroupVertices[Vertex],0)),1,1,"")</f>
        <v>1</v>
      </c>
      <c r="BA482" s="2"/>
      <c r="BB482" s="3"/>
      <c r="BC482" s="3"/>
      <c r="BD482" s="3"/>
      <c r="BE482" s="3"/>
    </row>
    <row r="483" spans="1:57" ht="15">
      <c r="A483" s="65" t="s">
        <v>632</v>
      </c>
      <c r="B483" s="66"/>
      <c r="C483" s="66"/>
      <c r="D483" s="67">
        <v>1.5</v>
      </c>
      <c r="E483" s="69">
        <v>50</v>
      </c>
      <c r="F483" s="104" t="s">
        <v>5592</v>
      </c>
      <c r="G483" s="66"/>
      <c r="H483" s="70"/>
      <c r="I483" s="71"/>
      <c r="J483" s="71"/>
      <c r="K483" s="70"/>
      <c r="L483" s="74"/>
      <c r="M483" s="75">
        <v>3270.75341796875</v>
      </c>
      <c r="N483" s="75">
        <v>4690.15771484375</v>
      </c>
      <c r="O483" s="76"/>
      <c r="P483" s="77"/>
      <c r="Q483" s="77"/>
      <c r="R483" s="89"/>
      <c r="S483" s="48">
        <v>0</v>
      </c>
      <c r="T483" s="48">
        <v>1</v>
      </c>
      <c r="U483" s="49">
        <v>0</v>
      </c>
      <c r="V483" s="49">
        <v>0.000766</v>
      </c>
      <c r="W483" s="50"/>
      <c r="X483" s="50"/>
      <c r="Y483" s="50"/>
      <c r="Z483" s="49">
        <v>0</v>
      </c>
      <c r="AA483" s="72">
        <v>483</v>
      </c>
      <c r="AB483" s="72"/>
      <c r="AC483" s="73"/>
      <c r="AD483" s="79" t="s">
        <v>3677</v>
      </c>
      <c r="AE483" s="79">
        <v>1937</v>
      </c>
      <c r="AF483" s="79">
        <v>706</v>
      </c>
      <c r="AG483" s="79">
        <v>9372</v>
      </c>
      <c r="AH483" s="79">
        <v>13956</v>
      </c>
      <c r="AI483" s="79"/>
      <c r="AJ483" s="79" t="s">
        <v>4177</v>
      </c>
      <c r="AK483" s="79" t="s">
        <v>4527</v>
      </c>
      <c r="AL483" s="84" t="s">
        <v>4762</v>
      </c>
      <c r="AM483" s="79"/>
      <c r="AN483" s="81">
        <v>40866.225381944445</v>
      </c>
      <c r="AO483" s="84" t="s">
        <v>5225</v>
      </c>
      <c r="AP483" s="79" t="b">
        <v>0</v>
      </c>
      <c r="AQ483" s="79" t="b">
        <v>0</v>
      </c>
      <c r="AR483" s="79" t="b">
        <v>1</v>
      </c>
      <c r="AS483" s="79"/>
      <c r="AT483" s="79">
        <v>3</v>
      </c>
      <c r="AU483" s="84" t="s">
        <v>5320</v>
      </c>
      <c r="AV483" s="79" t="b">
        <v>0</v>
      </c>
      <c r="AW483" s="79" t="s">
        <v>5649</v>
      </c>
      <c r="AX483" s="84" t="s">
        <v>6108</v>
      </c>
      <c r="AY483" s="79" t="s">
        <v>66</v>
      </c>
      <c r="AZ483" s="79" t="str">
        <f>REPLACE(INDEX(GroupVertices[Group],MATCH(Vertices[[#This Row],[Vertex]],GroupVertices[Vertex],0)),1,1,"")</f>
        <v>7</v>
      </c>
      <c r="BA483" s="2"/>
      <c r="BB483" s="3"/>
      <c r="BC483" s="3"/>
      <c r="BD483" s="3"/>
      <c r="BE483" s="3"/>
    </row>
    <row r="484" spans="1:57" ht="15">
      <c r="A484" s="65" t="s">
        <v>633</v>
      </c>
      <c r="B484" s="66"/>
      <c r="C484" s="66"/>
      <c r="D484" s="67">
        <v>1.5</v>
      </c>
      <c r="E484" s="69">
        <v>50</v>
      </c>
      <c r="F484" s="104" t="s">
        <v>1469</v>
      </c>
      <c r="G484" s="66"/>
      <c r="H484" s="70"/>
      <c r="I484" s="71"/>
      <c r="J484" s="71"/>
      <c r="K484" s="70"/>
      <c r="L484" s="74"/>
      <c r="M484" s="75">
        <v>2862.558349609375</v>
      </c>
      <c r="N484" s="75">
        <v>4853.54296875</v>
      </c>
      <c r="O484" s="76"/>
      <c r="P484" s="77"/>
      <c r="Q484" s="77"/>
      <c r="R484" s="89"/>
      <c r="S484" s="48">
        <v>0</v>
      </c>
      <c r="T484" s="48">
        <v>1</v>
      </c>
      <c r="U484" s="49">
        <v>0</v>
      </c>
      <c r="V484" s="49">
        <v>0.000786</v>
      </c>
      <c r="W484" s="50"/>
      <c r="X484" s="50"/>
      <c r="Y484" s="50"/>
      <c r="Z484" s="49">
        <v>0</v>
      </c>
      <c r="AA484" s="72">
        <v>484</v>
      </c>
      <c r="AB484" s="72"/>
      <c r="AC484" s="73"/>
      <c r="AD484" s="79" t="s">
        <v>3678</v>
      </c>
      <c r="AE484" s="79">
        <v>85</v>
      </c>
      <c r="AF484" s="79">
        <v>23</v>
      </c>
      <c r="AG484" s="79">
        <v>873</v>
      </c>
      <c r="AH484" s="79">
        <v>4828</v>
      </c>
      <c r="AI484" s="79"/>
      <c r="AJ484" s="79" t="s">
        <v>4178</v>
      </c>
      <c r="AK484" s="79"/>
      <c r="AL484" s="79"/>
      <c r="AM484" s="79"/>
      <c r="AN484" s="81">
        <v>41671.16701388889</v>
      </c>
      <c r="AO484" s="84" t="s">
        <v>5226</v>
      </c>
      <c r="AP484" s="79" t="b">
        <v>1</v>
      </c>
      <c r="AQ484" s="79" t="b">
        <v>0</v>
      </c>
      <c r="AR484" s="79" t="b">
        <v>1</v>
      </c>
      <c r="AS484" s="79"/>
      <c r="AT484" s="79">
        <v>2</v>
      </c>
      <c r="AU484" s="84" t="s">
        <v>5320</v>
      </c>
      <c r="AV484" s="79" t="b">
        <v>0</v>
      </c>
      <c r="AW484" s="79" t="s">
        <v>5649</v>
      </c>
      <c r="AX484" s="84" t="s">
        <v>6109</v>
      </c>
      <c r="AY484" s="79" t="s">
        <v>66</v>
      </c>
      <c r="AZ484" s="79" t="str">
        <f>REPLACE(INDEX(GroupVertices[Group],MATCH(Vertices[[#This Row],[Vertex]],GroupVertices[Vertex],0)),1,1,"")</f>
        <v>2</v>
      </c>
      <c r="BA484" s="2"/>
      <c r="BB484" s="3"/>
      <c r="BC484" s="3"/>
      <c r="BD484" s="3"/>
      <c r="BE484" s="3"/>
    </row>
    <row r="485" spans="1:57" ht="15">
      <c r="A485" s="65" t="s">
        <v>635</v>
      </c>
      <c r="B485" s="66"/>
      <c r="C485" s="66"/>
      <c r="D485" s="67">
        <v>1.5</v>
      </c>
      <c r="E485" s="69">
        <v>50</v>
      </c>
      <c r="F485" s="104" t="s">
        <v>5594</v>
      </c>
      <c r="G485" s="66"/>
      <c r="H485" s="70"/>
      <c r="I485" s="71"/>
      <c r="J485" s="71"/>
      <c r="K485" s="70"/>
      <c r="L485" s="74"/>
      <c r="M485" s="75">
        <v>3807.756591796875</v>
      </c>
      <c r="N485" s="75">
        <v>6291.32861328125</v>
      </c>
      <c r="O485" s="76"/>
      <c r="P485" s="77"/>
      <c r="Q485" s="77"/>
      <c r="R485" s="89"/>
      <c r="S485" s="48">
        <v>0</v>
      </c>
      <c r="T485" s="48">
        <v>1</v>
      </c>
      <c r="U485" s="49">
        <v>0</v>
      </c>
      <c r="V485" s="49">
        <v>0.000766</v>
      </c>
      <c r="W485" s="50"/>
      <c r="X485" s="50"/>
      <c r="Y485" s="50"/>
      <c r="Z485" s="49">
        <v>0</v>
      </c>
      <c r="AA485" s="72">
        <v>485</v>
      </c>
      <c r="AB485" s="72"/>
      <c r="AC485" s="73"/>
      <c r="AD485" s="79" t="s">
        <v>3680</v>
      </c>
      <c r="AE485" s="79">
        <v>344</v>
      </c>
      <c r="AF485" s="79">
        <v>485</v>
      </c>
      <c r="AG485" s="79">
        <v>69292</v>
      </c>
      <c r="AH485" s="79">
        <v>57084</v>
      </c>
      <c r="AI485" s="79"/>
      <c r="AJ485" s="79" t="s">
        <v>4180</v>
      </c>
      <c r="AK485" s="79"/>
      <c r="AL485" s="79"/>
      <c r="AM485" s="79"/>
      <c r="AN485" s="81">
        <v>40707.09688657407</v>
      </c>
      <c r="AO485" s="84" t="s">
        <v>5228</v>
      </c>
      <c r="AP485" s="79" t="b">
        <v>0</v>
      </c>
      <c r="AQ485" s="79" t="b">
        <v>0</v>
      </c>
      <c r="AR485" s="79" t="b">
        <v>1</v>
      </c>
      <c r="AS485" s="79"/>
      <c r="AT485" s="79">
        <v>7</v>
      </c>
      <c r="AU485" s="84" t="s">
        <v>5319</v>
      </c>
      <c r="AV485" s="79" t="b">
        <v>0</v>
      </c>
      <c r="AW485" s="79" t="s">
        <v>5649</v>
      </c>
      <c r="AX485" s="84" t="s">
        <v>6111</v>
      </c>
      <c r="AY485" s="79" t="s">
        <v>66</v>
      </c>
      <c r="AZ485" s="79" t="str">
        <f>REPLACE(INDEX(GroupVertices[Group],MATCH(Vertices[[#This Row],[Vertex]],GroupVertices[Vertex],0)),1,1,"")</f>
        <v>7</v>
      </c>
      <c r="BA485" s="2"/>
      <c r="BB485" s="3"/>
      <c r="BC485" s="3"/>
      <c r="BD485" s="3"/>
      <c r="BE485" s="3"/>
    </row>
    <row r="486" spans="1:57" ht="15">
      <c r="A486" s="65" t="s">
        <v>636</v>
      </c>
      <c r="B486" s="66"/>
      <c r="C486" s="66"/>
      <c r="D486" s="67">
        <v>1.5</v>
      </c>
      <c r="E486" s="69">
        <v>50</v>
      </c>
      <c r="F486" s="104" t="s">
        <v>5595</v>
      </c>
      <c r="G486" s="66"/>
      <c r="H486" s="70"/>
      <c r="I486" s="71"/>
      <c r="J486" s="71"/>
      <c r="K486" s="70"/>
      <c r="L486" s="74"/>
      <c r="M486" s="75">
        <v>5718.416015625</v>
      </c>
      <c r="N486" s="75">
        <v>8717.2880859375</v>
      </c>
      <c r="O486" s="76"/>
      <c r="P486" s="77"/>
      <c r="Q486" s="77"/>
      <c r="R486" s="89"/>
      <c r="S486" s="48">
        <v>0</v>
      </c>
      <c r="T486" s="48">
        <v>1</v>
      </c>
      <c r="U486" s="49">
        <v>0</v>
      </c>
      <c r="V486" s="49">
        <v>0.000908</v>
      </c>
      <c r="W486" s="50"/>
      <c r="X486" s="50"/>
      <c r="Y486" s="50"/>
      <c r="Z486" s="49">
        <v>0</v>
      </c>
      <c r="AA486" s="72">
        <v>486</v>
      </c>
      <c r="AB486" s="72"/>
      <c r="AC486" s="73"/>
      <c r="AD486" s="79" t="s">
        <v>3681</v>
      </c>
      <c r="AE486" s="79">
        <v>143</v>
      </c>
      <c r="AF486" s="79">
        <v>68</v>
      </c>
      <c r="AG486" s="79">
        <v>437</v>
      </c>
      <c r="AH486" s="79">
        <v>223</v>
      </c>
      <c r="AI486" s="79"/>
      <c r="AJ486" s="79" t="s">
        <v>4181</v>
      </c>
      <c r="AK486" s="79" t="s">
        <v>4529</v>
      </c>
      <c r="AL486" s="79"/>
      <c r="AM486" s="79"/>
      <c r="AN486" s="81">
        <v>42812.6159837963</v>
      </c>
      <c r="AO486" s="84" t="s">
        <v>5229</v>
      </c>
      <c r="AP486" s="79" t="b">
        <v>1</v>
      </c>
      <c r="AQ486" s="79" t="b">
        <v>0</v>
      </c>
      <c r="AR486" s="79" t="b">
        <v>0</v>
      </c>
      <c r="AS486" s="79"/>
      <c r="AT486" s="79">
        <v>0</v>
      </c>
      <c r="AU486" s="79"/>
      <c r="AV486" s="79" t="b">
        <v>0</v>
      </c>
      <c r="AW486" s="79" t="s">
        <v>5649</v>
      </c>
      <c r="AX486" s="84" t="s">
        <v>6112</v>
      </c>
      <c r="AY486" s="79" t="s">
        <v>66</v>
      </c>
      <c r="AZ486" s="79" t="str">
        <f>REPLACE(INDEX(GroupVertices[Group],MATCH(Vertices[[#This Row],[Vertex]],GroupVertices[Vertex],0)),1,1,"")</f>
        <v>4</v>
      </c>
      <c r="BA486" s="2"/>
      <c r="BB486" s="3"/>
      <c r="BC486" s="3"/>
      <c r="BD486" s="3"/>
      <c r="BE486" s="3"/>
    </row>
    <row r="487" spans="1:57" ht="15">
      <c r="A487" s="65" t="s">
        <v>638</v>
      </c>
      <c r="B487" s="66"/>
      <c r="C487" s="66"/>
      <c r="D487" s="67">
        <v>1.5</v>
      </c>
      <c r="E487" s="69">
        <v>50</v>
      </c>
      <c r="F487" s="104" t="s">
        <v>5596</v>
      </c>
      <c r="G487" s="66"/>
      <c r="H487" s="70"/>
      <c r="I487" s="71"/>
      <c r="J487" s="71"/>
      <c r="K487" s="70"/>
      <c r="L487" s="74"/>
      <c r="M487" s="75">
        <v>2267.507080078125</v>
      </c>
      <c r="N487" s="75">
        <v>3114.228515625</v>
      </c>
      <c r="O487" s="76"/>
      <c r="P487" s="77"/>
      <c r="Q487" s="77"/>
      <c r="R487" s="89"/>
      <c r="S487" s="48">
        <v>0</v>
      </c>
      <c r="T487" s="48">
        <v>1</v>
      </c>
      <c r="U487" s="49">
        <v>0</v>
      </c>
      <c r="V487" s="49">
        <v>0.000786</v>
      </c>
      <c r="W487" s="50"/>
      <c r="X487" s="50"/>
      <c r="Y487" s="50"/>
      <c r="Z487" s="49">
        <v>0</v>
      </c>
      <c r="AA487" s="72">
        <v>487</v>
      </c>
      <c r="AB487" s="72"/>
      <c r="AC487" s="73"/>
      <c r="AD487" s="79" t="s">
        <v>3683</v>
      </c>
      <c r="AE487" s="79">
        <v>1991</v>
      </c>
      <c r="AF487" s="79">
        <v>4316</v>
      </c>
      <c r="AG487" s="79">
        <v>87116</v>
      </c>
      <c r="AH487" s="79">
        <v>60191</v>
      </c>
      <c r="AI487" s="79"/>
      <c r="AJ487" s="79" t="s">
        <v>4183</v>
      </c>
      <c r="AK487" s="79" t="s">
        <v>4531</v>
      </c>
      <c r="AL487" s="84" t="s">
        <v>4764</v>
      </c>
      <c r="AM487" s="79"/>
      <c r="AN487" s="81">
        <v>40908.127534722225</v>
      </c>
      <c r="AO487" s="84" t="s">
        <v>5231</v>
      </c>
      <c r="AP487" s="79" t="b">
        <v>0</v>
      </c>
      <c r="AQ487" s="79" t="b">
        <v>0</v>
      </c>
      <c r="AR487" s="79" t="b">
        <v>1</v>
      </c>
      <c r="AS487" s="79"/>
      <c r="AT487" s="79">
        <v>111</v>
      </c>
      <c r="AU487" s="84" t="s">
        <v>5320</v>
      </c>
      <c r="AV487" s="79" t="b">
        <v>0</v>
      </c>
      <c r="AW487" s="79" t="s">
        <v>5649</v>
      </c>
      <c r="AX487" s="84" t="s">
        <v>6114</v>
      </c>
      <c r="AY487" s="79" t="s">
        <v>66</v>
      </c>
      <c r="AZ487" s="79" t="str">
        <f>REPLACE(INDEX(GroupVertices[Group],MATCH(Vertices[[#This Row],[Vertex]],GroupVertices[Vertex],0)),1,1,"")</f>
        <v>2</v>
      </c>
      <c r="BA487" s="2"/>
      <c r="BB487" s="3"/>
      <c r="BC487" s="3"/>
      <c r="BD487" s="3"/>
      <c r="BE487" s="3"/>
    </row>
    <row r="488" spans="1:57" ht="15">
      <c r="A488" s="65" t="s">
        <v>645</v>
      </c>
      <c r="B488" s="66"/>
      <c r="C488" s="66"/>
      <c r="D488" s="67">
        <v>1.5</v>
      </c>
      <c r="E488" s="69">
        <v>50</v>
      </c>
      <c r="F488" s="104" t="s">
        <v>5598</v>
      </c>
      <c r="G488" s="66"/>
      <c r="H488" s="70"/>
      <c r="I488" s="71"/>
      <c r="J488" s="71"/>
      <c r="K488" s="70"/>
      <c r="L488" s="74"/>
      <c r="M488" s="75">
        <v>7301.8994140625</v>
      </c>
      <c r="N488" s="75">
        <v>9434.8662109375</v>
      </c>
      <c r="O488" s="76"/>
      <c r="P488" s="77"/>
      <c r="Q488" s="77"/>
      <c r="R488" s="89"/>
      <c r="S488" s="48">
        <v>0</v>
      </c>
      <c r="T488" s="48">
        <v>1</v>
      </c>
      <c r="U488" s="49">
        <v>0</v>
      </c>
      <c r="V488" s="49">
        <v>0.000922</v>
      </c>
      <c r="W488" s="50"/>
      <c r="X488" s="50"/>
      <c r="Y488" s="50"/>
      <c r="Z488" s="49">
        <v>0</v>
      </c>
      <c r="AA488" s="72">
        <v>488</v>
      </c>
      <c r="AB488" s="72"/>
      <c r="AC488" s="73"/>
      <c r="AD488" s="79" t="s">
        <v>3689</v>
      </c>
      <c r="AE488" s="79">
        <v>141</v>
      </c>
      <c r="AF488" s="79">
        <v>262</v>
      </c>
      <c r="AG488" s="79">
        <v>11032</v>
      </c>
      <c r="AH488" s="79">
        <v>37499</v>
      </c>
      <c r="AI488" s="79"/>
      <c r="AJ488" s="79" t="s">
        <v>4189</v>
      </c>
      <c r="AK488" s="79" t="s">
        <v>4271</v>
      </c>
      <c r="AL488" s="79"/>
      <c r="AM488" s="79"/>
      <c r="AN488" s="81">
        <v>41706.35702546296</v>
      </c>
      <c r="AO488" s="84" t="s">
        <v>5236</v>
      </c>
      <c r="AP488" s="79" t="b">
        <v>1</v>
      </c>
      <c r="AQ488" s="79" t="b">
        <v>0</v>
      </c>
      <c r="AR488" s="79" t="b">
        <v>1</v>
      </c>
      <c r="AS488" s="79"/>
      <c r="AT488" s="79">
        <v>0</v>
      </c>
      <c r="AU488" s="84" t="s">
        <v>5320</v>
      </c>
      <c r="AV488" s="79" t="b">
        <v>0</v>
      </c>
      <c r="AW488" s="79" t="s">
        <v>5649</v>
      </c>
      <c r="AX488" s="84" t="s">
        <v>6120</v>
      </c>
      <c r="AY488" s="79" t="s">
        <v>66</v>
      </c>
      <c r="AZ488" s="79" t="str">
        <f>REPLACE(INDEX(GroupVertices[Group],MATCH(Vertices[[#This Row],[Vertex]],GroupVertices[Vertex],0)),1,1,"")</f>
        <v>5</v>
      </c>
      <c r="BA488" s="2"/>
      <c r="BB488" s="3"/>
      <c r="BC488" s="3"/>
      <c r="BD488" s="3"/>
      <c r="BE488" s="3"/>
    </row>
    <row r="489" spans="1:57" ht="15">
      <c r="A489" s="65" t="s">
        <v>647</v>
      </c>
      <c r="B489" s="66"/>
      <c r="C489" s="66"/>
      <c r="D489" s="67">
        <v>1.5</v>
      </c>
      <c r="E489" s="69">
        <v>50</v>
      </c>
      <c r="F489" s="104" t="s">
        <v>1475</v>
      </c>
      <c r="G489" s="66"/>
      <c r="H489" s="70"/>
      <c r="I489" s="71"/>
      <c r="J489" s="71"/>
      <c r="K489" s="70"/>
      <c r="L489" s="74"/>
      <c r="M489" s="75">
        <v>4811.9248046875</v>
      </c>
      <c r="N489" s="75">
        <v>2639.873291015625</v>
      </c>
      <c r="O489" s="76"/>
      <c r="P489" s="77"/>
      <c r="Q489" s="77"/>
      <c r="R489" s="89"/>
      <c r="S489" s="48">
        <v>0</v>
      </c>
      <c r="T489" s="48">
        <v>1</v>
      </c>
      <c r="U489" s="49">
        <v>0</v>
      </c>
      <c r="V489" s="49">
        <v>1</v>
      </c>
      <c r="W489" s="50"/>
      <c r="X489" s="50"/>
      <c r="Y489" s="50"/>
      <c r="Z489" s="49">
        <v>0</v>
      </c>
      <c r="AA489" s="72">
        <v>489</v>
      </c>
      <c r="AB489" s="72"/>
      <c r="AC489" s="73"/>
      <c r="AD489" s="79" t="s">
        <v>3691</v>
      </c>
      <c r="AE489" s="79">
        <v>1832</v>
      </c>
      <c r="AF489" s="79">
        <v>952</v>
      </c>
      <c r="AG489" s="79">
        <v>29087</v>
      </c>
      <c r="AH489" s="79">
        <v>32101</v>
      </c>
      <c r="AI489" s="79"/>
      <c r="AJ489" s="79" t="s">
        <v>4191</v>
      </c>
      <c r="AK489" s="79" t="s">
        <v>4536</v>
      </c>
      <c r="AL489" s="79"/>
      <c r="AM489" s="79"/>
      <c r="AN489" s="81">
        <v>42502.21839120371</v>
      </c>
      <c r="AO489" s="84" t="s">
        <v>5238</v>
      </c>
      <c r="AP489" s="79" t="b">
        <v>1</v>
      </c>
      <c r="AQ489" s="79" t="b">
        <v>0</v>
      </c>
      <c r="AR489" s="79" t="b">
        <v>1</v>
      </c>
      <c r="AS489" s="79"/>
      <c r="AT489" s="79">
        <v>31</v>
      </c>
      <c r="AU489" s="79"/>
      <c r="AV489" s="79" t="b">
        <v>0</v>
      </c>
      <c r="AW489" s="79" t="s">
        <v>5649</v>
      </c>
      <c r="AX489" s="84" t="s">
        <v>6122</v>
      </c>
      <c r="AY489" s="79" t="s">
        <v>66</v>
      </c>
      <c r="AZ489" s="79" t="str">
        <f>REPLACE(INDEX(GroupVertices[Group],MATCH(Vertices[[#This Row],[Vertex]],GroupVertices[Vertex],0)),1,1,"")</f>
        <v>37</v>
      </c>
      <c r="BA489" s="2"/>
      <c r="BB489" s="3"/>
      <c r="BC489" s="3"/>
      <c r="BD489" s="3"/>
      <c r="BE489" s="3"/>
    </row>
    <row r="490" spans="1:57" ht="15">
      <c r="A490" s="65" t="s">
        <v>648</v>
      </c>
      <c r="B490" s="66"/>
      <c r="C490" s="66"/>
      <c r="D490" s="67">
        <v>1.5</v>
      </c>
      <c r="E490" s="69">
        <v>50</v>
      </c>
      <c r="F490" s="104" t="s">
        <v>1476</v>
      </c>
      <c r="G490" s="66"/>
      <c r="H490" s="70"/>
      <c r="I490" s="71"/>
      <c r="J490" s="71"/>
      <c r="K490" s="70"/>
      <c r="L490" s="74"/>
      <c r="M490" s="75">
        <v>2698.7890625</v>
      </c>
      <c r="N490" s="75">
        <v>8082.76416015625</v>
      </c>
      <c r="O490" s="76"/>
      <c r="P490" s="77"/>
      <c r="Q490" s="77"/>
      <c r="R490" s="89"/>
      <c r="S490" s="48">
        <v>0</v>
      </c>
      <c r="T490" s="48">
        <v>1</v>
      </c>
      <c r="U490" s="49">
        <v>0</v>
      </c>
      <c r="V490" s="49">
        <v>0.001032</v>
      </c>
      <c r="W490" s="50"/>
      <c r="X490" s="50"/>
      <c r="Y490" s="50"/>
      <c r="Z490" s="49">
        <v>0</v>
      </c>
      <c r="AA490" s="72">
        <v>490</v>
      </c>
      <c r="AB490" s="72"/>
      <c r="AC490" s="73"/>
      <c r="AD490" s="79" t="s">
        <v>3692</v>
      </c>
      <c r="AE490" s="79">
        <v>402</v>
      </c>
      <c r="AF490" s="79">
        <v>139</v>
      </c>
      <c r="AG490" s="79">
        <v>1801</v>
      </c>
      <c r="AH490" s="79">
        <v>3873</v>
      </c>
      <c r="AI490" s="79"/>
      <c r="AJ490" s="79" t="s">
        <v>4192</v>
      </c>
      <c r="AK490" s="79" t="s">
        <v>4314</v>
      </c>
      <c r="AL490" s="84" t="s">
        <v>4768</v>
      </c>
      <c r="AM490" s="79"/>
      <c r="AN490" s="81">
        <v>42569.04721064815</v>
      </c>
      <c r="AO490" s="84" t="s">
        <v>5239</v>
      </c>
      <c r="AP490" s="79" t="b">
        <v>0</v>
      </c>
      <c r="AQ490" s="79" t="b">
        <v>0</v>
      </c>
      <c r="AR490" s="79" t="b">
        <v>0</v>
      </c>
      <c r="AS490" s="79"/>
      <c r="AT490" s="79">
        <v>1</v>
      </c>
      <c r="AU490" s="84" t="s">
        <v>5320</v>
      </c>
      <c r="AV490" s="79" t="b">
        <v>0</v>
      </c>
      <c r="AW490" s="79" t="s">
        <v>5649</v>
      </c>
      <c r="AX490" s="84" t="s">
        <v>6123</v>
      </c>
      <c r="AY490" s="79" t="s">
        <v>66</v>
      </c>
      <c r="AZ490" s="79" t="str">
        <f>REPLACE(INDEX(GroupVertices[Group],MATCH(Vertices[[#This Row],[Vertex]],GroupVertices[Vertex],0)),1,1,"")</f>
        <v>1</v>
      </c>
      <c r="BA490" s="2"/>
      <c r="BB490" s="3"/>
      <c r="BC490" s="3"/>
      <c r="BD490" s="3"/>
      <c r="BE490" s="3"/>
    </row>
    <row r="491" spans="1:57" ht="15">
      <c r="A491" s="65" t="s">
        <v>650</v>
      </c>
      <c r="B491" s="66"/>
      <c r="C491" s="66"/>
      <c r="D491" s="67">
        <v>1.5</v>
      </c>
      <c r="E491" s="69">
        <v>50</v>
      </c>
      <c r="F491" s="104" t="s">
        <v>1478</v>
      </c>
      <c r="G491" s="66"/>
      <c r="H491" s="70"/>
      <c r="I491" s="71"/>
      <c r="J491" s="71"/>
      <c r="K491" s="70"/>
      <c r="L491" s="74"/>
      <c r="M491" s="75">
        <v>2563.3134765625</v>
      </c>
      <c r="N491" s="75">
        <v>9051.0673828125</v>
      </c>
      <c r="O491" s="76"/>
      <c r="P491" s="77"/>
      <c r="Q491" s="77"/>
      <c r="R491" s="89"/>
      <c r="S491" s="48">
        <v>0</v>
      </c>
      <c r="T491" s="48">
        <v>1</v>
      </c>
      <c r="U491" s="49">
        <v>0</v>
      </c>
      <c r="V491" s="49">
        <v>0.001032</v>
      </c>
      <c r="W491" s="50"/>
      <c r="X491" s="50"/>
      <c r="Y491" s="50"/>
      <c r="Z491" s="49">
        <v>0</v>
      </c>
      <c r="AA491" s="72">
        <v>491</v>
      </c>
      <c r="AB491" s="72"/>
      <c r="AC491" s="73"/>
      <c r="AD491" s="79" t="s">
        <v>3694</v>
      </c>
      <c r="AE491" s="79">
        <v>42</v>
      </c>
      <c r="AF491" s="79">
        <v>26</v>
      </c>
      <c r="AG491" s="79">
        <v>536</v>
      </c>
      <c r="AH491" s="79">
        <v>5496</v>
      </c>
      <c r="AI491" s="79"/>
      <c r="AJ491" s="79" t="s">
        <v>4194</v>
      </c>
      <c r="AK491" s="79"/>
      <c r="AL491" s="84" t="s">
        <v>4770</v>
      </c>
      <c r="AM491" s="79"/>
      <c r="AN491" s="81">
        <v>43473.97497685185</v>
      </c>
      <c r="AO491" s="84" t="s">
        <v>5241</v>
      </c>
      <c r="AP491" s="79" t="b">
        <v>0</v>
      </c>
      <c r="AQ491" s="79" t="b">
        <v>0</v>
      </c>
      <c r="AR491" s="79" t="b">
        <v>0</v>
      </c>
      <c r="AS491" s="79"/>
      <c r="AT491" s="79">
        <v>0</v>
      </c>
      <c r="AU491" s="84" t="s">
        <v>5320</v>
      </c>
      <c r="AV491" s="79" t="b">
        <v>0</v>
      </c>
      <c r="AW491" s="79" t="s">
        <v>5649</v>
      </c>
      <c r="AX491" s="84" t="s">
        <v>6125</v>
      </c>
      <c r="AY491" s="79" t="s">
        <v>66</v>
      </c>
      <c r="AZ491" s="79" t="str">
        <f>REPLACE(INDEX(GroupVertices[Group],MATCH(Vertices[[#This Row],[Vertex]],GroupVertices[Vertex],0)),1,1,"")</f>
        <v>1</v>
      </c>
      <c r="BA491" s="2"/>
      <c r="BB491" s="3"/>
      <c r="BC491" s="3"/>
      <c r="BD491" s="3"/>
      <c r="BE491" s="3"/>
    </row>
    <row r="492" spans="1:57" ht="15">
      <c r="A492" s="65" t="s">
        <v>652</v>
      </c>
      <c r="B492" s="66"/>
      <c r="C492" s="66"/>
      <c r="D492" s="67">
        <v>1.5</v>
      </c>
      <c r="E492" s="69">
        <v>50</v>
      </c>
      <c r="F492" s="104" t="s">
        <v>5601</v>
      </c>
      <c r="G492" s="66"/>
      <c r="H492" s="70"/>
      <c r="I492" s="71"/>
      <c r="J492" s="71"/>
      <c r="K492" s="70"/>
      <c r="L492" s="74"/>
      <c r="M492" s="75">
        <v>4811.91650390625</v>
      </c>
      <c r="N492" s="75">
        <v>3303.5322265625</v>
      </c>
      <c r="O492" s="76"/>
      <c r="P492" s="77"/>
      <c r="Q492" s="77"/>
      <c r="R492" s="89"/>
      <c r="S492" s="48">
        <v>0</v>
      </c>
      <c r="T492" s="48">
        <v>1</v>
      </c>
      <c r="U492" s="49">
        <v>0</v>
      </c>
      <c r="V492" s="49">
        <v>1</v>
      </c>
      <c r="W492" s="50"/>
      <c r="X492" s="50"/>
      <c r="Y492" s="50"/>
      <c r="Z492" s="49">
        <v>0</v>
      </c>
      <c r="AA492" s="72">
        <v>492</v>
      </c>
      <c r="AB492" s="72"/>
      <c r="AC492" s="73"/>
      <c r="AD492" s="79" t="s">
        <v>3696</v>
      </c>
      <c r="AE492" s="79">
        <v>993</v>
      </c>
      <c r="AF492" s="79">
        <v>888</v>
      </c>
      <c r="AG492" s="79">
        <v>11470</v>
      </c>
      <c r="AH492" s="79">
        <v>24263</v>
      </c>
      <c r="AI492" s="79"/>
      <c r="AJ492" s="79" t="s">
        <v>4196</v>
      </c>
      <c r="AK492" s="79" t="s">
        <v>3161</v>
      </c>
      <c r="AL492" s="79"/>
      <c r="AM492" s="79"/>
      <c r="AN492" s="81">
        <v>43410.79724537037</v>
      </c>
      <c r="AO492" s="84" t="s">
        <v>5243</v>
      </c>
      <c r="AP492" s="79" t="b">
        <v>1</v>
      </c>
      <c r="AQ492" s="79" t="b">
        <v>0</v>
      </c>
      <c r="AR492" s="79" t="b">
        <v>0</v>
      </c>
      <c r="AS492" s="79"/>
      <c r="AT492" s="79">
        <v>4</v>
      </c>
      <c r="AU492" s="79"/>
      <c r="AV492" s="79" t="b">
        <v>0</v>
      </c>
      <c r="AW492" s="79" t="s">
        <v>5649</v>
      </c>
      <c r="AX492" s="84" t="s">
        <v>6127</v>
      </c>
      <c r="AY492" s="79" t="s">
        <v>66</v>
      </c>
      <c r="AZ492" s="79" t="str">
        <f>REPLACE(INDEX(GroupVertices[Group],MATCH(Vertices[[#This Row],[Vertex]],GroupVertices[Vertex],0)),1,1,"")</f>
        <v>36</v>
      </c>
      <c r="BA492" s="2"/>
      <c r="BB492" s="3"/>
      <c r="BC492" s="3"/>
      <c r="BD492" s="3"/>
      <c r="BE492" s="3"/>
    </row>
    <row r="493" spans="1:57" ht="15">
      <c r="A493" s="65" t="s">
        <v>653</v>
      </c>
      <c r="B493" s="66"/>
      <c r="C493" s="66"/>
      <c r="D493" s="67">
        <v>1.5</v>
      </c>
      <c r="E493" s="69">
        <v>50</v>
      </c>
      <c r="F493" s="104" t="s">
        <v>1479</v>
      </c>
      <c r="G493" s="66"/>
      <c r="H493" s="70"/>
      <c r="I493" s="71"/>
      <c r="J493" s="71"/>
      <c r="K493" s="70"/>
      <c r="L493" s="74"/>
      <c r="M493" s="75">
        <v>396.9991760253906</v>
      </c>
      <c r="N493" s="75">
        <v>7578.47998046875</v>
      </c>
      <c r="O493" s="76"/>
      <c r="P493" s="77"/>
      <c r="Q493" s="77"/>
      <c r="R493" s="89"/>
      <c r="S493" s="48">
        <v>0</v>
      </c>
      <c r="T493" s="48">
        <v>1</v>
      </c>
      <c r="U493" s="49">
        <v>0</v>
      </c>
      <c r="V493" s="49">
        <v>0.001032</v>
      </c>
      <c r="W493" s="50"/>
      <c r="X493" s="50"/>
      <c r="Y493" s="50"/>
      <c r="Z493" s="49">
        <v>0</v>
      </c>
      <c r="AA493" s="72">
        <v>493</v>
      </c>
      <c r="AB493" s="72"/>
      <c r="AC493" s="73"/>
      <c r="AD493" s="79" t="s">
        <v>3697</v>
      </c>
      <c r="AE493" s="79">
        <v>71</v>
      </c>
      <c r="AF493" s="79">
        <v>45</v>
      </c>
      <c r="AG493" s="79">
        <v>218</v>
      </c>
      <c r="AH493" s="79">
        <v>1309</v>
      </c>
      <c r="AI493" s="79"/>
      <c r="AJ493" s="79" t="s">
        <v>4197</v>
      </c>
      <c r="AK493" s="79" t="s">
        <v>4538</v>
      </c>
      <c r="AL493" s="79"/>
      <c r="AM493" s="79"/>
      <c r="AN493" s="81">
        <v>42738.2309375</v>
      </c>
      <c r="AO493" s="84" t="s">
        <v>5244</v>
      </c>
      <c r="AP493" s="79" t="b">
        <v>1</v>
      </c>
      <c r="AQ493" s="79" t="b">
        <v>0</v>
      </c>
      <c r="AR493" s="79" t="b">
        <v>0</v>
      </c>
      <c r="AS493" s="79"/>
      <c r="AT493" s="79">
        <v>0</v>
      </c>
      <c r="AU493" s="79"/>
      <c r="AV493" s="79" t="b">
        <v>0</v>
      </c>
      <c r="AW493" s="79" t="s">
        <v>5649</v>
      </c>
      <c r="AX493" s="84" t="s">
        <v>6128</v>
      </c>
      <c r="AY493" s="79" t="s">
        <v>66</v>
      </c>
      <c r="AZ493" s="79" t="str">
        <f>REPLACE(INDEX(GroupVertices[Group],MATCH(Vertices[[#This Row],[Vertex]],GroupVertices[Vertex],0)),1,1,"")</f>
        <v>1</v>
      </c>
      <c r="BA493" s="2"/>
      <c r="BB493" s="3"/>
      <c r="BC493" s="3"/>
      <c r="BD493" s="3"/>
      <c r="BE493" s="3"/>
    </row>
    <row r="494" spans="1:57" ht="15">
      <c r="A494" s="65" t="s">
        <v>661</v>
      </c>
      <c r="B494" s="66"/>
      <c r="C494" s="66"/>
      <c r="D494" s="67">
        <v>1.5</v>
      </c>
      <c r="E494" s="69">
        <v>50</v>
      </c>
      <c r="F494" s="104" t="s">
        <v>1484</v>
      </c>
      <c r="G494" s="66"/>
      <c r="H494" s="70"/>
      <c r="I494" s="71"/>
      <c r="J494" s="71"/>
      <c r="K494" s="70"/>
      <c r="L494" s="74"/>
      <c r="M494" s="75">
        <v>2802.8056640625</v>
      </c>
      <c r="N494" s="75">
        <v>9114.1337890625</v>
      </c>
      <c r="O494" s="76"/>
      <c r="P494" s="77"/>
      <c r="Q494" s="77"/>
      <c r="R494" s="89"/>
      <c r="S494" s="48">
        <v>0</v>
      </c>
      <c r="T494" s="48">
        <v>1</v>
      </c>
      <c r="U494" s="49">
        <v>0</v>
      </c>
      <c r="V494" s="49">
        <v>0.001032</v>
      </c>
      <c r="W494" s="50"/>
      <c r="X494" s="50"/>
      <c r="Y494" s="50"/>
      <c r="Z494" s="49">
        <v>0</v>
      </c>
      <c r="AA494" s="72">
        <v>494</v>
      </c>
      <c r="AB494" s="72"/>
      <c r="AC494" s="73"/>
      <c r="AD494" s="79" t="s">
        <v>3710</v>
      </c>
      <c r="AE494" s="79">
        <v>249</v>
      </c>
      <c r="AF494" s="79">
        <v>17</v>
      </c>
      <c r="AG494" s="79">
        <v>346</v>
      </c>
      <c r="AH494" s="79">
        <v>4980</v>
      </c>
      <c r="AI494" s="79"/>
      <c r="AJ494" s="79" t="s">
        <v>4210</v>
      </c>
      <c r="AK494" s="79" t="s">
        <v>4543</v>
      </c>
      <c r="AL494" s="79"/>
      <c r="AM494" s="79"/>
      <c r="AN494" s="81">
        <v>43031.87577546296</v>
      </c>
      <c r="AO494" s="84" t="s">
        <v>5257</v>
      </c>
      <c r="AP494" s="79" t="b">
        <v>1</v>
      </c>
      <c r="AQ494" s="79" t="b">
        <v>0</v>
      </c>
      <c r="AR494" s="79" t="b">
        <v>1</v>
      </c>
      <c r="AS494" s="79"/>
      <c r="AT494" s="79">
        <v>0</v>
      </c>
      <c r="AU494" s="79"/>
      <c r="AV494" s="79" t="b">
        <v>0</v>
      </c>
      <c r="AW494" s="79" t="s">
        <v>5649</v>
      </c>
      <c r="AX494" s="84" t="s">
        <v>6141</v>
      </c>
      <c r="AY494" s="79" t="s">
        <v>66</v>
      </c>
      <c r="AZ494" s="79" t="str">
        <f>REPLACE(INDEX(GroupVertices[Group],MATCH(Vertices[[#This Row],[Vertex]],GroupVertices[Vertex],0)),1,1,"")</f>
        <v>1</v>
      </c>
      <c r="BA494" s="2"/>
      <c r="BB494" s="3"/>
      <c r="BC494" s="3"/>
      <c r="BD494" s="3"/>
      <c r="BE494" s="3"/>
    </row>
    <row r="495" spans="1:57" ht="15">
      <c r="A495" s="65" t="s">
        <v>663</v>
      </c>
      <c r="B495" s="66"/>
      <c r="C495" s="66"/>
      <c r="D495" s="67">
        <v>1.5</v>
      </c>
      <c r="E495" s="69">
        <v>50</v>
      </c>
      <c r="F495" s="104" t="s">
        <v>1486</v>
      </c>
      <c r="G495" s="66"/>
      <c r="H495" s="70"/>
      <c r="I495" s="71"/>
      <c r="J495" s="71"/>
      <c r="K495" s="70"/>
      <c r="L495" s="74"/>
      <c r="M495" s="75">
        <v>2110.55517578125</v>
      </c>
      <c r="N495" s="75">
        <v>6294.2626953125</v>
      </c>
      <c r="O495" s="76"/>
      <c r="P495" s="77"/>
      <c r="Q495" s="77"/>
      <c r="R495" s="89"/>
      <c r="S495" s="48">
        <v>0</v>
      </c>
      <c r="T495" s="48">
        <v>1</v>
      </c>
      <c r="U495" s="49">
        <v>0</v>
      </c>
      <c r="V495" s="49">
        <v>0.001032</v>
      </c>
      <c r="W495" s="50"/>
      <c r="X495" s="50"/>
      <c r="Y495" s="50"/>
      <c r="Z495" s="49">
        <v>0</v>
      </c>
      <c r="AA495" s="72">
        <v>495</v>
      </c>
      <c r="AB495" s="72"/>
      <c r="AC495" s="73"/>
      <c r="AD495" s="79" t="s">
        <v>3712</v>
      </c>
      <c r="AE495" s="79">
        <v>101</v>
      </c>
      <c r="AF495" s="79">
        <v>82</v>
      </c>
      <c r="AG495" s="79">
        <v>2136</v>
      </c>
      <c r="AH495" s="79">
        <v>6173</v>
      </c>
      <c r="AI495" s="79"/>
      <c r="AJ495" s="79" t="s">
        <v>4212</v>
      </c>
      <c r="AK495" s="79" t="s">
        <v>4544</v>
      </c>
      <c r="AL495" s="79"/>
      <c r="AM495" s="79"/>
      <c r="AN495" s="81">
        <v>42342.00809027778</v>
      </c>
      <c r="AO495" s="84" t="s">
        <v>5259</v>
      </c>
      <c r="AP495" s="79" t="b">
        <v>0</v>
      </c>
      <c r="AQ495" s="79" t="b">
        <v>0</v>
      </c>
      <c r="AR495" s="79" t="b">
        <v>1</v>
      </c>
      <c r="AS495" s="79"/>
      <c r="AT495" s="79">
        <v>0</v>
      </c>
      <c r="AU495" s="84" t="s">
        <v>5320</v>
      </c>
      <c r="AV495" s="79" t="b">
        <v>0</v>
      </c>
      <c r="AW495" s="79" t="s">
        <v>5649</v>
      </c>
      <c r="AX495" s="84" t="s">
        <v>6143</v>
      </c>
      <c r="AY495" s="79" t="s">
        <v>66</v>
      </c>
      <c r="AZ495" s="79" t="str">
        <f>REPLACE(INDEX(GroupVertices[Group],MATCH(Vertices[[#This Row],[Vertex]],GroupVertices[Vertex],0)),1,1,"")</f>
        <v>1</v>
      </c>
      <c r="BA495" s="2"/>
      <c r="BB495" s="3"/>
      <c r="BC495" s="3"/>
      <c r="BD495" s="3"/>
      <c r="BE495" s="3"/>
    </row>
    <row r="496" spans="1:57" ht="15">
      <c r="A496" s="65" t="s">
        <v>664</v>
      </c>
      <c r="B496" s="66"/>
      <c r="C496" s="66"/>
      <c r="D496" s="67">
        <v>1.5</v>
      </c>
      <c r="E496" s="69">
        <v>50</v>
      </c>
      <c r="F496" s="104" t="s">
        <v>5610</v>
      </c>
      <c r="G496" s="66"/>
      <c r="H496" s="70"/>
      <c r="I496" s="71"/>
      <c r="J496" s="71"/>
      <c r="K496" s="70"/>
      <c r="L496" s="74"/>
      <c r="M496" s="75">
        <v>5357.69970703125</v>
      </c>
      <c r="N496" s="75">
        <v>9614.203125</v>
      </c>
      <c r="O496" s="76"/>
      <c r="P496" s="77"/>
      <c r="Q496" s="77"/>
      <c r="R496" s="89"/>
      <c r="S496" s="48">
        <v>0</v>
      </c>
      <c r="T496" s="48">
        <v>1</v>
      </c>
      <c r="U496" s="49">
        <v>0</v>
      </c>
      <c r="V496" s="49">
        <v>0.000887</v>
      </c>
      <c r="W496" s="50"/>
      <c r="X496" s="50"/>
      <c r="Y496" s="50"/>
      <c r="Z496" s="49">
        <v>0</v>
      </c>
      <c r="AA496" s="72">
        <v>496</v>
      </c>
      <c r="AB496" s="72"/>
      <c r="AC496" s="73"/>
      <c r="AD496" s="79" t="s">
        <v>3713</v>
      </c>
      <c r="AE496" s="79">
        <v>95</v>
      </c>
      <c r="AF496" s="79">
        <v>64</v>
      </c>
      <c r="AG496" s="79">
        <v>290</v>
      </c>
      <c r="AH496" s="79">
        <v>943</v>
      </c>
      <c r="AI496" s="79"/>
      <c r="AJ496" s="79" t="s">
        <v>4213</v>
      </c>
      <c r="AK496" s="79" t="s">
        <v>4545</v>
      </c>
      <c r="AL496" s="79"/>
      <c r="AM496" s="79"/>
      <c r="AN496" s="81">
        <v>43494.73783564815</v>
      </c>
      <c r="AO496" s="84" t="s">
        <v>5260</v>
      </c>
      <c r="AP496" s="79" t="b">
        <v>1</v>
      </c>
      <c r="AQ496" s="79" t="b">
        <v>0</v>
      </c>
      <c r="AR496" s="79" t="b">
        <v>0</v>
      </c>
      <c r="AS496" s="79"/>
      <c r="AT496" s="79">
        <v>0</v>
      </c>
      <c r="AU496" s="79"/>
      <c r="AV496" s="79" t="b">
        <v>0</v>
      </c>
      <c r="AW496" s="79" t="s">
        <v>5649</v>
      </c>
      <c r="AX496" s="84" t="s">
        <v>6144</v>
      </c>
      <c r="AY496" s="79" t="s">
        <v>66</v>
      </c>
      <c r="AZ496" s="79" t="str">
        <f>REPLACE(INDEX(GroupVertices[Group],MATCH(Vertices[[#This Row],[Vertex]],GroupVertices[Vertex],0)),1,1,"")</f>
        <v>4</v>
      </c>
      <c r="BA496" s="2"/>
      <c r="BB496" s="3"/>
      <c r="BC496" s="3"/>
      <c r="BD496" s="3"/>
      <c r="BE496" s="3"/>
    </row>
    <row r="497" spans="1:57" ht="15">
      <c r="A497" s="65" t="s">
        <v>668</v>
      </c>
      <c r="B497" s="66"/>
      <c r="C497" s="66"/>
      <c r="D497" s="67">
        <v>1.5</v>
      </c>
      <c r="E497" s="69">
        <v>50</v>
      </c>
      <c r="F497" s="104" t="s">
        <v>1489</v>
      </c>
      <c r="G497" s="66"/>
      <c r="H497" s="70"/>
      <c r="I497" s="71"/>
      <c r="J497" s="71"/>
      <c r="K497" s="70"/>
      <c r="L497" s="74"/>
      <c r="M497" s="75">
        <v>674.5679321289062</v>
      </c>
      <c r="N497" s="75">
        <v>6785.3583984375</v>
      </c>
      <c r="O497" s="76"/>
      <c r="P497" s="77"/>
      <c r="Q497" s="77"/>
      <c r="R497" s="89"/>
      <c r="S497" s="48">
        <v>0</v>
      </c>
      <c r="T497" s="48">
        <v>1</v>
      </c>
      <c r="U497" s="49">
        <v>0</v>
      </c>
      <c r="V497" s="49">
        <v>0.001032</v>
      </c>
      <c r="W497" s="50"/>
      <c r="X497" s="50"/>
      <c r="Y497" s="50"/>
      <c r="Z497" s="49">
        <v>0</v>
      </c>
      <c r="AA497" s="72">
        <v>497</v>
      </c>
      <c r="AB497" s="72"/>
      <c r="AC497" s="73"/>
      <c r="AD497" s="79" t="s">
        <v>3722</v>
      </c>
      <c r="AE497" s="79">
        <v>406</v>
      </c>
      <c r="AF497" s="79">
        <v>76</v>
      </c>
      <c r="AG497" s="79">
        <v>1393</v>
      </c>
      <c r="AH497" s="79">
        <v>2250</v>
      </c>
      <c r="AI497" s="79"/>
      <c r="AJ497" s="79" t="s">
        <v>4221</v>
      </c>
      <c r="AK497" s="79"/>
      <c r="AL497" s="84" t="s">
        <v>4784</v>
      </c>
      <c r="AM497" s="79"/>
      <c r="AN497" s="81">
        <v>42318.08326388889</v>
      </c>
      <c r="AO497" s="84" t="s">
        <v>5267</v>
      </c>
      <c r="AP497" s="79" t="b">
        <v>1</v>
      </c>
      <c r="AQ497" s="79" t="b">
        <v>0</v>
      </c>
      <c r="AR497" s="79" t="b">
        <v>0</v>
      </c>
      <c r="AS497" s="79"/>
      <c r="AT497" s="79">
        <v>0</v>
      </c>
      <c r="AU497" s="84" t="s">
        <v>5320</v>
      </c>
      <c r="AV497" s="79" t="b">
        <v>0</v>
      </c>
      <c r="AW497" s="79" t="s">
        <v>5649</v>
      </c>
      <c r="AX497" s="84" t="s">
        <v>6153</v>
      </c>
      <c r="AY497" s="79" t="s">
        <v>66</v>
      </c>
      <c r="AZ497" s="79" t="str">
        <f>REPLACE(INDEX(GroupVertices[Group],MATCH(Vertices[[#This Row],[Vertex]],GroupVertices[Vertex],0)),1,1,"")</f>
        <v>1</v>
      </c>
      <c r="BA497" s="2"/>
      <c r="BB497" s="3"/>
      <c r="BC497" s="3"/>
      <c r="BD497" s="3"/>
      <c r="BE497" s="3"/>
    </row>
    <row r="498" spans="1:57" ht="15">
      <c r="A498" s="65" t="s">
        <v>669</v>
      </c>
      <c r="B498" s="66"/>
      <c r="C498" s="66"/>
      <c r="D498" s="67">
        <v>1.5</v>
      </c>
      <c r="E498" s="69">
        <v>50</v>
      </c>
      <c r="F498" s="104" t="s">
        <v>5617</v>
      </c>
      <c r="G498" s="66"/>
      <c r="H498" s="70"/>
      <c r="I498" s="71"/>
      <c r="J498" s="71"/>
      <c r="K498" s="70"/>
      <c r="L498" s="74"/>
      <c r="M498" s="75">
        <v>934.04541015625</v>
      </c>
      <c r="N498" s="75">
        <v>213.6556854248047</v>
      </c>
      <c r="O498" s="76"/>
      <c r="P498" s="77"/>
      <c r="Q498" s="77"/>
      <c r="R498" s="89"/>
      <c r="S498" s="48">
        <v>0</v>
      </c>
      <c r="T498" s="48">
        <v>1</v>
      </c>
      <c r="U498" s="49">
        <v>0</v>
      </c>
      <c r="V498" s="49">
        <v>0.00103</v>
      </c>
      <c r="W498" s="50"/>
      <c r="X498" s="50"/>
      <c r="Y498" s="50"/>
      <c r="Z498" s="49">
        <v>0</v>
      </c>
      <c r="AA498" s="72">
        <v>498</v>
      </c>
      <c r="AB498" s="72"/>
      <c r="AC498" s="73"/>
      <c r="AD498" s="79" t="s">
        <v>3723</v>
      </c>
      <c r="AE498" s="79">
        <v>594</v>
      </c>
      <c r="AF498" s="79">
        <v>308</v>
      </c>
      <c r="AG498" s="79">
        <v>53863</v>
      </c>
      <c r="AH498" s="79">
        <v>12797</v>
      </c>
      <c r="AI498" s="79"/>
      <c r="AJ498" s="79"/>
      <c r="AK498" s="79"/>
      <c r="AL498" s="79"/>
      <c r="AM498" s="79"/>
      <c r="AN498" s="81">
        <v>42240.9471412037</v>
      </c>
      <c r="AO498" s="84" t="s">
        <v>5268</v>
      </c>
      <c r="AP498" s="79" t="b">
        <v>1</v>
      </c>
      <c r="AQ498" s="79" t="b">
        <v>0</v>
      </c>
      <c r="AR498" s="79" t="b">
        <v>0</v>
      </c>
      <c r="AS498" s="79"/>
      <c r="AT498" s="79">
        <v>2</v>
      </c>
      <c r="AU498" s="84" t="s">
        <v>5320</v>
      </c>
      <c r="AV498" s="79" t="b">
        <v>0</v>
      </c>
      <c r="AW498" s="79" t="s">
        <v>5649</v>
      </c>
      <c r="AX498" s="84" t="s">
        <v>6154</v>
      </c>
      <c r="AY498" s="79" t="s">
        <v>66</v>
      </c>
      <c r="AZ498" s="79" t="str">
        <f>REPLACE(INDEX(GroupVertices[Group],MATCH(Vertices[[#This Row],[Vertex]],GroupVertices[Vertex],0)),1,1,"")</f>
        <v>3</v>
      </c>
      <c r="BA498" s="2"/>
      <c r="BB498" s="3"/>
      <c r="BC498" s="3"/>
      <c r="BD498" s="3"/>
      <c r="BE498" s="3"/>
    </row>
    <row r="499" spans="1:57" ht="15">
      <c r="A499" s="65" t="s">
        <v>670</v>
      </c>
      <c r="B499" s="66"/>
      <c r="C499" s="66"/>
      <c r="D499" s="67">
        <v>1.5</v>
      </c>
      <c r="E499" s="69">
        <v>50</v>
      </c>
      <c r="F499" s="104" t="s">
        <v>5618</v>
      </c>
      <c r="G499" s="66"/>
      <c r="H499" s="70"/>
      <c r="I499" s="71"/>
      <c r="J499" s="71"/>
      <c r="K499" s="70"/>
      <c r="L499" s="74"/>
      <c r="M499" s="75">
        <v>161.42193603515625</v>
      </c>
      <c r="N499" s="75">
        <v>1859.2509765625</v>
      </c>
      <c r="O499" s="76"/>
      <c r="P499" s="77"/>
      <c r="Q499" s="77"/>
      <c r="R499" s="89"/>
      <c r="S499" s="48">
        <v>0</v>
      </c>
      <c r="T499" s="48">
        <v>1</v>
      </c>
      <c r="U499" s="49">
        <v>0</v>
      </c>
      <c r="V499" s="49">
        <v>0.00103</v>
      </c>
      <c r="W499" s="50"/>
      <c r="X499" s="50"/>
      <c r="Y499" s="50"/>
      <c r="Z499" s="49">
        <v>0</v>
      </c>
      <c r="AA499" s="72">
        <v>499</v>
      </c>
      <c r="AB499" s="72"/>
      <c r="AC499" s="73"/>
      <c r="AD499" s="79" t="s">
        <v>3724</v>
      </c>
      <c r="AE499" s="79">
        <v>35</v>
      </c>
      <c r="AF499" s="79">
        <v>12</v>
      </c>
      <c r="AG499" s="79">
        <v>454</v>
      </c>
      <c r="AH499" s="79">
        <v>1175</v>
      </c>
      <c r="AI499" s="79"/>
      <c r="AJ499" s="79" t="s">
        <v>4222</v>
      </c>
      <c r="AK499" s="79"/>
      <c r="AL499" s="79"/>
      <c r="AM499" s="79"/>
      <c r="AN499" s="81">
        <v>43564.26828703703</v>
      </c>
      <c r="AO499" s="84" t="s">
        <v>5269</v>
      </c>
      <c r="AP499" s="79" t="b">
        <v>1</v>
      </c>
      <c r="AQ499" s="79" t="b">
        <v>0</v>
      </c>
      <c r="AR499" s="79" t="b">
        <v>1</v>
      </c>
      <c r="AS499" s="79"/>
      <c r="AT499" s="79">
        <v>0</v>
      </c>
      <c r="AU499" s="79"/>
      <c r="AV499" s="79" t="b">
        <v>0</v>
      </c>
      <c r="AW499" s="79" t="s">
        <v>5649</v>
      </c>
      <c r="AX499" s="84" t="s">
        <v>6155</v>
      </c>
      <c r="AY499" s="79" t="s">
        <v>66</v>
      </c>
      <c r="AZ499" s="79" t="str">
        <f>REPLACE(INDEX(GroupVertices[Group],MATCH(Vertices[[#This Row],[Vertex]],GroupVertices[Vertex],0)),1,1,"")</f>
        <v>3</v>
      </c>
      <c r="BA499" s="2"/>
      <c r="BB499" s="3"/>
      <c r="BC499" s="3"/>
      <c r="BD499" s="3"/>
      <c r="BE499" s="3"/>
    </row>
    <row r="500" spans="1:57" ht="15">
      <c r="A500" s="65" t="s">
        <v>671</v>
      </c>
      <c r="B500" s="66"/>
      <c r="C500" s="66"/>
      <c r="D500" s="67">
        <v>1.5</v>
      </c>
      <c r="E500" s="69">
        <v>50</v>
      </c>
      <c r="F500" s="104" t="s">
        <v>5619</v>
      </c>
      <c r="G500" s="66"/>
      <c r="H500" s="70"/>
      <c r="I500" s="71"/>
      <c r="J500" s="71"/>
      <c r="K500" s="70"/>
      <c r="L500" s="74"/>
      <c r="M500" s="75">
        <v>4656.7060546875</v>
      </c>
      <c r="N500" s="75">
        <v>2774.377197265625</v>
      </c>
      <c r="O500" s="76"/>
      <c r="P500" s="77"/>
      <c r="Q500" s="77"/>
      <c r="R500" s="89"/>
      <c r="S500" s="48">
        <v>0</v>
      </c>
      <c r="T500" s="48">
        <v>1</v>
      </c>
      <c r="U500" s="49">
        <v>0</v>
      </c>
      <c r="V500" s="49">
        <v>0.333333</v>
      </c>
      <c r="W500" s="50"/>
      <c r="X500" s="50"/>
      <c r="Y500" s="50"/>
      <c r="Z500" s="49">
        <v>0</v>
      </c>
      <c r="AA500" s="72">
        <v>500</v>
      </c>
      <c r="AB500" s="72"/>
      <c r="AC500" s="73"/>
      <c r="AD500" s="79" t="s">
        <v>3725</v>
      </c>
      <c r="AE500" s="79">
        <v>37</v>
      </c>
      <c r="AF500" s="79">
        <v>275</v>
      </c>
      <c r="AG500" s="79">
        <v>15873</v>
      </c>
      <c r="AH500" s="79">
        <v>47135</v>
      </c>
      <c r="AI500" s="79"/>
      <c r="AJ500" s="79" t="s">
        <v>4223</v>
      </c>
      <c r="AK500" s="79" t="s">
        <v>4277</v>
      </c>
      <c r="AL500" s="79"/>
      <c r="AM500" s="79"/>
      <c r="AN500" s="81">
        <v>40373.567094907405</v>
      </c>
      <c r="AO500" s="84" t="s">
        <v>5270</v>
      </c>
      <c r="AP500" s="79" t="b">
        <v>0</v>
      </c>
      <c r="AQ500" s="79" t="b">
        <v>0</v>
      </c>
      <c r="AR500" s="79" t="b">
        <v>1</v>
      </c>
      <c r="AS500" s="79"/>
      <c r="AT500" s="79">
        <v>8</v>
      </c>
      <c r="AU500" s="84" t="s">
        <v>5323</v>
      </c>
      <c r="AV500" s="79" t="b">
        <v>0</v>
      </c>
      <c r="AW500" s="79" t="s">
        <v>5649</v>
      </c>
      <c r="AX500" s="84" t="s">
        <v>6156</v>
      </c>
      <c r="AY500" s="79" t="s">
        <v>66</v>
      </c>
      <c r="AZ500" s="79" t="str">
        <f>REPLACE(INDEX(GroupVertices[Group],MATCH(Vertices[[#This Row],[Vertex]],GroupVertices[Vertex],0)),1,1,"")</f>
        <v>24</v>
      </c>
      <c r="BA500" s="2"/>
      <c r="BB500" s="3"/>
      <c r="BC500" s="3"/>
      <c r="BD500" s="3"/>
      <c r="BE500" s="3"/>
    </row>
    <row r="501" spans="1:57" ht="15">
      <c r="A501" s="65" t="s">
        <v>672</v>
      </c>
      <c r="B501" s="66"/>
      <c r="C501" s="66"/>
      <c r="D501" s="67">
        <v>1.5</v>
      </c>
      <c r="E501" s="69">
        <v>50</v>
      </c>
      <c r="F501" s="104" t="s">
        <v>1490</v>
      </c>
      <c r="G501" s="66"/>
      <c r="H501" s="70"/>
      <c r="I501" s="71"/>
      <c r="J501" s="71"/>
      <c r="K501" s="70"/>
      <c r="L501" s="74"/>
      <c r="M501" s="75">
        <v>2302.06787109375</v>
      </c>
      <c r="N501" s="75">
        <v>6575.625</v>
      </c>
      <c r="O501" s="76"/>
      <c r="P501" s="77"/>
      <c r="Q501" s="77"/>
      <c r="R501" s="89"/>
      <c r="S501" s="48">
        <v>0</v>
      </c>
      <c r="T501" s="48">
        <v>1</v>
      </c>
      <c r="U501" s="49">
        <v>0</v>
      </c>
      <c r="V501" s="49">
        <v>0.001032</v>
      </c>
      <c r="W501" s="50"/>
      <c r="X501" s="50"/>
      <c r="Y501" s="50"/>
      <c r="Z501" s="49">
        <v>0</v>
      </c>
      <c r="AA501" s="72">
        <v>501</v>
      </c>
      <c r="AB501" s="72"/>
      <c r="AC501" s="73"/>
      <c r="AD501" s="79" t="s">
        <v>3727</v>
      </c>
      <c r="AE501" s="79">
        <v>807</v>
      </c>
      <c r="AF501" s="79">
        <v>3763</v>
      </c>
      <c r="AG501" s="79">
        <v>73869</v>
      </c>
      <c r="AH501" s="79">
        <v>36414</v>
      </c>
      <c r="AI501" s="79"/>
      <c r="AJ501" s="79"/>
      <c r="AK501" s="79" t="s">
        <v>4551</v>
      </c>
      <c r="AL501" s="79"/>
      <c r="AM501" s="79"/>
      <c r="AN501" s="81">
        <v>41723.101111111115</v>
      </c>
      <c r="AO501" s="84" t="s">
        <v>5272</v>
      </c>
      <c r="AP501" s="79" t="b">
        <v>1</v>
      </c>
      <c r="AQ501" s="79" t="b">
        <v>0</v>
      </c>
      <c r="AR501" s="79" t="b">
        <v>1</v>
      </c>
      <c r="AS501" s="79"/>
      <c r="AT501" s="79">
        <v>20</v>
      </c>
      <c r="AU501" s="84" t="s">
        <v>5320</v>
      </c>
      <c r="AV501" s="79" t="b">
        <v>0</v>
      </c>
      <c r="AW501" s="79" t="s">
        <v>5649</v>
      </c>
      <c r="AX501" s="84" t="s">
        <v>6158</v>
      </c>
      <c r="AY501" s="79" t="s">
        <v>66</v>
      </c>
      <c r="AZ501" s="79" t="str">
        <f>REPLACE(INDEX(GroupVertices[Group],MATCH(Vertices[[#This Row],[Vertex]],GroupVertices[Vertex],0)),1,1,"")</f>
        <v>1</v>
      </c>
      <c r="BA501" s="2"/>
      <c r="BB501" s="3"/>
      <c r="BC501" s="3"/>
      <c r="BD501" s="3"/>
      <c r="BE501" s="3"/>
    </row>
    <row r="502" spans="1:57" ht="15">
      <c r="A502" s="65" t="s">
        <v>674</v>
      </c>
      <c r="B502" s="66"/>
      <c r="C502" s="66"/>
      <c r="D502" s="67">
        <v>1.5</v>
      </c>
      <c r="E502" s="69">
        <v>50</v>
      </c>
      <c r="F502" s="104" t="s">
        <v>1491</v>
      </c>
      <c r="G502" s="66"/>
      <c r="H502" s="70"/>
      <c r="I502" s="71"/>
      <c r="J502" s="71"/>
      <c r="K502" s="70"/>
      <c r="L502" s="74"/>
      <c r="M502" s="75">
        <v>1224.20361328125</v>
      </c>
      <c r="N502" s="75">
        <v>5530.4208984375</v>
      </c>
      <c r="O502" s="76"/>
      <c r="P502" s="77"/>
      <c r="Q502" s="77"/>
      <c r="R502" s="89"/>
      <c r="S502" s="48">
        <v>0</v>
      </c>
      <c r="T502" s="48">
        <v>1</v>
      </c>
      <c r="U502" s="49">
        <v>0</v>
      </c>
      <c r="V502" s="49">
        <v>0.001032</v>
      </c>
      <c r="W502" s="50"/>
      <c r="X502" s="50"/>
      <c r="Y502" s="50"/>
      <c r="Z502" s="49">
        <v>0</v>
      </c>
      <c r="AA502" s="72">
        <v>502</v>
      </c>
      <c r="AB502" s="72"/>
      <c r="AC502" s="73"/>
      <c r="AD502" s="79" t="s">
        <v>3729</v>
      </c>
      <c r="AE502" s="79">
        <v>110</v>
      </c>
      <c r="AF502" s="79">
        <v>121</v>
      </c>
      <c r="AG502" s="79">
        <v>4776</v>
      </c>
      <c r="AH502" s="79">
        <v>7046</v>
      </c>
      <c r="AI502" s="79"/>
      <c r="AJ502" s="79" t="s">
        <v>4226</v>
      </c>
      <c r="AK502" s="79" t="s">
        <v>4300</v>
      </c>
      <c r="AL502" s="84" t="s">
        <v>4786</v>
      </c>
      <c r="AM502" s="79"/>
      <c r="AN502" s="81">
        <v>43590.92621527778</v>
      </c>
      <c r="AO502" s="84" t="s">
        <v>5274</v>
      </c>
      <c r="AP502" s="79" t="b">
        <v>1</v>
      </c>
      <c r="AQ502" s="79" t="b">
        <v>0</v>
      </c>
      <c r="AR502" s="79" t="b">
        <v>0</v>
      </c>
      <c r="AS502" s="79"/>
      <c r="AT502" s="79">
        <v>4</v>
      </c>
      <c r="AU502" s="79"/>
      <c r="AV502" s="79" t="b">
        <v>0</v>
      </c>
      <c r="AW502" s="79" t="s">
        <v>5649</v>
      </c>
      <c r="AX502" s="84" t="s">
        <v>6160</v>
      </c>
      <c r="AY502" s="79" t="s">
        <v>66</v>
      </c>
      <c r="AZ502" s="79" t="str">
        <f>REPLACE(INDEX(GroupVertices[Group],MATCH(Vertices[[#This Row],[Vertex]],GroupVertices[Vertex],0)),1,1,"")</f>
        <v>1</v>
      </c>
      <c r="BA502" s="2"/>
      <c r="BB502" s="3"/>
      <c r="BC502" s="3"/>
      <c r="BD502" s="3"/>
      <c r="BE502" s="3"/>
    </row>
    <row r="503" spans="1:57" ht="15">
      <c r="A503" s="65" t="s">
        <v>676</v>
      </c>
      <c r="B503" s="66"/>
      <c r="C503" s="66"/>
      <c r="D503" s="67">
        <v>1.5</v>
      </c>
      <c r="E503" s="69">
        <v>50</v>
      </c>
      <c r="F503" s="104" t="s">
        <v>5623</v>
      </c>
      <c r="G503" s="66"/>
      <c r="H503" s="70"/>
      <c r="I503" s="71"/>
      <c r="J503" s="71"/>
      <c r="K503" s="70"/>
      <c r="L503" s="74"/>
      <c r="M503" s="75">
        <v>4811.92333984375</v>
      </c>
      <c r="N503" s="75">
        <v>1990.972900390625</v>
      </c>
      <c r="O503" s="76"/>
      <c r="P503" s="77"/>
      <c r="Q503" s="77"/>
      <c r="R503" s="89"/>
      <c r="S503" s="48">
        <v>0</v>
      </c>
      <c r="T503" s="48">
        <v>1</v>
      </c>
      <c r="U503" s="49">
        <v>0</v>
      </c>
      <c r="V503" s="49">
        <v>1</v>
      </c>
      <c r="W503" s="50"/>
      <c r="X503" s="50"/>
      <c r="Y503" s="50"/>
      <c r="Z503" s="49">
        <v>0</v>
      </c>
      <c r="AA503" s="72">
        <v>503</v>
      </c>
      <c r="AB503" s="72"/>
      <c r="AC503" s="73"/>
      <c r="AD503" s="79" t="s">
        <v>3731</v>
      </c>
      <c r="AE503" s="79">
        <v>397</v>
      </c>
      <c r="AF503" s="79">
        <v>13</v>
      </c>
      <c r="AG503" s="79">
        <v>545</v>
      </c>
      <c r="AH503" s="79">
        <v>3229</v>
      </c>
      <c r="AI503" s="79"/>
      <c r="AJ503" s="79" t="s">
        <v>4228</v>
      </c>
      <c r="AK503" s="79" t="s">
        <v>4553</v>
      </c>
      <c r="AL503" s="79"/>
      <c r="AM503" s="79"/>
      <c r="AN503" s="81">
        <v>42564.09885416667</v>
      </c>
      <c r="AO503" s="84" t="s">
        <v>5276</v>
      </c>
      <c r="AP503" s="79" t="b">
        <v>0</v>
      </c>
      <c r="AQ503" s="79" t="b">
        <v>0</v>
      </c>
      <c r="AR503" s="79" t="b">
        <v>1</v>
      </c>
      <c r="AS503" s="79"/>
      <c r="AT503" s="79">
        <v>0</v>
      </c>
      <c r="AU503" s="84" t="s">
        <v>5320</v>
      </c>
      <c r="AV503" s="79" t="b">
        <v>0</v>
      </c>
      <c r="AW503" s="79" t="s">
        <v>5649</v>
      </c>
      <c r="AX503" s="84" t="s">
        <v>6162</v>
      </c>
      <c r="AY503" s="79" t="s">
        <v>66</v>
      </c>
      <c r="AZ503" s="79" t="str">
        <f>REPLACE(INDEX(GroupVertices[Group],MATCH(Vertices[[#This Row],[Vertex]],GroupVertices[Vertex],0)),1,1,"")</f>
        <v>35</v>
      </c>
      <c r="BA503" s="2"/>
      <c r="BB503" s="3"/>
      <c r="BC503" s="3"/>
      <c r="BD503" s="3"/>
      <c r="BE503" s="3"/>
    </row>
    <row r="504" spans="1:57" ht="15">
      <c r="A504" s="65" t="s">
        <v>678</v>
      </c>
      <c r="B504" s="66"/>
      <c r="C504" s="66"/>
      <c r="D504" s="67">
        <v>1.5</v>
      </c>
      <c r="E504" s="69">
        <v>50</v>
      </c>
      <c r="F504" s="104" t="s">
        <v>5625</v>
      </c>
      <c r="G504" s="66"/>
      <c r="H504" s="70"/>
      <c r="I504" s="71"/>
      <c r="J504" s="71"/>
      <c r="K504" s="70"/>
      <c r="L504" s="74"/>
      <c r="M504" s="75">
        <v>1133.549072265625</v>
      </c>
      <c r="N504" s="75">
        <v>2669.350341796875</v>
      </c>
      <c r="O504" s="76"/>
      <c r="P504" s="77"/>
      <c r="Q504" s="77"/>
      <c r="R504" s="89"/>
      <c r="S504" s="48">
        <v>0</v>
      </c>
      <c r="T504" s="48">
        <v>1</v>
      </c>
      <c r="U504" s="49">
        <v>0</v>
      </c>
      <c r="V504" s="49">
        <v>0.000786</v>
      </c>
      <c r="W504" s="50"/>
      <c r="X504" s="50"/>
      <c r="Y504" s="50"/>
      <c r="Z504" s="49">
        <v>0</v>
      </c>
      <c r="AA504" s="72">
        <v>504</v>
      </c>
      <c r="AB504" s="72"/>
      <c r="AC504" s="73"/>
      <c r="AD504" s="79" t="s">
        <v>3733</v>
      </c>
      <c r="AE504" s="79">
        <v>499</v>
      </c>
      <c r="AF504" s="79">
        <v>5053</v>
      </c>
      <c r="AG504" s="79">
        <v>16184</v>
      </c>
      <c r="AH504" s="79">
        <v>2409</v>
      </c>
      <c r="AI504" s="79"/>
      <c r="AJ504" s="79" t="s">
        <v>4230</v>
      </c>
      <c r="AK504" s="79" t="s">
        <v>4467</v>
      </c>
      <c r="AL504" s="84" t="s">
        <v>4788</v>
      </c>
      <c r="AM504" s="79"/>
      <c r="AN504" s="81">
        <v>40577.058171296296</v>
      </c>
      <c r="AO504" s="84" t="s">
        <v>5278</v>
      </c>
      <c r="AP504" s="79" t="b">
        <v>0</v>
      </c>
      <c r="AQ504" s="79" t="b">
        <v>0</v>
      </c>
      <c r="AR504" s="79" t="b">
        <v>1</v>
      </c>
      <c r="AS504" s="79"/>
      <c r="AT504" s="79">
        <v>251</v>
      </c>
      <c r="AU504" s="84" t="s">
        <v>5320</v>
      </c>
      <c r="AV504" s="79" t="b">
        <v>0</v>
      </c>
      <c r="AW504" s="79" t="s">
        <v>5649</v>
      </c>
      <c r="AX504" s="84" t="s">
        <v>6164</v>
      </c>
      <c r="AY504" s="79" t="s">
        <v>66</v>
      </c>
      <c r="AZ504" s="79" t="str">
        <f>REPLACE(INDEX(GroupVertices[Group],MATCH(Vertices[[#This Row],[Vertex]],GroupVertices[Vertex],0)),1,1,"")</f>
        <v>2</v>
      </c>
      <c r="BA504" s="2"/>
      <c r="BB504" s="3"/>
      <c r="BC504" s="3"/>
      <c r="BD504" s="3"/>
      <c r="BE504" s="3"/>
    </row>
    <row r="505" spans="1:57" ht="15">
      <c r="A505" s="65" t="s">
        <v>685</v>
      </c>
      <c r="B505" s="66"/>
      <c r="C505" s="66"/>
      <c r="D505" s="67">
        <v>1.5</v>
      </c>
      <c r="E505" s="69">
        <v>50</v>
      </c>
      <c r="F505" s="104" t="s">
        <v>5628</v>
      </c>
      <c r="G505" s="66"/>
      <c r="H505" s="70"/>
      <c r="I505" s="71"/>
      <c r="J505" s="71"/>
      <c r="K505" s="70"/>
      <c r="L505" s="74"/>
      <c r="M505" s="75">
        <v>4100.48779296875</v>
      </c>
      <c r="N505" s="75">
        <v>2964.31884765625</v>
      </c>
      <c r="O505" s="76"/>
      <c r="P505" s="77"/>
      <c r="Q505" s="77"/>
      <c r="R505" s="89"/>
      <c r="S505" s="48">
        <v>0</v>
      </c>
      <c r="T505" s="48">
        <v>1</v>
      </c>
      <c r="U505" s="49">
        <v>0</v>
      </c>
      <c r="V505" s="49">
        <v>0.333333</v>
      </c>
      <c r="W505" s="50"/>
      <c r="X505" s="50"/>
      <c r="Y505" s="50"/>
      <c r="Z505" s="49">
        <v>0</v>
      </c>
      <c r="AA505" s="72">
        <v>505</v>
      </c>
      <c r="AB505" s="72"/>
      <c r="AC505" s="73"/>
      <c r="AD505" s="79" t="s">
        <v>3739</v>
      </c>
      <c r="AE505" s="79">
        <v>3380</v>
      </c>
      <c r="AF505" s="79">
        <v>2561</v>
      </c>
      <c r="AG505" s="79">
        <v>150343</v>
      </c>
      <c r="AH505" s="79">
        <v>33628</v>
      </c>
      <c r="AI505" s="79"/>
      <c r="AJ505" s="79" t="s">
        <v>4236</v>
      </c>
      <c r="AK505" s="79" t="s">
        <v>4556</v>
      </c>
      <c r="AL505" s="79"/>
      <c r="AM505" s="79"/>
      <c r="AN505" s="81">
        <v>40518.90467592593</v>
      </c>
      <c r="AO505" s="84" t="s">
        <v>5284</v>
      </c>
      <c r="AP505" s="79" t="b">
        <v>0</v>
      </c>
      <c r="AQ505" s="79" t="b">
        <v>0</v>
      </c>
      <c r="AR505" s="79" t="b">
        <v>0</v>
      </c>
      <c r="AS505" s="79"/>
      <c r="AT505" s="79">
        <v>392</v>
      </c>
      <c r="AU505" s="84" t="s">
        <v>5325</v>
      </c>
      <c r="AV505" s="79" t="b">
        <v>0</v>
      </c>
      <c r="AW505" s="79" t="s">
        <v>5649</v>
      </c>
      <c r="AX505" s="84" t="s">
        <v>6170</v>
      </c>
      <c r="AY505" s="79" t="s">
        <v>66</v>
      </c>
      <c r="AZ505" s="79" t="str">
        <f>REPLACE(INDEX(GroupVertices[Group],MATCH(Vertices[[#This Row],[Vertex]],GroupVertices[Vertex],0)),1,1,"")</f>
        <v>24</v>
      </c>
      <c r="BA505" s="2"/>
      <c r="BB505" s="3"/>
      <c r="BC505" s="3"/>
      <c r="BD505" s="3"/>
      <c r="BE505" s="3"/>
    </row>
    <row r="506" spans="1:57" ht="15">
      <c r="A506" s="65" t="s">
        <v>687</v>
      </c>
      <c r="B506" s="66"/>
      <c r="C506" s="66"/>
      <c r="D506" s="67">
        <v>1.5</v>
      </c>
      <c r="E506" s="69">
        <v>50</v>
      </c>
      <c r="F506" s="104" t="s">
        <v>5629</v>
      </c>
      <c r="G506" s="66"/>
      <c r="H506" s="70"/>
      <c r="I506" s="71"/>
      <c r="J506" s="71"/>
      <c r="K506" s="70"/>
      <c r="L506" s="74"/>
      <c r="M506" s="75">
        <v>1690.0977783203125</v>
      </c>
      <c r="N506" s="75">
        <v>373.05853271484375</v>
      </c>
      <c r="O506" s="76"/>
      <c r="P506" s="77"/>
      <c r="Q506" s="77"/>
      <c r="R506" s="89"/>
      <c r="S506" s="48">
        <v>0</v>
      </c>
      <c r="T506" s="48">
        <v>1</v>
      </c>
      <c r="U506" s="49">
        <v>0</v>
      </c>
      <c r="V506" s="49">
        <v>0.00103</v>
      </c>
      <c r="W506" s="50"/>
      <c r="X506" s="50"/>
      <c r="Y506" s="50"/>
      <c r="Z506" s="49">
        <v>0</v>
      </c>
      <c r="AA506" s="72">
        <v>506</v>
      </c>
      <c r="AB506" s="72"/>
      <c r="AC506" s="73"/>
      <c r="AD506" s="79" t="s">
        <v>3741</v>
      </c>
      <c r="AE506" s="79">
        <v>91</v>
      </c>
      <c r="AF506" s="79">
        <v>185</v>
      </c>
      <c r="AG506" s="79">
        <v>10567</v>
      </c>
      <c r="AH506" s="79">
        <v>5047</v>
      </c>
      <c r="AI506" s="79"/>
      <c r="AJ506" s="79" t="s">
        <v>4237</v>
      </c>
      <c r="AK506" s="79" t="s">
        <v>4557</v>
      </c>
      <c r="AL506" s="79"/>
      <c r="AM506" s="79"/>
      <c r="AN506" s="81">
        <v>41238.20328703704</v>
      </c>
      <c r="AO506" s="84" t="s">
        <v>5286</v>
      </c>
      <c r="AP506" s="79" t="b">
        <v>1</v>
      </c>
      <c r="AQ506" s="79" t="b">
        <v>0</v>
      </c>
      <c r="AR506" s="79" t="b">
        <v>0</v>
      </c>
      <c r="AS506" s="79"/>
      <c r="AT506" s="79">
        <v>1</v>
      </c>
      <c r="AU506" s="84" t="s">
        <v>5320</v>
      </c>
      <c r="AV506" s="79" t="b">
        <v>0</v>
      </c>
      <c r="AW506" s="79" t="s">
        <v>5649</v>
      </c>
      <c r="AX506" s="84" t="s">
        <v>6172</v>
      </c>
      <c r="AY506" s="79" t="s">
        <v>66</v>
      </c>
      <c r="AZ506" s="79" t="str">
        <f>REPLACE(INDEX(GroupVertices[Group],MATCH(Vertices[[#This Row],[Vertex]],GroupVertices[Vertex],0)),1,1,"")</f>
        <v>3</v>
      </c>
      <c r="BA506" s="2"/>
      <c r="BB506" s="3"/>
      <c r="BC506" s="3"/>
      <c r="BD506" s="3"/>
      <c r="BE506" s="3"/>
    </row>
    <row r="507" spans="1:57" ht="15">
      <c r="A507" s="65" t="s">
        <v>688</v>
      </c>
      <c r="B507" s="66"/>
      <c r="C507" s="66"/>
      <c r="D507" s="67">
        <v>1.5</v>
      </c>
      <c r="E507" s="69">
        <v>50</v>
      </c>
      <c r="F507" s="104" t="s">
        <v>1496</v>
      </c>
      <c r="G507" s="66"/>
      <c r="H507" s="70"/>
      <c r="I507" s="71"/>
      <c r="J507" s="71"/>
      <c r="K507" s="70"/>
      <c r="L507" s="74"/>
      <c r="M507" s="75">
        <v>155.22372436523438</v>
      </c>
      <c r="N507" s="75">
        <v>8381.5380859375</v>
      </c>
      <c r="O507" s="76"/>
      <c r="P507" s="77"/>
      <c r="Q507" s="77"/>
      <c r="R507" s="89"/>
      <c r="S507" s="48">
        <v>0</v>
      </c>
      <c r="T507" s="48">
        <v>1</v>
      </c>
      <c r="U507" s="49">
        <v>0</v>
      </c>
      <c r="V507" s="49">
        <v>0.001032</v>
      </c>
      <c r="W507" s="50"/>
      <c r="X507" s="50"/>
      <c r="Y507" s="50"/>
      <c r="Z507" s="49">
        <v>0</v>
      </c>
      <c r="AA507" s="72">
        <v>507</v>
      </c>
      <c r="AB507" s="72"/>
      <c r="AC507" s="73"/>
      <c r="AD507" s="79" t="s">
        <v>3742</v>
      </c>
      <c r="AE507" s="79">
        <v>235</v>
      </c>
      <c r="AF507" s="79">
        <v>144</v>
      </c>
      <c r="AG507" s="79">
        <v>6209</v>
      </c>
      <c r="AH507" s="79">
        <v>28702</v>
      </c>
      <c r="AI507" s="79"/>
      <c r="AJ507" s="79" t="s">
        <v>4238</v>
      </c>
      <c r="AK507" s="79" t="s">
        <v>4327</v>
      </c>
      <c r="AL507" s="84" t="s">
        <v>4792</v>
      </c>
      <c r="AM507" s="79"/>
      <c r="AN507" s="81">
        <v>42000.138449074075</v>
      </c>
      <c r="AO507" s="84" t="s">
        <v>5287</v>
      </c>
      <c r="AP507" s="79" t="b">
        <v>0</v>
      </c>
      <c r="AQ507" s="79" t="b">
        <v>0</v>
      </c>
      <c r="AR507" s="79" t="b">
        <v>0</v>
      </c>
      <c r="AS507" s="79"/>
      <c r="AT507" s="79">
        <v>4</v>
      </c>
      <c r="AU507" s="84" t="s">
        <v>5320</v>
      </c>
      <c r="AV507" s="79" t="b">
        <v>0</v>
      </c>
      <c r="AW507" s="79" t="s">
        <v>5649</v>
      </c>
      <c r="AX507" s="84" t="s">
        <v>6173</v>
      </c>
      <c r="AY507" s="79" t="s">
        <v>66</v>
      </c>
      <c r="AZ507" s="79" t="str">
        <f>REPLACE(INDEX(GroupVertices[Group],MATCH(Vertices[[#This Row],[Vertex]],GroupVertices[Vertex],0)),1,1,"")</f>
        <v>1</v>
      </c>
      <c r="BA507" s="2"/>
      <c r="BB507" s="3"/>
      <c r="BC507" s="3"/>
      <c r="BD507" s="3"/>
      <c r="BE507" s="3"/>
    </row>
    <row r="508" spans="1:57" ht="15">
      <c r="A508" s="65" t="s">
        <v>689</v>
      </c>
      <c r="B508" s="66"/>
      <c r="C508" s="66"/>
      <c r="D508" s="67">
        <v>1.5</v>
      </c>
      <c r="E508" s="69">
        <v>50</v>
      </c>
      <c r="F508" s="104" t="s">
        <v>5630</v>
      </c>
      <c r="G508" s="66"/>
      <c r="H508" s="70"/>
      <c r="I508" s="71"/>
      <c r="J508" s="71"/>
      <c r="K508" s="70"/>
      <c r="L508" s="74"/>
      <c r="M508" s="75">
        <v>155.22373962402344</v>
      </c>
      <c r="N508" s="75">
        <v>4536.41845703125</v>
      </c>
      <c r="O508" s="76"/>
      <c r="P508" s="77"/>
      <c r="Q508" s="77"/>
      <c r="R508" s="89"/>
      <c r="S508" s="48">
        <v>0</v>
      </c>
      <c r="T508" s="48">
        <v>1</v>
      </c>
      <c r="U508" s="49">
        <v>0</v>
      </c>
      <c r="V508" s="49">
        <v>0.000786</v>
      </c>
      <c r="W508" s="50"/>
      <c r="X508" s="50"/>
      <c r="Y508" s="50"/>
      <c r="Z508" s="49">
        <v>0</v>
      </c>
      <c r="AA508" s="72">
        <v>508</v>
      </c>
      <c r="AB508" s="72"/>
      <c r="AC508" s="73"/>
      <c r="AD508" s="79" t="s">
        <v>3743</v>
      </c>
      <c r="AE508" s="79">
        <v>880</v>
      </c>
      <c r="AF508" s="79">
        <v>5280</v>
      </c>
      <c r="AG508" s="79">
        <v>3106</v>
      </c>
      <c r="AH508" s="79">
        <v>785</v>
      </c>
      <c r="AI508" s="79"/>
      <c r="AJ508" s="79" t="s">
        <v>4239</v>
      </c>
      <c r="AK508" s="79" t="s">
        <v>4558</v>
      </c>
      <c r="AL508" s="84" t="s">
        <v>4793</v>
      </c>
      <c r="AM508" s="79"/>
      <c r="AN508" s="81">
        <v>39538.84612268519</v>
      </c>
      <c r="AO508" s="84" t="s">
        <v>5288</v>
      </c>
      <c r="AP508" s="79" t="b">
        <v>0</v>
      </c>
      <c r="AQ508" s="79" t="b">
        <v>0</v>
      </c>
      <c r="AR508" s="79" t="b">
        <v>1</v>
      </c>
      <c r="AS508" s="79"/>
      <c r="AT508" s="79">
        <v>246</v>
      </c>
      <c r="AU508" s="84" t="s">
        <v>5320</v>
      </c>
      <c r="AV508" s="79" t="b">
        <v>0</v>
      </c>
      <c r="AW508" s="79" t="s">
        <v>5649</v>
      </c>
      <c r="AX508" s="84" t="s">
        <v>6174</v>
      </c>
      <c r="AY508" s="79" t="s">
        <v>66</v>
      </c>
      <c r="AZ508" s="79" t="str">
        <f>REPLACE(INDEX(GroupVertices[Group],MATCH(Vertices[[#This Row],[Vertex]],GroupVertices[Vertex],0)),1,1,"")</f>
        <v>2</v>
      </c>
      <c r="BA508" s="2"/>
      <c r="BB508" s="3"/>
      <c r="BC508" s="3"/>
      <c r="BD508" s="3"/>
      <c r="BE508" s="3"/>
    </row>
    <row r="509" spans="1:57" ht="15">
      <c r="A509" s="65" t="s">
        <v>694</v>
      </c>
      <c r="B509" s="66"/>
      <c r="C509" s="66"/>
      <c r="D509" s="67">
        <v>1.5</v>
      </c>
      <c r="E509" s="69">
        <v>50</v>
      </c>
      <c r="F509" s="104" t="s">
        <v>1498</v>
      </c>
      <c r="G509" s="66"/>
      <c r="H509" s="70"/>
      <c r="I509" s="71"/>
      <c r="J509" s="71"/>
      <c r="K509" s="70"/>
      <c r="L509" s="74"/>
      <c r="M509" s="75">
        <v>328.13873291015625</v>
      </c>
      <c r="N509" s="75">
        <v>6908.046875</v>
      </c>
      <c r="O509" s="76"/>
      <c r="P509" s="77"/>
      <c r="Q509" s="77"/>
      <c r="R509" s="89"/>
      <c r="S509" s="48">
        <v>0</v>
      </c>
      <c r="T509" s="48">
        <v>1</v>
      </c>
      <c r="U509" s="49">
        <v>0</v>
      </c>
      <c r="V509" s="49">
        <v>0.001032</v>
      </c>
      <c r="W509" s="50"/>
      <c r="X509" s="50"/>
      <c r="Y509" s="50"/>
      <c r="Z509" s="49">
        <v>0</v>
      </c>
      <c r="AA509" s="72">
        <v>509</v>
      </c>
      <c r="AB509" s="72"/>
      <c r="AC509" s="73"/>
      <c r="AD509" s="79" t="s">
        <v>3748</v>
      </c>
      <c r="AE509" s="79">
        <v>11</v>
      </c>
      <c r="AF509" s="79">
        <v>370</v>
      </c>
      <c r="AG509" s="79">
        <v>426</v>
      </c>
      <c r="AH509" s="79">
        <v>3349</v>
      </c>
      <c r="AI509" s="79"/>
      <c r="AJ509" s="79" t="s">
        <v>4244</v>
      </c>
      <c r="AK509" s="79" t="s">
        <v>4561</v>
      </c>
      <c r="AL509" s="79"/>
      <c r="AM509" s="79"/>
      <c r="AN509" s="81">
        <v>43447.60623842593</v>
      </c>
      <c r="AO509" s="84" t="s">
        <v>5293</v>
      </c>
      <c r="AP509" s="79" t="b">
        <v>1</v>
      </c>
      <c r="AQ509" s="79" t="b">
        <v>0</v>
      </c>
      <c r="AR509" s="79" t="b">
        <v>0</v>
      </c>
      <c r="AS509" s="79"/>
      <c r="AT509" s="79">
        <v>1</v>
      </c>
      <c r="AU509" s="79"/>
      <c r="AV509" s="79" t="b">
        <v>0</v>
      </c>
      <c r="AW509" s="79" t="s">
        <v>5649</v>
      </c>
      <c r="AX509" s="84" t="s">
        <v>6179</v>
      </c>
      <c r="AY509" s="79" t="s">
        <v>66</v>
      </c>
      <c r="AZ509" s="79" t="str">
        <f>REPLACE(INDEX(GroupVertices[Group],MATCH(Vertices[[#This Row],[Vertex]],GroupVertices[Vertex],0)),1,1,"")</f>
        <v>1</v>
      </c>
      <c r="BA509" s="2"/>
      <c r="BB509" s="3"/>
      <c r="BC509" s="3"/>
      <c r="BD509" s="3"/>
      <c r="BE509" s="3"/>
    </row>
    <row r="510" spans="1:57" ht="15">
      <c r="A510" s="65" t="s">
        <v>699</v>
      </c>
      <c r="B510" s="66"/>
      <c r="C510" s="66"/>
      <c r="D510" s="67">
        <v>1.5</v>
      </c>
      <c r="E510" s="69">
        <v>50</v>
      </c>
      <c r="F510" s="104" t="s">
        <v>1500</v>
      </c>
      <c r="G510" s="66"/>
      <c r="H510" s="70"/>
      <c r="I510" s="71"/>
      <c r="J510" s="71"/>
      <c r="K510" s="70"/>
      <c r="L510" s="74"/>
      <c r="M510" s="75">
        <v>1093.6868896484375</v>
      </c>
      <c r="N510" s="75">
        <v>5698.34326171875</v>
      </c>
      <c r="O510" s="76"/>
      <c r="P510" s="77"/>
      <c r="Q510" s="77"/>
      <c r="R510" s="89"/>
      <c r="S510" s="48">
        <v>0</v>
      </c>
      <c r="T510" s="48">
        <v>1</v>
      </c>
      <c r="U510" s="49">
        <v>0</v>
      </c>
      <c r="V510" s="49">
        <v>0.001032</v>
      </c>
      <c r="W510" s="50"/>
      <c r="X510" s="50"/>
      <c r="Y510" s="50"/>
      <c r="Z510" s="49">
        <v>0</v>
      </c>
      <c r="AA510" s="72">
        <v>510</v>
      </c>
      <c r="AB510" s="72"/>
      <c r="AC510" s="73"/>
      <c r="AD510" s="79" t="s">
        <v>3753</v>
      </c>
      <c r="AE510" s="79">
        <v>87</v>
      </c>
      <c r="AF510" s="79">
        <v>31</v>
      </c>
      <c r="AG510" s="79">
        <v>133</v>
      </c>
      <c r="AH510" s="79">
        <v>567</v>
      </c>
      <c r="AI510" s="79"/>
      <c r="AJ510" s="79"/>
      <c r="AK510" s="79" t="s">
        <v>4563</v>
      </c>
      <c r="AL510" s="79"/>
      <c r="AM510" s="79"/>
      <c r="AN510" s="81">
        <v>43256.850023148145</v>
      </c>
      <c r="AO510" s="84" t="s">
        <v>5298</v>
      </c>
      <c r="AP510" s="79" t="b">
        <v>1</v>
      </c>
      <c r="AQ510" s="79" t="b">
        <v>0</v>
      </c>
      <c r="AR510" s="79" t="b">
        <v>0</v>
      </c>
      <c r="AS510" s="79"/>
      <c r="AT510" s="79">
        <v>0</v>
      </c>
      <c r="AU510" s="79"/>
      <c r="AV510" s="79" t="b">
        <v>0</v>
      </c>
      <c r="AW510" s="79" t="s">
        <v>5649</v>
      </c>
      <c r="AX510" s="84" t="s">
        <v>6184</v>
      </c>
      <c r="AY510" s="79" t="s">
        <v>66</v>
      </c>
      <c r="AZ510" s="79" t="str">
        <f>REPLACE(INDEX(GroupVertices[Group],MATCH(Vertices[[#This Row],[Vertex]],GroupVertices[Vertex],0)),1,1,"")</f>
        <v>1</v>
      </c>
      <c r="BA510" s="2"/>
      <c r="BB510" s="3"/>
      <c r="BC510" s="3"/>
      <c r="BD510" s="3"/>
      <c r="BE510" s="3"/>
    </row>
    <row r="511" spans="1:57" ht="15">
      <c r="A511" s="65" t="s">
        <v>700</v>
      </c>
      <c r="B511" s="66"/>
      <c r="C511" s="66"/>
      <c r="D511" s="67">
        <v>1.5</v>
      </c>
      <c r="E511" s="69">
        <v>50</v>
      </c>
      <c r="F511" s="104" t="s">
        <v>5637</v>
      </c>
      <c r="G511" s="66"/>
      <c r="H511" s="70"/>
      <c r="I511" s="71"/>
      <c r="J511" s="71"/>
      <c r="K511" s="70"/>
      <c r="L511" s="74"/>
      <c r="M511" s="75">
        <v>3385.251953125</v>
      </c>
      <c r="N511" s="75">
        <v>8633.2939453125</v>
      </c>
      <c r="O511" s="76"/>
      <c r="P511" s="77"/>
      <c r="Q511" s="77"/>
      <c r="R511" s="89"/>
      <c r="S511" s="48">
        <v>0</v>
      </c>
      <c r="T511" s="48">
        <v>1</v>
      </c>
      <c r="U511" s="49">
        <v>0</v>
      </c>
      <c r="V511" s="49">
        <v>0.000908</v>
      </c>
      <c r="W511" s="50"/>
      <c r="X511" s="50"/>
      <c r="Y511" s="50"/>
      <c r="Z511" s="49">
        <v>0</v>
      </c>
      <c r="AA511" s="72">
        <v>511</v>
      </c>
      <c r="AB511" s="72"/>
      <c r="AC511" s="73"/>
      <c r="AD511" s="79" t="s">
        <v>3754</v>
      </c>
      <c r="AE511" s="79">
        <v>335</v>
      </c>
      <c r="AF511" s="79">
        <v>463</v>
      </c>
      <c r="AG511" s="79">
        <v>2818</v>
      </c>
      <c r="AH511" s="79">
        <v>15635</v>
      </c>
      <c r="AI511" s="79"/>
      <c r="AJ511" s="79" t="s">
        <v>4249</v>
      </c>
      <c r="AK511" s="79" t="s">
        <v>4564</v>
      </c>
      <c r="AL511" s="84" t="s">
        <v>4797</v>
      </c>
      <c r="AM511" s="79"/>
      <c r="AN511" s="81">
        <v>41364.614166666666</v>
      </c>
      <c r="AO511" s="84" t="s">
        <v>5299</v>
      </c>
      <c r="AP511" s="79" t="b">
        <v>0</v>
      </c>
      <c r="AQ511" s="79" t="b">
        <v>0</v>
      </c>
      <c r="AR511" s="79" t="b">
        <v>1</v>
      </c>
      <c r="AS511" s="79"/>
      <c r="AT511" s="79">
        <v>0</v>
      </c>
      <c r="AU511" s="84" t="s">
        <v>5321</v>
      </c>
      <c r="AV511" s="79" t="b">
        <v>0</v>
      </c>
      <c r="AW511" s="79" t="s">
        <v>5649</v>
      </c>
      <c r="AX511" s="84" t="s">
        <v>6185</v>
      </c>
      <c r="AY511" s="79" t="s">
        <v>66</v>
      </c>
      <c r="AZ511" s="79" t="str">
        <f>REPLACE(INDEX(GroupVertices[Group],MATCH(Vertices[[#This Row],[Vertex]],GroupVertices[Vertex],0)),1,1,"")</f>
        <v>4</v>
      </c>
      <c r="BA511" s="2"/>
      <c r="BB511" s="3"/>
      <c r="BC511" s="3"/>
      <c r="BD511" s="3"/>
      <c r="BE511" s="3"/>
    </row>
    <row r="512" spans="1:57" ht="15">
      <c r="A512" s="65" t="s">
        <v>701</v>
      </c>
      <c r="B512" s="66"/>
      <c r="C512" s="66"/>
      <c r="D512" s="67">
        <v>1.5</v>
      </c>
      <c r="E512" s="69">
        <v>50</v>
      </c>
      <c r="F512" s="104" t="s">
        <v>5638</v>
      </c>
      <c r="G512" s="66"/>
      <c r="H512" s="70"/>
      <c r="I512" s="71"/>
      <c r="J512" s="71"/>
      <c r="K512" s="70"/>
      <c r="L512" s="74"/>
      <c r="M512" s="75">
        <v>5889.96630859375</v>
      </c>
      <c r="N512" s="75">
        <v>9015.2333984375</v>
      </c>
      <c r="O512" s="76"/>
      <c r="P512" s="77"/>
      <c r="Q512" s="77"/>
      <c r="R512" s="89"/>
      <c r="S512" s="48">
        <v>0</v>
      </c>
      <c r="T512" s="48">
        <v>1</v>
      </c>
      <c r="U512" s="49">
        <v>0</v>
      </c>
      <c r="V512" s="49">
        <v>0.000887</v>
      </c>
      <c r="W512" s="50"/>
      <c r="X512" s="50"/>
      <c r="Y512" s="50"/>
      <c r="Z512" s="49">
        <v>0</v>
      </c>
      <c r="AA512" s="72">
        <v>512</v>
      </c>
      <c r="AB512" s="72"/>
      <c r="AC512" s="73"/>
      <c r="AD512" s="79" t="s">
        <v>3755</v>
      </c>
      <c r="AE512" s="79">
        <v>254</v>
      </c>
      <c r="AF512" s="79">
        <v>229</v>
      </c>
      <c r="AG512" s="79">
        <v>10341</v>
      </c>
      <c r="AH512" s="79">
        <v>17002</v>
      </c>
      <c r="AI512" s="79"/>
      <c r="AJ512" s="79" t="s">
        <v>4250</v>
      </c>
      <c r="AK512" s="79" t="s">
        <v>4565</v>
      </c>
      <c r="AL512" s="79"/>
      <c r="AM512" s="79"/>
      <c r="AN512" s="81">
        <v>42924.62092592593</v>
      </c>
      <c r="AO512" s="84" t="s">
        <v>5300</v>
      </c>
      <c r="AP512" s="79" t="b">
        <v>1</v>
      </c>
      <c r="AQ512" s="79" t="b">
        <v>0</v>
      </c>
      <c r="AR512" s="79" t="b">
        <v>0</v>
      </c>
      <c r="AS512" s="79"/>
      <c r="AT512" s="79">
        <v>6</v>
      </c>
      <c r="AU512" s="79"/>
      <c r="AV512" s="79" t="b">
        <v>0</v>
      </c>
      <c r="AW512" s="79" t="s">
        <v>5649</v>
      </c>
      <c r="AX512" s="84" t="s">
        <v>6186</v>
      </c>
      <c r="AY512" s="79" t="s">
        <v>66</v>
      </c>
      <c r="AZ512" s="79" t="str">
        <f>REPLACE(INDEX(GroupVertices[Group],MATCH(Vertices[[#This Row],[Vertex]],GroupVertices[Vertex],0)),1,1,"")</f>
        <v>4</v>
      </c>
      <c r="BA512" s="2"/>
      <c r="BB512" s="3"/>
      <c r="BC512" s="3"/>
      <c r="BD512" s="3"/>
      <c r="BE512" s="3"/>
    </row>
    <row r="513" spans="1:57" ht="15">
      <c r="A513" s="65" t="s">
        <v>716</v>
      </c>
      <c r="B513" s="66"/>
      <c r="C513" s="66"/>
      <c r="D513" s="67">
        <v>1.5</v>
      </c>
      <c r="E513" s="69">
        <v>50</v>
      </c>
      <c r="F513" s="104" t="s">
        <v>5645</v>
      </c>
      <c r="G513" s="66"/>
      <c r="H513" s="70"/>
      <c r="I513" s="71"/>
      <c r="J513" s="71"/>
      <c r="K513" s="70"/>
      <c r="L513" s="74"/>
      <c r="M513" s="75">
        <v>5073.9072265625</v>
      </c>
      <c r="N513" s="75">
        <v>9331.79296875</v>
      </c>
      <c r="O513" s="76"/>
      <c r="P513" s="77"/>
      <c r="Q513" s="77"/>
      <c r="R513" s="89"/>
      <c r="S513" s="48">
        <v>0</v>
      </c>
      <c r="T513" s="48">
        <v>1</v>
      </c>
      <c r="U513" s="49">
        <v>0</v>
      </c>
      <c r="V513" s="49">
        <v>0.000887</v>
      </c>
      <c r="W513" s="50"/>
      <c r="X513" s="50"/>
      <c r="Y513" s="50"/>
      <c r="Z513" s="49">
        <v>0</v>
      </c>
      <c r="AA513" s="72">
        <v>513</v>
      </c>
      <c r="AB513" s="72"/>
      <c r="AC513" s="73"/>
      <c r="AD513" s="79" t="s">
        <v>3765</v>
      </c>
      <c r="AE513" s="79">
        <v>351</v>
      </c>
      <c r="AF513" s="79">
        <v>895</v>
      </c>
      <c r="AG513" s="79">
        <v>27438</v>
      </c>
      <c r="AH513" s="79">
        <v>47543</v>
      </c>
      <c r="AI513" s="79"/>
      <c r="AJ513" s="79" t="s">
        <v>4260</v>
      </c>
      <c r="AK513" s="79" t="s">
        <v>4571</v>
      </c>
      <c r="AL513" s="79"/>
      <c r="AM513" s="79"/>
      <c r="AN513" s="81">
        <v>42044.08398148148</v>
      </c>
      <c r="AO513" s="84" t="s">
        <v>5308</v>
      </c>
      <c r="AP513" s="79" t="b">
        <v>0</v>
      </c>
      <c r="AQ513" s="79" t="b">
        <v>0</v>
      </c>
      <c r="AR513" s="79" t="b">
        <v>1</v>
      </c>
      <c r="AS513" s="79"/>
      <c r="AT513" s="79">
        <v>4</v>
      </c>
      <c r="AU513" s="84" t="s">
        <v>5320</v>
      </c>
      <c r="AV513" s="79" t="b">
        <v>0</v>
      </c>
      <c r="AW513" s="79" t="s">
        <v>5649</v>
      </c>
      <c r="AX513" s="84" t="s">
        <v>6196</v>
      </c>
      <c r="AY513" s="79" t="s">
        <v>66</v>
      </c>
      <c r="AZ513" s="79" t="str">
        <f>REPLACE(INDEX(GroupVertices[Group],MATCH(Vertices[[#This Row],[Vertex]],GroupVertices[Vertex],0)),1,1,"")</f>
        <v>4</v>
      </c>
      <c r="BA513" s="2"/>
      <c r="BB513" s="3"/>
      <c r="BC513" s="3"/>
      <c r="BD513" s="3"/>
      <c r="BE513" s="3"/>
    </row>
    <row r="514" spans="1:57" ht="15">
      <c r="A514" s="65" t="s">
        <v>719</v>
      </c>
      <c r="B514" s="66"/>
      <c r="C514" s="66"/>
      <c r="D514" s="67">
        <v>1.5</v>
      </c>
      <c r="E514" s="69">
        <v>50</v>
      </c>
      <c r="F514" s="104" t="s">
        <v>1506</v>
      </c>
      <c r="G514" s="66"/>
      <c r="H514" s="70"/>
      <c r="I514" s="71"/>
      <c r="J514" s="71"/>
      <c r="K514" s="70"/>
      <c r="L514" s="74"/>
      <c r="M514" s="75">
        <v>4811.919921875</v>
      </c>
      <c r="N514" s="75">
        <v>663.6819458007812</v>
      </c>
      <c r="O514" s="76"/>
      <c r="P514" s="77"/>
      <c r="Q514" s="77"/>
      <c r="R514" s="89"/>
      <c r="S514" s="48">
        <v>0</v>
      </c>
      <c r="T514" s="48">
        <v>1</v>
      </c>
      <c r="U514" s="49">
        <v>0</v>
      </c>
      <c r="V514" s="49">
        <v>1</v>
      </c>
      <c r="W514" s="50"/>
      <c r="X514" s="50"/>
      <c r="Y514" s="50"/>
      <c r="Z514" s="49">
        <v>0</v>
      </c>
      <c r="AA514" s="72">
        <v>514</v>
      </c>
      <c r="AB514" s="72"/>
      <c r="AC514" s="73"/>
      <c r="AD514" s="79" t="s">
        <v>3768</v>
      </c>
      <c r="AE514" s="79">
        <v>2166</v>
      </c>
      <c r="AF514" s="79">
        <v>2053</v>
      </c>
      <c r="AG514" s="79">
        <v>7832</v>
      </c>
      <c r="AH514" s="79">
        <v>6748</v>
      </c>
      <c r="AI514" s="79"/>
      <c r="AJ514" s="79" t="s">
        <v>4263</v>
      </c>
      <c r="AK514" s="79" t="s">
        <v>4573</v>
      </c>
      <c r="AL514" s="79"/>
      <c r="AM514" s="79"/>
      <c r="AN514" s="81">
        <v>43551.57074074074</v>
      </c>
      <c r="AO514" s="84" t="s">
        <v>5311</v>
      </c>
      <c r="AP514" s="79" t="b">
        <v>1</v>
      </c>
      <c r="AQ514" s="79" t="b">
        <v>0</v>
      </c>
      <c r="AR514" s="79" t="b">
        <v>0</v>
      </c>
      <c r="AS514" s="79"/>
      <c r="AT514" s="79">
        <v>2</v>
      </c>
      <c r="AU514" s="79"/>
      <c r="AV514" s="79" t="b">
        <v>0</v>
      </c>
      <c r="AW514" s="79" t="s">
        <v>5649</v>
      </c>
      <c r="AX514" s="84" t="s">
        <v>6199</v>
      </c>
      <c r="AY514" s="79" t="s">
        <v>66</v>
      </c>
      <c r="AZ514" s="79" t="str">
        <f>REPLACE(INDEX(GroupVertices[Group],MATCH(Vertices[[#This Row],[Vertex]],GroupVertices[Vertex],0)),1,1,"")</f>
        <v>34</v>
      </c>
      <c r="BA514" s="2"/>
      <c r="BB514" s="3"/>
      <c r="BC514" s="3"/>
      <c r="BD514" s="3"/>
      <c r="BE514" s="3"/>
    </row>
    <row r="515" spans="1:57" ht="15">
      <c r="A515" s="65" t="s">
        <v>720</v>
      </c>
      <c r="B515" s="66"/>
      <c r="C515" s="66"/>
      <c r="D515" s="67">
        <v>1.5</v>
      </c>
      <c r="E515" s="69">
        <v>50</v>
      </c>
      <c r="F515" s="104" t="s">
        <v>1507</v>
      </c>
      <c r="G515" s="66"/>
      <c r="H515" s="70"/>
      <c r="I515" s="71"/>
      <c r="J515" s="71"/>
      <c r="K515" s="70"/>
      <c r="L515" s="74"/>
      <c r="M515" s="75">
        <v>2430.15478515625</v>
      </c>
      <c r="N515" s="75">
        <v>7446.68017578125</v>
      </c>
      <c r="O515" s="76"/>
      <c r="P515" s="77"/>
      <c r="Q515" s="77"/>
      <c r="R515" s="89"/>
      <c r="S515" s="48">
        <v>0</v>
      </c>
      <c r="T515" s="48">
        <v>1</v>
      </c>
      <c r="U515" s="49">
        <v>0</v>
      </c>
      <c r="V515" s="49">
        <v>0.001032</v>
      </c>
      <c r="W515" s="50"/>
      <c r="X515" s="50"/>
      <c r="Y515" s="50"/>
      <c r="Z515" s="49">
        <v>0</v>
      </c>
      <c r="AA515" s="72">
        <v>515</v>
      </c>
      <c r="AB515" s="72"/>
      <c r="AC515" s="73"/>
      <c r="AD515" s="79" t="s">
        <v>3769</v>
      </c>
      <c r="AE515" s="79">
        <v>134</v>
      </c>
      <c r="AF515" s="79">
        <v>96</v>
      </c>
      <c r="AG515" s="79">
        <v>1632</v>
      </c>
      <c r="AH515" s="79">
        <v>1914</v>
      </c>
      <c r="AI515" s="79"/>
      <c r="AJ515" s="79" t="s">
        <v>4264</v>
      </c>
      <c r="AK515" s="79" t="s">
        <v>4574</v>
      </c>
      <c r="AL515" s="79"/>
      <c r="AM515" s="79"/>
      <c r="AN515" s="81">
        <v>42025.12614583333</v>
      </c>
      <c r="AO515" s="84" t="s">
        <v>5312</v>
      </c>
      <c r="AP515" s="79" t="b">
        <v>0</v>
      </c>
      <c r="AQ515" s="79" t="b">
        <v>0</v>
      </c>
      <c r="AR515" s="79" t="b">
        <v>1</v>
      </c>
      <c r="AS515" s="79"/>
      <c r="AT515" s="79">
        <v>1</v>
      </c>
      <c r="AU515" s="84" t="s">
        <v>5320</v>
      </c>
      <c r="AV515" s="79" t="b">
        <v>0</v>
      </c>
      <c r="AW515" s="79" t="s">
        <v>5649</v>
      </c>
      <c r="AX515" s="84" t="s">
        <v>6200</v>
      </c>
      <c r="AY515" s="79" t="s">
        <v>66</v>
      </c>
      <c r="AZ515" s="79" t="str">
        <f>REPLACE(INDEX(GroupVertices[Group],MATCH(Vertices[[#This Row],[Vertex]],GroupVertices[Vertex],0)),1,1,"")</f>
        <v>1</v>
      </c>
      <c r="BA515" s="2"/>
      <c r="BB515" s="3"/>
      <c r="BC515" s="3"/>
      <c r="BD515" s="3"/>
      <c r="BE515" s="3"/>
    </row>
    <row r="516" spans="1:57" ht="15">
      <c r="A516" s="65" t="s">
        <v>721</v>
      </c>
      <c r="B516" s="66"/>
      <c r="C516" s="66"/>
      <c r="D516" s="67">
        <v>1.5</v>
      </c>
      <c r="E516" s="69">
        <v>50</v>
      </c>
      <c r="F516" s="104" t="s">
        <v>1508</v>
      </c>
      <c r="G516" s="66"/>
      <c r="H516" s="70"/>
      <c r="I516" s="71"/>
      <c r="J516" s="71"/>
      <c r="K516" s="70"/>
      <c r="L516" s="74"/>
      <c r="M516" s="75">
        <v>4811.92333984375</v>
      </c>
      <c r="N516" s="75">
        <v>1327.3243408203125</v>
      </c>
      <c r="O516" s="76"/>
      <c r="P516" s="77"/>
      <c r="Q516" s="77"/>
      <c r="R516" s="89"/>
      <c r="S516" s="48">
        <v>0</v>
      </c>
      <c r="T516" s="48">
        <v>1</v>
      </c>
      <c r="U516" s="49">
        <v>0</v>
      </c>
      <c r="V516" s="49">
        <v>1</v>
      </c>
      <c r="W516" s="50"/>
      <c r="X516" s="50"/>
      <c r="Y516" s="50"/>
      <c r="Z516" s="49">
        <v>0</v>
      </c>
      <c r="AA516" s="72">
        <v>516</v>
      </c>
      <c r="AB516" s="72"/>
      <c r="AC516" s="73"/>
      <c r="AD516" s="79" t="s">
        <v>3770</v>
      </c>
      <c r="AE516" s="79">
        <v>152</v>
      </c>
      <c r="AF516" s="79">
        <v>212</v>
      </c>
      <c r="AG516" s="79">
        <v>26130</v>
      </c>
      <c r="AH516" s="79">
        <v>2679</v>
      </c>
      <c r="AI516" s="79"/>
      <c r="AJ516" s="79"/>
      <c r="AK516" s="79"/>
      <c r="AL516" s="79"/>
      <c r="AM516" s="79"/>
      <c r="AN516" s="81">
        <v>40522.75392361111</v>
      </c>
      <c r="AO516" s="84" t="s">
        <v>5313</v>
      </c>
      <c r="AP516" s="79" t="b">
        <v>0</v>
      </c>
      <c r="AQ516" s="79" t="b">
        <v>0</v>
      </c>
      <c r="AR516" s="79" t="b">
        <v>1</v>
      </c>
      <c r="AS516" s="79"/>
      <c r="AT516" s="79">
        <v>0</v>
      </c>
      <c r="AU516" s="84" t="s">
        <v>5320</v>
      </c>
      <c r="AV516" s="79" t="b">
        <v>0</v>
      </c>
      <c r="AW516" s="79" t="s">
        <v>5649</v>
      </c>
      <c r="AX516" s="84" t="s">
        <v>6201</v>
      </c>
      <c r="AY516" s="79" t="s">
        <v>66</v>
      </c>
      <c r="AZ516" s="79" t="str">
        <f>REPLACE(INDEX(GroupVertices[Group],MATCH(Vertices[[#This Row],[Vertex]],GroupVertices[Vertex],0)),1,1,"")</f>
        <v>33</v>
      </c>
      <c r="BA516" s="2"/>
      <c r="BB516" s="3"/>
      <c r="BC516" s="3"/>
      <c r="BD516" s="3"/>
      <c r="BE516" s="3"/>
    </row>
    <row r="517" spans="1:57" ht="15">
      <c r="A517" s="65" t="s">
        <v>724</v>
      </c>
      <c r="B517" s="66"/>
      <c r="C517" s="66"/>
      <c r="D517" s="67">
        <v>1.5</v>
      </c>
      <c r="E517" s="69">
        <v>50</v>
      </c>
      <c r="F517" s="104" t="s">
        <v>5648</v>
      </c>
      <c r="G517" s="66"/>
      <c r="H517" s="70"/>
      <c r="I517" s="71"/>
      <c r="J517" s="71"/>
      <c r="K517" s="70"/>
      <c r="L517" s="74"/>
      <c r="M517" s="75">
        <v>3869.334228515625</v>
      </c>
      <c r="N517" s="75">
        <v>9691.0830078125</v>
      </c>
      <c r="O517" s="76"/>
      <c r="P517" s="77"/>
      <c r="Q517" s="77"/>
      <c r="R517" s="89"/>
      <c r="S517" s="48">
        <v>0</v>
      </c>
      <c r="T517" s="48">
        <v>1</v>
      </c>
      <c r="U517" s="49">
        <v>0</v>
      </c>
      <c r="V517" s="49">
        <v>0.000887</v>
      </c>
      <c r="W517" s="50"/>
      <c r="X517" s="50"/>
      <c r="Y517" s="50"/>
      <c r="Z517" s="49">
        <v>0</v>
      </c>
      <c r="AA517" s="72">
        <v>517</v>
      </c>
      <c r="AB517" s="72"/>
      <c r="AC517" s="73"/>
      <c r="AD517" s="79" t="s">
        <v>3773</v>
      </c>
      <c r="AE517" s="79">
        <v>103</v>
      </c>
      <c r="AF517" s="79">
        <v>89</v>
      </c>
      <c r="AG517" s="79">
        <v>64</v>
      </c>
      <c r="AH517" s="79">
        <v>1053</v>
      </c>
      <c r="AI517" s="79"/>
      <c r="AJ517" s="79" t="s">
        <v>4267</v>
      </c>
      <c r="AK517" s="79" t="s">
        <v>4575</v>
      </c>
      <c r="AL517" s="79"/>
      <c r="AM517" s="79"/>
      <c r="AN517" s="81">
        <v>43648.2394212963</v>
      </c>
      <c r="AO517" s="84" t="s">
        <v>5316</v>
      </c>
      <c r="AP517" s="79" t="b">
        <v>1</v>
      </c>
      <c r="AQ517" s="79" t="b">
        <v>0</v>
      </c>
      <c r="AR517" s="79" t="b">
        <v>0</v>
      </c>
      <c r="AS517" s="79"/>
      <c r="AT517" s="79">
        <v>0</v>
      </c>
      <c r="AU517" s="79"/>
      <c r="AV517" s="79" t="b">
        <v>0</v>
      </c>
      <c r="AW517" s="79" t="s">
        <v>5649</v>
      </c>
      <c r="AX517" s="84" t="s">
        <v>6204</v>
      </c>
      <c r="AY517" s="79" t="s">
        <v>66</v>
      </c>
      <c r="AZ517" s="79" t="str">
        <f>REPLACE(INDEX(GroupVertices[Group],MATCH(Vertices[[#This Row],[Vertex]],GroupVertices[Vertex],0)),1,1,"")</f>
        <v>4</v>
      </c>
      <c r="BA517" s="2"/>
      <c r="BB517" s="3"/>
      <c r="BC517" s="3"/>
      <c r="BD517" s="3"/>
      <c r="BE517" s="3"/>
    </row>
    <row r="518" spans="1:57" ht="15">
      <c r="A518" s="90" t="s">
        <v>726</v>
      </c>
      <c r="B518" s="107"/>
      <c r="C518" s="107"/>
      <c r="D518" s="108">
        <v>1.5</v>
      </c>
      <c r="E518" s="109">
        <v>50</v>
      </c>
      <c r="F518" s="104" t="s">
        <v>1509</v>
      </c>
      <c r="G518" s="107"/>
      <c r="H518" s="110"/>
      <c r="I518" s="111"/>
      <c r="J518" s="111"/>
      <c r="K518" s="110"/>
      <c r="L518" s="112"/>
      <c r="M518" s="113">
        <v>846.241943359375</v>
      </c>
      <c r="N518" s="113">
        <v>9464.8046875</v>
      </c>
      <c r="O518" s="114"/>
      <c r="P518" s="115"/>
      <c r="Q518" s="115"/>
      <c r="R518" s="116"/>
      <c r="S518" s="48">
        <v>0</v>
      </c>
      <c r="T518" s="48">
        <v>1</v>
      </c>
      <c r="U518" s="49">
        <v>0</v>
      </c>
      <c r="V518" s="49">
        <v>0.001032</v>
      </c>
      <c r="W518" s="117"/>
      <c r="X518" s="117"/>
      <c r="Y518" s="117"/>
      <c r="Z518" s="49">
        <v>0</v>
      </c>
      <c r="AA518" s="118">
        <v>518</v>
      </c>
      <c r="AB518" s="118"/>
      <c r="AC518" s="103"/>
      <c r="AD518" s="79" t="s">
        <v>3774</v>
      </c>
      <c r="AE518" s="79">
        <v>935</v>
      </c>
      <c r="AF518" s="79">
        <v>126</v>
      </c>
      <c r="AG518" s="79">
        <v>5354</v>
      </c>
      <c r="AH518" s="79">
        <v>12953</v>
      </c>
      <c r="AI518" s="79"/>
      <c r="AJ518" s="79" t="s">
        <v>4268</v>
      </c>
      <c r="AK518" s="79"/>
      <c r="AL518" s="79"/>
      <c r="AM518" s="79"/>
      <c r="AN518" s="81">
        <v>43313.70280092592</v>
      </c>
      <c r="AO518" s="84" t="s">
        <v>5317</v>
      </c>
      <c r="AP518" s="79" t="b">
        <v>0</v>
      </c>
      <c r="AQ518" s="79" t="b">
        <v>0</v>
      </c>
      <c r="AR518" s="79" t="b">
        <v>0</v>
      </c>
      <c r="AS518" s="79"/>
      <c r="AT518" s="79">
        <v>0</v>
      </c>
      <c r="AU518" s="84" t="s">
        <v>5320</v>
      </c>
      <c r="AV518" s="79" t="b">
        <v>0</v>
      </c>
      <c r="AW518" s="79" t="s">
        <v>5649</v>
      </c>
      <c r="AX518" s="84" t="s">
        <v>6205</v>
      </c>
      <c r="AY518" s="79" t="s">
        <v>66</v>
      </c>
      <c r="AZ518" s="79" t="str">
        <f>REPLACE(INDEX(GroupVertices[Group],MATCH(Vertices[[#This Row],[Vertex]],GroupVertices[Vertex],0)),1,1,"")</f>
        <v>1</v>
      </c>
      <c r="BA518" s="2"/>
      <c r="BB518" s="3"/>
      <c r="BC518" s="3"/>
      <c r="BD518" s="3"/>
      <c r="BE518" s="3"/>
    </row>
    <row r="519" spans="1:57" ht="15">
      <c r="A519" s="65" t="s">
        <v>761</v>
      </c>
      <c r="B519" s="66"/>
      <c r="C519" s="66"/>
      <c r="D519" s="67">
        <v>1.7897727272727273</v>
      </c>
      <c r="E519" s="69">
        <v>50</v>
      </c>
      <c r="F519" s="104" t="s">
        <v>5606</v>
      </c>
      <c r="G519" s="66"/>
      <c r="H519" s="70"/>
      <c r="I519" s="71"/>
      <c r="J519" s="71"/>
      <c r="K519" s="70"/>
      <c r="L519" s="74"/>
      <c r="M519" s="75">
        <v>3431.9443359375</v>
      </c>
      <c r="N519" s="75">
        <v>1268.314208984375</v>
      </c>
      <c r="O519" s="76"/>
      <c r="P519" s="77"/>
      <c r="Q519" s="77"/>
      <c r="R519" s="89"/>
      <c r="S519" s="48">
        <v>3</v>
      </c>
      <c r="T519" s="48">
        <v>0</v>
      </c>
      <c r="U519" s="49">
        <v>0</v>
      </c>
      <c r="V519" s="49">
        <v>0.090909</v>
      </c>
      <c r="W519" s="50"/>
      <c r="X519" s="50"/>
      <c r="Y519" s="50"/>
      <c r="Z519" s="49">
        <v>0</v>
      </c>
      <c r="AA519" s="72">
        <v>519</v>
      </c>
      <c r="AB519" s="72"/>
      <c r="AC519" s="73"/>
      <c r="AD519" s="79" t="s">
        <v>3706</v>
      </c>
      <c r="AE519" s="79">
        <v>273</v>
      </c>
      <c r="AF519" s="79">
        <v>66436</v>
      </c>
      <c r="AG519" s="79">
        <v>6002</v>
      </c>
      <c r="AH519" s="79">
        <v>1911</v>
      </c>
      <c r="AI519" s="79"/>
      <c r="AJ519" s="79" t="s">
        <v>4206</v>
      </c>
      <c r="AK519" s="79" t="s">
        <v>4541</v>
      </c>
      <c r="AL519" s="79"/>
      <c r="AM519" s="79"/>
      <c r="AN519" s="81">
        <v>41235.56582175926</v>
      </c>
      <c r="AO519" s="84" t="s">
        <v>5253</v>
      </c>
      <c r="AP519" s="79" t="b">
        <v>0</v>
      </c>
      <c r="AQ519" s="79" t="b">
        <v>0</v>
      </c>
      <c r="AR519" s="79" t="b">
        <v>1</v>
      </c>
      <c r="AS519" s="79"/>
      <c r="AT519" s="79">
        <v>512</v>
      </c>
      <c r="AU519" s="84" t="s">
        <v>5320</v>
      </c>
      <c r="AV519" s="79" t="b">
        <v>1</v>
      </c>
      <c r="AW519" s="79" t="s">
        <v>5649</v>
      </c>
      <c r="AX519" s="84" t="s">
        <v>6137</v>
      </c>
      <c r="AY519" s="79" t="s">
        <v>65</v>
      </c>
      <c r="AZ519" s="79" t="str">
        <f>REPLACE(INDEX(GroupVertices[Group],MATCH(Vertices[[#This Row],[Vertex]],GroupVertices[Vertex],0)),1,1,"")</f>
        <v>9</v>
      </c>
      <c r="BA519" s="2"/>
      <c r="BB519" s="3"/>
      <c r="BC519" s="3"/>
      <c r="BD519" s="3"/>
      <c r="BE519" s="3"/>
    </row>
    <row r="520" spans="1:57" ht="15">
      <c r="A520" s="65" t="s">
        <v>762</v>
      </c>
      <c r="B520" s="66"/>
      <c r="C520" s="66"/>
      <c r="D520" s="67">
        <v>1.7897727272727273</v>
      </c>
      <c r="E520" s="69">
        <v>50</v>
      </c>
      <c r="F520" s="104" t="s">
        <v>5607</v>
      </c>
      <c r="G520" s="66"/>
      <c r="H520" s="70"/>
      <c r="I520" s="71"/>
      <c r="J520" s="71"/>
      <c r="K520" s="70"/>
      <c r="L520" s="74"/>
      <c r="M520" s="75">
        <v>3177.417724609375</v>
      </c>
      <c r="N520" s="75">
        <v>2551.371337890625</v>
      </c>
      <c r="O520" s="76"/>
      <c r="P520" s="77"/>
      <c r="Q520" s="77"/>
      <c r="R520" s="89"/>
      <c r="S520" s="48">
        <v>3</v>
      </c>
      <c r="T520" s="48">
        <v>0</v>
      </c>
      <c r="U520" s="49">
        <v>0</v>
      </c>
      <c r="V520" s="49">
        <v>0.090909</v>
      </c>
      <c r="W520" s="50"/>
      <c r="X520" s="50"/>
      <c r="Y520" s="50"/>
      <c r="Z520" s="49">
        <v>0</v>
      </c>
      <c r="AA520" s="72">
        <v>520</v>
      </c>
      <c r="AB520" s="72"/>
      <c r="AC520" s="73"/>
      <c r="AD520" s="79" t="s">
        <v>3707</v>
      </c>
      <c r="AE520" s="79">
        <v>723</v>
      </c>
      <c r="AF520" s="79">
        <v>24653</v>
      </c>
      <c r="AG520" s="79">
        <v>62947</v>
      </c>
      <c r="AH520" s="79">
        <v>338</v>
      </c>
      <c r="AI520" s="79"/>
      <c r="AJ520" s="79" t="s">
        <v>4207</v>
      </c>
      <c r="AK520" s="79" t="s">
        <v>4542</v>
      </c>
      <c r="AL520" s="84" t="s">
        <v>4777</v>
      </c>
      <c r="AM520" s="79"/>
      <c r="AN520" s="81">
        <v>40416.731782407405</v>
      </c>
      <c r="AO520" s="84" t="s">
        <v>5254</v>
      </c>
      <c r="AP520" s="79" t="b">
        <v>0</v>
      </c>
      <c r="AQ520" s="79" t="b">
        <v>0</v>
      </c>
      <c r="AR520" s="79" t="b">
        <v>1</v>
      </c>
      <c r="AS520" s="79"/>
      <c r="AT520" s="79">
        <v>480</v>
      </c>
      <c r="AU520" s="84" t="s">
        <v>5320</v>
      </c>
      <c r="AV520" s="79" t="b">
        <v>0</v>
      </c>
      <c r="AW520" s="79" t="s">
        <v>5649</v>
      </c>
      <c r="AX520" s="84" t="s">
        <v>6138</v>
      </c>
      <c r="AY520" s="79" t="s">
        <v>65</v>
      </c>
      <c r="AZ520" s="79" t="str">
        <f>REPLACE(INDEX(GroupVertices[Group],MATCH(Vertices[[#This Row],[Vertex]],GroupVertices[Vertex],0)),1,1,"")</f>
        <v>9</v>
      </c>
      <c r="BA520" s="2"/>
      <c r="BB520" s="3"/>
      <c r="BC520" s="3"/>
      <c r="BD520" s="3"/>
      <c r="BE520" s="3"/>
    </row>
    <row r="521" spans="1:57" ht="15">
      <c r="A521" s="65" t="s">
        <v>763</v>
      </c>
      <c r="B521" s="66"/>
      <c r="C521" s="66"/>
      <c r="D521" s="67">
        <v>1.7897727272727273</v>
      </c>
      <c r="E521" s="69">
        <v>50</v>
      </c>
      <c r="F521" s="104" t="s">
        <v>5608</v>
      </c>
      <c r="G521" s="66"/>
      <c r="H521" s="70"/>
      <c r="I521" s="71"/>
      <c r="J521" s="71"/>
      <c r="K521" s="70"/>
      <c r="L521" s="74"/>
      <c r="M521" s="75">
        <v>3143.280029296875</v>
      </c>
      <c r="N521" s="75">
        <v>1986.0843505859375</v>
      </c>
      <c r="O521" s="76"/>
      <c r="P521" s="77"/>
      <c r="Q521" s="77"/>
      <c r="R521" s="89"/>
      <c r="S521" s="48">
        <v>3</v>
      </c>
      <c r="T521" s="48">
        <v>0</v>
      </c>
      <c r="U521" s="49">
        <v>0</v>
      </c>
      <c r="V521" s="49">
        <v>0.090909</v>
      </c>
      <c r="W521" s="50"/>
      <c r="X521" s="50"/>
      <c r="Y521" s="50"/>
      <c r="Z521" s="49">
        <v>0</v>
      </c>
      <c r="AA521" s="72">
        <v>521</v>
      </c>
      <c r="AB521" s="72"/>
      <c r="AC521" s="73"/>
      <c r="AD521" s="79" t="s">
        <v>3708</v>
      </c>
      <c r="AE521" s="79">
        <v>686</v>
      </c>
      <c r="AF521" s="79">
        <v>33288</v>
      </c>
      <c r="AG521" s="79">
        <v>69752</v>
      </c>
      <c r="AH521" s="79">
        <v>538</v>
      </c>
      <c r="AI521" s="79"/>
      <c r="AJ521" s="79" t="s">
        <v>4208</v>
      </c>
      <c r="AK521" s="79"/>
      <c r="AL521" s="84" t="s">
        <v>4778</v>
      </c>
      <c r="AM521" s="79"/>
      <c r="AN521" s="81">
        <v>39856.853946759256</v>
      </c>
      <c r="AO521" s="84" t="s">
        <v>5255</v>
      </c>
      <c r="AP521" s="79" t="b">
        <v>1</v>
      </c>
      <c r="AQ521" s="79" t="b">
        <v>0</v>
      </c>
      <c r="AR521" s="79" t="b">
        <v>1</v>
      </c>
      <c r="AS521" s="79"/>
      <c r="AT521" s="79">
        <v>1258</v>
      </c>
      <c r="AU521" s="84" t="s">
        <v>5320</v>
      </c>
      <c r="AV521" s="79" t="b">
        <v>1</v>
      </c>
      <c r="AW521" s="79" t="s">
        <v>5649</v>
      </c>
      <c r="AX521" s="84" t="s">
        <v>6139</v>
      </c>
      <c r="AY521" s="79" t="s">
        <v>65</v>
      </c>
      <c r="AZ521" s="79" t="str">
        <f>REPLACE(INDEX(GroupVertices[Group],MATCH(Vertices[[#This Row],[Vertex]],GroupVertices[Vertex],0)),1,1,"")</f>
        <v>9</v>
      </c>
      <c r="BA521" s="2"/>
      <c r="BB521" s="3"/>
      <c r="BC521" s="3"/>
      <c r="BD521" s="3"/>
      <c r="BE521" s="3"/>
    </row>
    <row r="522" spans="1:57" ht="15">
      <c r="A522" s="65" t="s">
        <v>764</v>
      </c>
      <c r="B522" s="66"/>
      <c r="C522" s="66"/>
      <c r="D522" s="67">
        <v>1.7897727272727273</v>
      </c>
      <c r="E522" s="69">
        <v>50</v>
      </c>
      <c r="F522" s="104" t="s">
        <v>5609</v>
      </c>
      <c r="G522" s="66"/>
      <c r="H522" s="70"/>
      <c r="I522" s="71"/>
      <c r="J522" s="71"/>
      <c r="K522" s="70"/>
      <c r="L522" s="74"/>
      <c r="M522" s="75">
        <v>3796.572265625</v>
      </c>
      <c r="N522" s="75">
        <v>1643.2449951171875</v>
      </c>
      <c r="O522" s="76"/>
      <c r="P522" s="77"/>
      <c r="Q522" s="77"/>
      <c r="R522" s="89"/>
      <c r="S522" s="48">
        <v>3</v>
      </c>
      <c r="T522" s="48">
        <v>0</v>
      </c>
      <c r="U522" s="49">
        <v>0</v>
      </c>
      <c r="V522" s="49">
        <v>0.090909</v>
      </c>
      <c r="W522" s="50"/>
      <c r="X522" s="50"/>
      <c r="Y522" s="50"/>
      <c r="Z522" s="49">
        <v>0</v>
      </c>
      <c r="AA522" s="72">
        <v>522</v>
      </c>
      <c r="AB522" s="72"/>
      <c r="AC522" s="73"/>
      <c r="AD522" s="79" t="s">
        <v>3709</v>
      </c>
      <c r="AE522" s="79">
        <v>547</v>
      </c>
      <c r="AF522" s="79">
        <v>6549</v>
      </c>
      <c r="AG522" s="79">
        <v>13582</v>
      </c>
      <c r="AH522" s="79">
        <v>97</v>
      </c>
      <c r="AI522" s="79"/>
      <c r="AJ522" s="79" t="s">
        <v>4209</v>
      </c>
      <c r="AK522" s="79" t="s">
        <v>4269</v>
      </c>
      <c r="AL522" s="79"/>
      <c r="AM522" s="79"/>
      <c r="AN522" s="81">
        <v>40159.91086805556</v>
      </c>
      <c r="AO522" s="84" t="s">
        <v>5256</v>
      </c>
      <c r="AP522" s="79" t="b">
        <v>0</v>
      </c>
      <c r="AQ522" s="79" t="b">
        <v>0</v>
      </c>
      <c r="AR522" s="79" t="b">
        <v>0</v>
      </c>
      <c r="AS522" s="79"/>
      <c r="AT522" s="79">
        <v>250</v>
      </c>
      <c r="AU522" s="84" t="s">
        <v>5320</v>
      </c>
      <c r="AV522" s="79" t="b">
        <v>1</v>
      </c>
      <c r="AW522" s="79" t="s">
        <v>5649</v>
      </c>
      <c r="AX522" s="84" t="s">
        <v>6140</v>
      </c>
      <c r="AY522" s="79" t="s">
        <v>65</v>
      </c>
      <c r="AZ522" s="79" t="str">
        <f>REPLACE(INDEX(GroupVertices[Group],MATCH(Vertices[[#This Row],[Vertex]],GroupVertices[Vertex],0)),1,1,"")</f>
        <v>9</v>
      </c>
      <c r="BA522" s="2"/>
      <c r="BB522" s="3"/>
      <c r="BC522" s="3"/>
      <c r="BD522" s="3"/>
      <c r="BE522" s="3"/>
    </row>
    <row r="523" spans="1:57" ht="15">
      <c r="A523" s="65" t="s">
        <v>731</v>
      </c>
      <c r="B523" s="66"/>
      <c r="C523" s="66"/>
      <c r="D523" s="67">
        <v>1.6931818181818181</v>
      </c>
      <c r="E523" s="69">
        <v>50</v>
      </c>
      <c r="F523" s="104" t="s">
        <v>5383</v>
      </c>
      <c r="G523" s="66"/>
      <c r="H523" s="70"/>
      <c r="I523" s="71"/>
      <c r="J523" s="71"/>
      <c r="K523" s="70"/>
      <c r="L523" s="74"/>
      <c r="M523" s="75">
        <v>4297.921875</v>
      </c>
      <c r="N523" s="75">
        <v>3878.67724609375</v>
      </c>
      <c r="O523" s="76"/>
      <c r="P523" s="77"/>
      <c r="Q523" s="77"/>
      <c r="R523" s="89"/>
      <c r="S523" s="48">
        <v>2</v>
      </c>
      <c r="T523" s="48">
        <v>0</v>
      </c>
      <c r="U523" s="49">
        <v>0</v>
      </c>
      <c r="V523" s="49">
        <v>0.5</v>
      </c>
      <c r="W523" s="50"/>
      <c r="X523" s="50"/>
      <c r="Y523" s="50"/>
      <c r="Z523" s="49">
        <v>0</v>
      </c>
      <c r="AA523" s="72">
        <v>523</v>
      </c>
      <c r="AB523" s="72"/>
      <c r="AC523" s="73"/>
      <c r="AD523" s="79" t="s">
        <v>3303</v>
      </c>
      <c r="AE523" s="79">
        <v>1819</v>
      </c>
      <c r="AF523" s="79">
        <v>21332</v>
      </c>
      <c r="AG523" s="79">
        <v>11411</v>
      </c>
      <c r="AH523" s="79">
        <v>10006</v>
      </c>
      <c r="AI523" s="79"/>
      <c r="AJ523" s="79" t="s">
        <v>3843</v>
      </c>
      <c r="AK523" s="79" t="s">
        <v>4317</v>
      </c>
      <c r="AL523" s="84" t="s">
        <v>4609</v>
      </c>
      <c r="AM523" s="79"/>
      <c r="AN523" s="81">
        <v>40556.998032407406</v>
      </c>
      <c r="AO523" s="84" t="s">
        <v>4879</v>
      </c>
      <c r="AP523" s="79" t="b">
        <v>0</v>
      </c>
      <c r="AQ523" s="79" t="b">
        <v>0</v>
      </c>
      <c r="AR523" s="79" t="b">
        <v>0</v>
      </c>
      <c r="AS523" s="79"/>
      <c r="AT523" s="79">
        <v>96</v>
      </c>
      <c r="AU523" s="84" t="s">
        <v>5320</v>
      </c>
      <c r="AV523" s="79" t="b">
        <v>1</v>
      </c>
      <c r="AW523" s="79" t="s">
        <v>5649</v>
      </c>
      <c r="AX523" s="84" t="s">
        <v>5730</v>
      </c>
      <c r="AY523" s="79" t="s">
        <v>65</v>
      </c>
      <c r="AZ523" s="79" t="str">
        <f>REPLACE(INDEX(GroupVertices[Group],MATCH(Vertices[[#This Row],[Vertex]],GroupVertices[Vertex],0)),1,1,"")</f>
        <v>32</v>
      </c>
      <c r="BA523" s="2"/>
      <c r="BB523" s="3"/>
      <c r="BC523" s="3"/>
      <c r="BD523" s="3"/>
      <c r="BE523" s="3"/>
    </row>
    <row r="524" spans="1:57" ht="15">
      <c r="A524" s="65" t="s">
        <v>733</v>
      </c>
      <c r="B524" s="66"/>
      <c r="C524" s="66"/>
      <c r="D524" s="67">
        <v>1.6931818181818181</v>
      </c>
      <c r="E524" s="69">
        <v>50</v>
      </c>
      <c r="F524" s="104" t="s">
        <v>5394</v>
      </c>
      <c r="G524" s="66"/>
      <c r="H524" s="70"/>
      <c r="I524" s="71"/>
      <c r="J524" s="71"/>
      <c r="K524" s="70"/>
      <c r="L524" s="74"/>
      <c r="M524" s="75">
        <v>4100.49365234375</v>
      </c>
      <c r="N524" s="75">
        <v>7216.5732421875</v>
      </c>
      <c r="O524" s="76"/>
      <c r="P524" s="77"/>
      <c r="Q524" s="77"/>
      <c r="R524" s="89"/>
      <c r="S524" s="48">
        <v>2</v>
      </c>
      <c r="T524" s="48">
        <v>0</v>
      </c>
      <c r="U524" s="49">
        <v>0</v>
      </c>
      <c r="V524" s="49">
        <v>0.125</v>
      </c>
      <c r="W524" s="50"/>
      <c r="X524" s="50"/>
      <c r="Y524" s="50"/>
      <c r="Z524" s="49">
        <v>0</v>
      </c>
      <c r="AA524" s="72">
        <v>524</v>
      </c>
      <c r="AB524" s="72"/>
      <c r="AC524" s="73"/>
      <c r="AD524" s="79" t="s">
        <v>3318</v>
      </c>
      <c r="AE524" s="79">
        <v>1793</v>
      </c>
      <c r="AF524" s="79">
        <v>25633</v>
      </c>
      <c r="AG524" s="79">
        <v>71520</v>
      </c>
      <c r="AH524" s="79">
        <v>279</v>
      </c>
      <c r="AI524" s="79"/>
      <c r="AJ524" s="79" t="s">
        <v>3857</v>
      </c>
      <c r="AK524" s="79" t="s">
        <v>4323</v>
      </c>
      <c r="AL524" s="84" t="s">
        <v>4613</v>
      </c>
      <c r="AM524" s="79"/>
      <c r="AN524" s="81">
        <v>40416.743125</v>
      </c>
      <c r="AO524" s="84" t="s">
        <v>4894</v>
      </c>
      <c r="AP524" s="79" t="b">
        <v>1</v>
      </c>
      <c r="AQ524" s="79" t="b">
        <v>0</v>
      </c>
      <c r="AR524" s="79" t="b">
        <v>1</v>
      </c>
      <c r="AS524" s="79"/>
      <c r="AT524" s="79">
        <v>542</v>
      </c>
      <c r="AU524" s="84" t="s">
        <v>5320</v>
      </c>
      <c r="AV524" s="79" t="b">
        <v>0</v>
      </c>
      <c r="AW524" s="79" t="s">
        <v>5649</v>
      </c>
      <c r="AX524" s="84" t="s">
        <v>5745</v>
      </c>
      <c r="AY524" s="79" t="s">
        <v>65</v>
      </c>
      <c r="AZ524" s="79" t="str">
        <f>REPLACE(INDEX(GroupVertices[Group],MATCH(Vertices[[#This Row],[Vertex]],GroupVertices[Vertex],0)),1,1,"")</f>
        <v>13</v>
      </c>
      <c r="BA524" s="2"/>
      <c r="BB524" s="3"/>
      <c r="BC524" s="3"/>
      <c r="BD524" s="3"/>
      <c r="BE524" s="3"/>
    </row>
    <row r="525" spans="1:57" ht="15">
      <c r="A525" s="65" t="s">
        <v>734</v>
      </c>
      <c r="B525" s="66"/>
      <c r="C525" s="66"/>
      <c r="D525" s="67">
        <v>1.6931818181818181</v>
      </c>
      <c r="E525" s="69">
        <v>50</v>
      </c>
      <c r="F525" s="104" t="s">
        <v>5395</v>
      </c>
      <c r="G525" s="66"/>
      <c r="H525" s="70"/>
      <c r="I525" s="71"/>
      <c r="J525" s="71"/>
      <c r="K525" s="70"/>
      <c r="L525" s="74"/>
      <c r="M525" s="75">
        <v>4479.59033203125</v>
      </c>
      <c r="N525" s="75">
        <v>6901.96533203125</v>
      </c>
      <c r="O525" s="76"/>
      <c r="P525" s="77"/>
      <c r="Q525" s="77"/>
      <c r="R525" s="89"/>
      <c r="S525" s="48">
        <v>2</v>
      </c>
      <c r="T525" s="48">
        <v>0</v>
      </c>
      <c r="U525" s="49">
        <v>0</v>
      </c>
      <c r="V525" s="49">
        <v>0.125</v>
      </c>
      <c r="W525" s="50"/>
      <c r="X525" s="50"/>
      <c r="Y525" s="50"/>
      <c r="Z525" s="49">
        <v>0</v>
      </c>
      <c r="AA525" s="72">
        <v>525</v>
      </c>
      <c r="AB525" s="72"/>
      <c r="AC525" s="73"/>
      <c r="AD525" s="79" t="s">
        <v>3319</v>
      </c>
      <c r="AE525" s="79">
        <v>240</v>
      </c>
      <c r="AF525" s="79">
        <v>12096</v>
      </c>
      <c r="AG525" s="79">
        <v>17450</v>
      </c>
      <c r="AH525" s="79">
        <v>90</v>
      </c>
      <c r="AI525" s="79"/>
      <c r="AJ525" s="79" t="s">
        <v>3858</v>
      </c>
      <c r="AK525" s="79" t="s">
        <v>4324</v>
      </c>
      <c r="AL525" s="84" t="s">
        <v>4614</v>
      </c>
      <c r="AM525" s="79"/>
      <c r="AN525" s="81">
        <v>40078.821701388886</v>
      </c>
      <c r="AO525" s="79"/>
      <c r="AP525" s="79" t="b">
        <v>0</v>
      </c>
      <c r="AQ525" s="79" t="b">
        <v>0</v>
      </c>
      <c r="AR525" s="79" t="b">
        <v>1</v>
      </c>
      <c r="AS525" s="79"/>
      <c r="AT525" s="79">
        <v>308</v>
      </c>
      <c r="AU525" s="84" t="s">
        <v>5320</v>
      </c>
      <c r="AV525" s="79" t="b">
        <v>0</v>
      </c>
      <c r="AW525" s="79" t="s">
        <v>5649</v>
      </c>
      <c r="AX525" s="84" t="s">
        <v>5746</v>
      </c>
      <c r="AY525" s="79" t="s">
        <v>65</v>
      </c>
      <c r="AZ525" s="79" t="str">
        <f>REPLACE(INDEX(GroupVertices[Group],MATCH(Vertices[[#This Row],[Vertex]],GroupVertices[Vertex],0)),1,1,"")</f>
        <v>13</v>
      </c>
      <c r="BA525" s="2"/>
      <c r="BB525" s="3"/>
      <c r="BC525" s="3"/>
      <c r="BD525" s="3"/>
      <c r="BE525" s="3"/>
    </row>
    <row r="526" spans="1:57" ht="15">
      <c r="A526" s="65" t="s">
        <v>735</v>
      </c>
      <c r="B526" s="66"/>
      <c r="C526" s="66"/>
      <c r="D526" s="67">
        <v>1.6931818181818181</v>
      </c>
      <c r="E526" s="69">
        <v>50</v>
      </c>
      <c r="F526" s="104" t="s">
        <v>5396</v>
      </c>
      <c r="G526" s="66"/>
      <c r="H526" s="70"/>
      <c r="I526" s="71"/>
      <c r="J526" s="71"/>
      <c r="K526" s="70"/>
      <c r="L526" s="74"/>
      <c r="M526" s="75">
        <v>5083.578125</v>
      </c>
      <c r="N526" s="75">
        <v>7570.2919921875</v>
      </c>
      <c r="O526" s="76"/>
      <c r="P526" s="77"/>
      <c r="Q526" s="77"/>
      <c r="R526" s="89"/>
      <c r="S526" s="48">
        <v>2</v>
      </c>
      <c r="T526" s="48">
        <v>0</v>
      </c>
      <c r="U526" s="49">
        <v>0</v>
      </c>
      <c r="V526" s="49">
        <v>0.125</v>
      </c>
      <c r="W526" s="50"/>
      <c r="X526" s="50"/>
      <c r="Y526" s="50"/>
      <c r="Z526" s="49">
        <v>0</v>
      </c>
      <c r="AA526" s="72">
        <v>526</v>
      </c>
      <c r="AB526" s="72"/>
      <c r="AC526" s="73"/>
      <c r="AD526" s="79" t="s">
        <v>3320</v>
      </c>
      <c r="AE526" s="79">
        <v>897</v>
      </c>
      <c r="AF526" s="79">
        <v>2744</v>
      </c>
      <c r="AG526" s="79">
        <v>11646</v>
      </c>
      <c r="AH526" s="79">
        <v>9145</v>
      </c>
      <c r="AI526" s="79"/>
      <c r="AJ526" s="79" t="s">
        <v>3859</v>
      </c>
      <c r="AK526" s="79" t="s">
        <v>4325</v>
      </c>
      <c r="AL526" s="84" t="s">
        <v>4615</v>
      </c>
      <c r="AM526" s="79"/>
      <c r="AN526" s="81">
        <v>40707.244467592594</v>
      </c>
      <c r="AO526" s="84" t="s">
        <v>4895</v>
      </c>
      <c r="AP526" s="79" t="b">
        <v>0</v>
      </c>
      <c r="AQ526" s="79" t="b">
        <v>0</v>
      </c>
      <c r="AR526" s="79" t="b">
        <v>1</v>
      </c>
      <c r="AS526" s="79"/>
      <c r="AT526" s="79">
        <v>27</v>
      </c>
      <c r="AU526" s="84" t="s">
        <v>5320</v>
      </c>
      <c r="AV526" s="79" t="b">
        <v>0</v>
      </c>
      <c r="AW526" s="79" t="s">
        <v>5649</v>
      </c>
      <c r="AX526" s="84" t="s">
        <v>5747</v>
      </c>
      <c r="AY526" s="79" t="s">
        <v>65</v>
      </c>
      <c r="AZ526" s="79" t="str">
        <f>REPLACE(INDEX(GroupVertices[Group],MATCH(Vertices[[#This Row],[Vertex]],GroupVertices[Vertex],0)),1,1,"")</f>
        <v>13</v>
      </c>
      <c r="BA526" s="2"/>
      <c r="BB526" s="3"/>
      <c r="BC526" s="3"/>
      <c r="BD526" s="3"/>
      <c r="BE526" s="3"/>
    </row>
    <row r="527" spans="1:57" ht="15">
      <c r="A527" s="65" t="s">
        <v>736</v>
      </c>
      <c r="B527" s="66"/>
      <c r="C527" s="66"/>
      <c r="D527" s="67">
        <v>1.6931818181818181</v>
      </c>
      <c r="E527" s="69">
        <v>50</v>
      </c>
      <c r="F527" s="104" t="s">
        <v>5397</v>
      </c>
      <c r="G527" s="66"/>
      <c r="H527" s="70"/>
      <c r="I527" s="71"/>
      <c r="J527" s="71"/>
      <c r="K527" s="70"/>
      <c r="L527" s="74"/>
      <c r="M527" s="75">
        <v>5004.072265625</v>
      </c>
      <c r="N527" s="75">
        <v>7141.71142578125</v>
      </c>
      <c r="O527" s="76"/>
      <c r="P527" s="77"/>
      <c r="Q527" s="77"/>
      <c r="R527" s="89"/>
      <c r="S527" s="48">
        <v>2</v>
      </c>
      <c r="T527" s="48">
        <v>0</v>
      </c>
      <c r="U527" s="49">
        <v>0</v>
      </c>
      <c r="V527" s="49">
        <v>0.125</v>
      </c>
      <c r="W527" s="50"/>
      <c r="X527" s="50"/>
      <c r="Y527" s="50"/>
      <c r="Z527" s="49">
        <v>0</v>
      </c>
      <c r="AA527" s="72">
        <v>527</v>
      </c>
      <c r="AB527" s="72"/>
      <c r="AC527" s="73"/>
      <c r="AD527" s="79" t="s">
        <v>3321</v>
      </c>
      <c r="AE527" s="79">
        <v>1823</v>
      </c>
      <c r="AF527" s="79">
        <v>8388</v>
      </c>
      <c r="AG527" s="79">
        <v>17628</v>
      </c>
      <c r="AH527" s="79">
        <v>14602</v>
      </c>
      <c r="AI527" s="79"/>
      <c r="AJ527" s="79" t="s">
        <v>3860</v>
      </c>
      <c r="AK527" s="79" t="s">
        <v>4326</v>
      </c>
      <c r="AL527" s="84" t="s">
        <v>4616</v>
      </c>
      <c r="AM527" s="79"/>
      <c r="AN527" s="81">
        <v>40765.68671296296</v>
      </c>
      <c r="AO527" s="84" t="s">
        <v>4896</v>
      </c>
      <c r="AP527" s="79" t="b">
        <v>0</v>
      </c>
      <c r="AQ527" s="79" t="b">
        <v>0</v>
      </c>
      <c r="AR527" s="79" t="b">
        <v>1</v>
      </c>
      <c r="AS527" s="79"/>
      <c r="AT527" s="79">
        <v>74</v>
      </c>
      <c r="AU527" s="84" t="s">
        <v>5320</v>
      </c>
      <c r="AV527" s="79" t="b">
        <v>0</v>
      </c>
      <c r="AW527" s="79" t="s">
        <v>5649</v>
      </c>
      <c r="AX527" s="84" t="s">
        <v>5748</v>
      </c>
      <c r="AY527" s="79" t="s">
        <v>65</v>
      </c>
      <c r="AZ527" s="79" t="str">
        <f>REPLACE(INDEX(GroupVertices[Group],MATCH(Vertices[[#This Row],[Vertex]],GroupVertices[Vertex],0)),1,1,"")</f>
        <v>13</v>
      </c>
      <c r="BA527" s="2"/>
      <c r="BB527" s="3"/>
      <c r="BC527" s="3"/>
      <c r="BD527" s="3"/>
      <c r="BE527" s="3"/>
    </row>
    <row r="528" spans="1:57" ht="15">
      <c r="A528" s="65" t="s">
        <v>739</v>
      </c>
      <c r="B528" s="66"/>
      <c r="C528" s="66"/>
      <c r="D528" s="67">
        <v>1.6931818181818181</v>
      </c>
      <c r="E528" s="69">
        <v>50</v>
      </c>
      <c r="F528" s="104" t="s">
        <v>5449</v>
      </c>
      <c r="G528" s="66"/>
      <c r="H528" s="70"/>
      <c r="I528" s="71"/>
      <c r="J528" s="71"/>
      <c r="K528" s="70"/>
      <c r="L528" s="74"/>
      <c r="M528" s="75">
        <v>2973.062744140625</v>
      </c>
      <c r="N528" s="75">
        <v>3308.109619140625</v>
      </c>
      <c r="O528" s="76"/>
      <c r="P528" s="77"/>
      <c r="Q528" s="77"/>
      <c r="R528" s="89"/>
      <c r="S528" s="48">
        <v>2</v>
      </c>
      <c r="T528" s="48">
        <v>0</v>
      </c>
      <c r="U528" s="49">
        <v>0</v>
      </c>
      <c r="V528" s="49">
        <v>0.000655</v>
      </c>
      <c r="W528" s="50"/>
      <c r="X528" s="50"/>
      <c r="Y528" s="50"/>
      <c r="Z528" s="49">
        <v>0</v>
      </c>
      <c r="AA528" s="72">
        <v>528</v>
      </c>
      <c r="AB528" s="72"/>
      <c r="AC528" s="73"/>
      <c r="AD528" s="79" t="s">
        <v>3407</v>
      </c>
      <c r="AE528" s="79">
        <v>17</v>
      </c>
      <c r="AF528" s="79">
        <v>5884</v>
      </c>
      <c r="AG528" s="79">
        <v>4618</v>
      </c>
      <c r="AH528" s="79">
        <v>2</v>
      </c>
      <c r="AI528" s="79"/>
      <c r="AJ528" s="79" t="s">
        <v>3937</v>
      </c>
      <c r="AK528" s="79" t="s">
        <v>4299</v>
      </c>
      <c r="AL528" s="84" t="s">
        <v>4652</v>
      </c>
      <c r="AM528" s="79"/>
      <c r="AN528" s="81">
        <v>40366.87167824074</v>
      </c>
      <c r="AO528" s="79"/>
      <c r="AP528" s="79" t="b">
        <v>0</v>
      </c>
      <c r="AQ528" s="79" t="b">
        <v>0</v>
      </c>
      <c r="AR528" s="79" t="b">
        <v>1</v>
      </c>
      <c r="AS528" s="79"/>
      <c r="AT528" s="79">
        <v>72</v>
      </c>
      <c r="AU528" s="84" t="s">
        <v>5321</v>
      </c>
      <c r="AV528" s="79" t="b">
        <v>0</v>
      </c>
      <c r="AW528" s="79" t="s">
        <v>5649</v>
      </c>
      <c r="AX528" s="84" t="s">
        <v>5834</v>
      </c>
      <c r="AY528" s="79" t="s">
        <v>65</v>
      </c>
      <c r="AZ528" s="79" t="str">
        <f>REPLACE(INDEX(GroupVertices[Group],MATCH(Vertices[[#This Row],[Vertex]],GroupVertices[Vertex],0)),1,1,"")</f>
        <v>2</v>
      </c>
      <c r="BA528" s="2"/>
      <c r="BB528" s="3"/>
      <c r="BC528" s="3"/>
      <c r="BD528" s="3"/>
      <c r="BE528" s="3"/>
    </row>
    <row r="529" spans="1:57" ht="15">
      <c r="A529" s="65" t="s">
        <v>744</v>
      </c>
      <c r="B529" s="66"/>
      <c r="C529" s="66"/>
      <c r="D529" s="67">
        <v>1.6931818181818181</v>
      </c>
      <c r="E529" s="69">
        <v>50</v>
      </c>
      <c r="F529" s="104" t="s">
        <v>5476</v>
      </c>
      <c r="G529" s="66"/>
      <c r="H529" s="70"/>
      <c r="I529" s="71"/>
      <c r="J529" s="71"/>
      <c r="K529" s="70"/>
      <c r="L529" s="74"/>
      <c r="M529" s="75">
        <v>4289.306640625</v>
      </c>
      <c r="N529" s="75">
        <v>4616.06298828125</v>
      </c>
      <c r="O529" s="76"/>
      <c r="P529" s="77"/>
      <c r="Q529" s="77"/>
      <c r="R529" s="89"/>
      <c r="S529" s="48">
        <v>2</v>
      </c>
      <c r="T529" s="48">
        <v>0</v>
      </c>
      <c r="U529" s="49">
        <v>0</v>
      </c>
      <c r="V529" s="49">
        <v>0.5</v>
      </c>
      <c r="W529" s="50"/>
      <c r="X529" s="50"/>
      <c r="Y529" s="50"/>
      <c r="Z529" s="49">
        <v>0</v>
      </c>
      <c r="AA529" s="72">
        <v>529</v>
      </c>
      <c r="AB529" s="72"/>
      <c r="AC529" s="73"/>
      <c r="AD529" s="79" t="s">
        <v>3461</v>
      </c>
      <c r="AE529" s="79">
        <v>2340</v>
      </c>
      <c r="AF529" s="79">
        <v>143330</v>
      </c>
      <c r="AG529" s="79">
        <v>150331</v>
      </c>
      <c r="AH529" s="79">
        <v>4155</v>
      </c>
      <c r="AI529" s="79"/>
      <c r="AJ529" s="79" t="s">
        <v>3989</v>
      </c>
      <c r="AK529" s="79" t="s">
        <v>4274</v>
      </c>
      <c r="AL529" s="84" t="s">
        <v>4677</v>
      </c>
      <c r="AM529" s="79"/>
      <c r="AN529" s="81">
        <v>39883.8431712963</v>
      </c>
      <c r="AO529" s="84" t="s">
        <v>5027</v>
      </c>
      <c r="AP529" s="79" t="b">
        <v>0</v>
      </c>
      <c r="AQ529" s="79" t="b">
        <v>0</v>
      </c>
      <c r="AR529" s="79" t="b">
        <v>1</v>
      </c>
      <c r="AS529" s="79"/>
      <c r="AT529" s="79">
        <v>1501</v>
      </c>
      <c r="AU529" s="84" t="s">
        <v>5323</v>
      </c>
      <c r="AV529" s="79" t="b">
        <v>1</v>
      </c>
      <c r="AW529" s="79" t="s">
        <v>5649</v>
      </c>
      <c r="AX529" s="84" t="s">
        <v>5891</v>
      </c>
      <c r="AY529" s="79" t="s">
        <v>65</v>
      </c>
      <c r="AZ529" s="79" t="str">
        <f>REPLACE(INDEX(GroupVertices[Group],MATCH(Vertices[[#This Row],[Vertex]],GroupVertices[Vertex],0)),1,1,"")</f>
        <v>30</v>
      </c>
      <c r="BA529" s="2"/>
      <c r="BB529" s="3"/>
      <c r="BC529" s="3"/>
      <c r="BD529" s="3"/>
      <c r="BE529" s="3"/>
    </row>
    <row r="530" spans="1:57" ht="15">
      <c r="A530" s="65" t="s">
        <v>747</v>
      </c>
      <c r="B530" s="66"/>
      <c r="C530" s="66"/>
      <c r="D530" s="67">
        <v>1.6931818181818181</v>
      </c>
      <c r="E530" s="69">
        <v>50</v>
      </c>
      <c r="F530" s="104" t="s">
        <v>5484</v>
      </c>
      <c r="G530" s="66"/>
      <c r="H530" s="70"/>
      <c r="I530" s="71"/>
      <c r="J530" s="71"/>
      <c r="K530" s="70"/>
      <c r="L530" s="74"/>
      <c r="M530" s="75">
        <v>7849.203125</v>
      </c>
      <c r="N530" s="75">
        <v>6901.96630859375</v>
      </c>
      <c r="O530" s="76"/>
      <c r="P530" s="77"/>
      <c r="Q530" s="77"/>
      <c r="R530" s="89"/>
      <c r="S530" s="48">
        <v>2</v>
      </c>
      <c r="T530" s="48">
        <v>0</v>
      </c>
      <c r="U530" s="49">
        <v>0</v>
      </c>
      <c r="V530" s="49">
        <v>0.166667</v>
      </c>
      <c r="W530" s="50"/>
      <c r="X530" s="50"/>
      <c r="Y530" s="50"/>
      <c r="Z530" s="49">
        <v>0</v>
      </c>
      <c r="AA530" s="72">
        <v>530</v>
      </c>
      <c r="AB530" s="72"/>
      <c r="AC530" s="73"/>
      <c r="AD530" s="79" t="s">
        <v>3473</v>
      </c>
      <c r="AE530" s="79">
        <v>221</v>
      </c>
      <c r="AF530" s="79">
        <v>1836</v>
      </c>
      <c r="AG530" s="79">
        <v>39208</v>
      </c>
      <c r="AH530" s="79">
        <v>1928</v>
      </c>
      <c r="AI530" s="79"/>
      <c r="AJ530" s="79" t="s">
        <v>3997</v>
      </c>
      <c r="AK530" s="79"/>
      <c r="AL530" s="79"/>
      <c r="AM530" s="79"/>
      <c r="AN530" s="81">
        <v>39964.745092592595</v>
      </c>
      <c r="AO530" s="84" t="s">
        <v>5037</v>
      </c>
      <c r="AP530" s="79" t="b">
        <v>0</v>
      </c>
      <c r="AQ530" s="79" t="b">
        <v>0</v>
      </c>
      <c r="AR530" s="79" t="b">
        <v>1</v>
      </c>
      <c r="AS530" s="79"/>
      <c r="AT530" s="79">
        <v>5</v>
      </c>
      <c r="AU530" s="84" t="s">
        <v>5322</v>
      </c>
      <c r="AV530" s="79" t="b">
        <v>0</v>
      </c>
      <c r="AW530" s="79" t="s">
        <v>5649</v>
      </c>
      <c r="AX530" s="84" t="s">
        <v>5903</v>
      </c>
      <c r="AY530" s="79" t="s">
        <v>65</v>
      </c>
      <c r="AZ530" s="79" t="str">
        <f>REPLACE(INDEX(GroupVertices[Group],MATCH(Vertices[[#This Row],[Vertex]],GroupVertices[Vertex],0)),1,1,"")</f>
        <v>14</v>
      </c>
      <c r="BA530" s="2"/>
      <c r="BB530" s="3"/>
      <c r="BC530" s="3"/>
      <c r="BD530" s="3"/>
      <c r="BE530" s="3"/>
    </row>
    <row r="531" spans="1:57" ht="15">
      <c r="A531" s="65" t="s">
        <v>748</v>
      </c>
      <c r="B531" s="66"/>
      <c r="C531" s="66"/>
      <c r="D531" s="67">
        <v>1.6931818181818181</v>
      </c>
      <c r="E531" s="69">
        <v>50</v>
      </c>
      <c r="F531" s="104" t="s">
        <v>5485</v>
      </c>
      <c r="G531" s="66"/>
      <c r="H531" s="70"/>
      <c r="I531" s="71"/>
      <c r="J531" s="71"/>
      <c r="K531" s="70"/>
      <c r="L531" s="74"/>
      <c r="M531" s="75">
        <v>8246.240234375</v>
      </c>
      <c r="N531" s="75">
        <v>7131.1494140625</v>
      </c>
      <c r="O531" s="76"/>
      <c r="P531" s="77"/>
      <c r="Q531" s="77"/>
      <c r="R531" s="89"/>
      <c r="S531" s="48">
        <v>2</v>
      </c>
      <c r="T531" s="48">
        <v>0</v>
      </c>
      <c r="U531" s="49">
        <v>0</v>
      </c>
      <c r="V531" s="49">
        <v>0.166667</v>
      </c>
      <c r="W531" s="50"/>
      <c r="X531" s="50"/>
      <c r="Y531" s="50"/>
      <c r="Z531" s="49">
        <v>0</v>
      </c>
      <c r="AA531" s="72">
        <v>531</v>
      </c>
      <c r="AB531" s="72"/>
      <c r="AC531" s="73"/>
      <c r="AD531" s="79" t="s">
        <v>3474</v>
      </c>
      <c r="AE531" s="79">
        <v>405</v>
      </c>
      <c r="AF531" s="79">
        <v>29608</v>
      </c>
      <c r="AG531" s="79">
        <v>346774</v>
      </c>
      <c r="AH531" s="79">
        <v>461</v>
      </c>
      <c r="AI531" s="79"/>
      <c r="AJ531" s="79" t="s">
        <v>3998</v>
      </c>
      <c r="AK531" s="79" t="s">
        <v>4421</v>
      </c>
      <c r="AL531" s="84" t="s">
        <v>4681</v>
      </c>
      <c r="AM531" s="79"/>
      <c r="AN531" s="81">
        <v>40811.57145833333</v>
      </c>
      <c r="AO531" s="84" t="s">
        <v>5038</v>
      </c>
      <c r="AP531" s="79" t="b">
        <v>1</v>
      </c>
      <c r="AQ531" s="79" t="b">
        <v>0</v>
      </c>
      <c r="AR531" s="79" t="b">
        <v>1</v>
      </c>
      <c r="AS531" s="79"/>
      <c r="AT531" s="79">
        <v>78</v>
      </c>
      <c r="AU531" s="84" t="s">
        <v>5320</v>
      </c>
      <c r="AV531" s="79" t="b">
        <v>0</v>
      </c>
      <c r="AW531" s="79" t="s">
        <v>5649</v>
      </c>
      <c r="AX531" s="84" t="s">
        <v>5904</v>
      </c>
      <c r="AY531" s="79" t="s">
        <v>65</v>
      </c>
      <c r="AZ531" s="79" t="str">
        <f>REPLACE(INDEX(GroupVertices[Group],MATCH(Vertices[[#This Row],[Vertex]],GroupVertices[Vertex],0)),1,1,"")</f>
        <v>14</v>
      </c>
      <c r="BA531" s="2"/>
      <c r="BB531" s="3"/>
      <c r="BC531" s="3"/>
      <c r="BD531" s="3"/>
      <c r="BE531" s="3"/>
    </row>
    <row r="532" spans="1:57" ht="15">
      <c r="A532" s="65" t="s">
        <v>770</v>
      </c>
      <c r="B532" s="66"/>
      <c r="C532" s="66"/>
      <c r="D532" s="67">
        <v>1.6931818181818181</v>
      </c>
      <c r="E532" s="69">
        <v>50</v>
      </c>
      <c r="F532" s="104" t="s">
        <v>5640</v>
      </c>
      <c r="G532" s="66"/>
      <c r="H532" s="70"/>
      <c r="I532" s="71"/>
      <c r="J532" s="71"/>
      <c r="K532" s="70"/>
      <c r="L532" s="74"/>
      <c r="M532" s="75">
        <v>4289.306640625</v>
      </c>
      <c r="N532" s="75">
        <v>1651.76123046875</v>
      </c>
      <c r="O532" s="76"/>
      <c r="P532" s="77"/>
      <c r="Q532" s="77"/>
      <c r="R532" s="89"/>
      <c r="S532" s="48">
        <v>2</v>
      </c>
      <c r="T532" s="48">
        <v>0</v>
      </c>
      <c r="U532" s="49">
        <v>0</v>
      </c>
      <c r="V532" s="49">
        <v>0.5</v>
      </c>
      <c r="W532" s="50"/>
      <c r="X532" s="50"/>
      <c r="Y532" s="50"/>
      <c r="Z532" s="49">
        <v>0</v>
      </c>
      <c r="AA532" s="72">
        <v>532</v>
      </c>
      <c r="AB532" s="72"/>
      <c r="AC532" s="73"/>
      <c r="AD532" s="79" t="s">
        <v>3759</v>
      </c>
      <c r="AE532" s="79">
        <v>228</v>
      </c>
      <c r="AF532" s="79">
        <v>1339316</v>
      </c>
      <c r="AG532" s="79">
        <v>23082</v>
      </c>
      <c r="AH532" s="79">
        <v>10</v>
      </c>
      <c r="AI532" s="79"/>
      <c r="AJ532" s="79" t="s">
        <v>4254</v>
      </c>
      <c r="AK532" s="79"/>
      <c r="AL532" s="84" t="s">
        <v>4798</v>
      </c>
      <c r="AM532" s="79"/>
      <c r="AN532" s="81">
        <v>40161.803136574075</v>
      </c>
      <c r="AO532" s="79"/>
      <c r="AP532" s="79" t="b">
        <v>0</v>
      </c>
      <c r="AQ532" s="79" t="b">
        <v>0</v>
      </c>
      <c r="AR532" s="79" t="b">
        <v>1</v>
      </c>
      <c r="AS532" s="79"/>
      <c r="AT532" s="79">
        <v>11214</v>
      </c>
      <c r="AU532" s="84" t="s">
        <v>5321</v>
      </c>
      <c r="AV532" s="79" t="b">
        <v>1</v>
      </c>
      <c r="AW532" s="79" t="s">
        <v>5649</v>
      </c>
      <c r="AX532" s="84" t="s">
        <v>6190</v>
      </c>
      <c r="AY532" s="79" t="s">
        <v>65</v>
      </c>
      <c r="AZ532" s="79" t="str">
        <f>REPLACE(INDEX(GroupVertices[Group],MATCH(Vertices[[#This Row],[Vertex]],GroupVertices[Vertex],0)),1,1,"")</f>
        <v>23</v>
      </c>
      <c r="BA532" s="2"/>
      <c r="BB532" s="3"/>
      <c r="BC532" s="3"/>
      <c r="BD532" s="3"/>
      <c r="BE532" s="3"/>
    </row>
    <row r="533" spans="1:57" ht="15">
      <c r="A533" s="65" t="s">
        <v>730</v>
      </c>
      <c r="B533" s="66"/>
      <c r="C533" s="66"/>
      <c r="D533" s="67">
        <v>1.5965909090909092</v>
      </c>
      <c r="E533" s="69">
        <v>50</v>
      </c>
      <c r="F533" s="104" t="s">
        <v>5372</v>
      </c>
      <c r="G533" s="66"/>
      <c r="H533" s="70"/>
      <c r="I533" s="71"/>
      <c r="J533" s="71"/>
      <c r="K533" s="70"/>
      <c r="L533" s="74"/>
      <c r="M533" s="75">
        <v>9300.4697265625</v>
      </c>
      <c r="N533" s="75">
        <v>5471.43896484375</v>
      </c>
      <c r="O533" s="76"/>
      <c r="P533" s="77"/>
      <c r="Q533" s="77"/>
      <c r="R533" s="89"/>
      <c r="S533" s="48">
        <v>1</v>
      </c>
      <c r="T533" s="48">
        <v>0</v>
      </c>
      <c r="U533" s="49">
        <v>0</v>
      </c>
      <c r="V533" s="49">
        <v>1</v>
      </c>
      <c r="W533" s="50"/>
      <c r="X533" s="50"/>
      <c r="Y533" s="50"/>
      <c r="Z533" s="49">
        <v>0</v>
      </c>
      <c r="AA533" s="72">
        <v>533</v>
      </c>
      <c r="AB533" s="72"/>
      <c r="AC533" s="73"/>
      <c r="AD533" s="79" t="s">
        <v>3276</v>
      </c>
      <c r="AE533" s="79">
        <v>128</v>
      </c>
      <c r="AF533" s="79">
        <v>159</v>
      </c>
      <c r="AG533" s="79">
        <v>5742</v>
      </c>
      <c r="AH533" s="79">
        <v>11652</v>
      </c>
      <c r="AI533" s="79"/>
      <c r="AJ533" s="79"/>
      <c r="AK533" s="79"/>
      <c r="AL533" s="79"/>
      <c r="AM533" s="79"/>
      <c r="AN533" s="81">
        <v>41235.695972222224</v>
      </c>
      <c r="AO533" s="84" t="s">
        <v>4853</v>
      </c>
      <c r="AP533" s="79" t="b">
        <v>0</v>
      </c>
      <c r="AQ533" s="79" t="b">
        <v>0</v>
      </c>
      <c r="AR533" s="79" t="b">
        <v>0</v>
      </c>
      <c r="AS533" s="79"/>
      <c r="AT533" s="79">
        <v>0</v>
      </c>
      <c r="AU533" s="84" t="s">
        <v>5320</v>
      </c>
      <c r="AV533" s="79" t="b">
        <v>0</v>
      </c>
      <c r="AW533" s="79" t="s">
        <v>5649</v>
      </c>
      <c r="AX533" s="84" t="s">
        <v>5702</v>
      </c>
      <c r="AY533" s="79" t="s">
        <v>65</v>
      </c>
      <c r="AZ533" s="79" t="str">
        <f>REPLACE(INDEX(GroupVertices[Group],MATCH(Vertices[[#This Row],[Vertex]],GroupVertices[Vertex],0)),1,1,"")</f>
        <v>53</v>
      </c>
      <c r="BA533" s="2"/>
      <c r="BB533" s="3"/>
      <c r="BC533" s="3"/>
      <c r="BD533" s="3"/>
      <c r="BE533" s="3"/>
    </row>
    <row r="534" spans="1:57" ht="15">
      <c r="A534" s="65" t="s">
        <v>732</v>
      </c>
      <c r="B534" s="66"/>
      <c r="C534" s="66"/>
      <c r="D534" s="67">
        <v>1.5965909090909092</v>
      </c>
      <c r="E534" s="69">
        <v>50</v>
      </c>
      <c r="F534" s="104" t="s">
        <v>5391</v>
      </c>
      <c r="G534" s="66"/>
      <c r="H534" s="70"/>
      <c r="I534" s="71"/>
      <c r="J534" s="71"/>
      <c r="K534" s="70"/>
      <c r="L534" s="74"/>
      <c r="M534" s="75">
        <v>5174.10888671875</v>
      </c>
      <c r="N534" s="75">
        <v>3480.4990234375</v>
      </c>
      <c r="O534" s="76"/>
      <c r="P534" s="77"/>
      <c r="Q534" s="77"/>
      <c r="R534" s="89"/>
      <c r="S534" s="48">
        <v>1</v>
      </c>
      <c r="T534" s="48">
        <v>0</v>
      </c>
      <c r="U534" s="49">
        <v>0</v>
      </c>
      <c r="V534" s="49">
        <v>1</v>
      </c>
      <c r="W534" s="50"/>
      <c r="X534" s="50"/>
      <c r="Y534" s="50"/>
      <c r="Z534" s="49">
        <v>0</v>
      </c>
      <c r="AA534" s="72">
        <v>534</v>
      </c>
      <c r="AB534" s="72"/>
      <c r="AC534" s="73"/>
      <c r="AD534" s="79" t="s">
        <v>3312</v>
      </c>
      <c r="AE534" s="79">
        <v>1093</v>
      </c>
      <c r="AF534" s="79">
        <v>27688461</v>
      </c>
      <c r="AG534" s="79">
        <v>13166</v>
      </c>
      <c r="AH534" s="79">
        <v>385</v>
      </c>
      <c r="AI534" s="79"/>
      <c r="AJ534" s="79" t="s">
        <v>3851</v>
      </c>
      <c r="AK534" s="79"/>
      <c r="AL534" s="79"/>
      <c r="AM534" s="79"/>
      <c r="AN534" s="81">
        <v>40554.21107638889</v>
      </c>
      <c r="AO534" s="84" t="s">
        <v>4888</v>
      </c>
      <c r="AP534" s="79" t="b">
        <v>0</v>
      </c>
      <c r="AQ534" s="79" t="b">
        <v>0</v>
      </c>
      <c r="AR534" s="79" t="b">
        <v>1</v>
      </c>
      <c r="AS534" s="79"/>
      <c r="AT534" s="79">
        <v>14994</v>
      </c>
      <c r="AU534" s="84" t="s">
        <v>5321</v>
      </c>
      <c r="AV534" s="79" t="b">
        <v>1</v>
      </c>
      <c r="AW534" s="79" t="s">
        <v>5649</v>
      </c>
      <c r="AX534" s="84" t="s">
        <v>5739</v>
      </c>
      <c r="AY534" s="79" t="s">
        <v>65</v>
      </c>
      <c r="AZ534" s="79" t="str">
        <f>REPLACE(INDEX(GroupVertices[Group],MATCH(Vertices[[#This Row],[Vertex]],GroupVertices[Vertex],0)),1,1,"")</f>
        <v>51</v>
      </c>
      <c r="BA534" s="2"/>
      <c r="BB534" s="3"/>
      <c r="BC534" s="3"/>
      <c r="BD534" s="3"/>
      <c r="BE534" s="3"/>
    </row>
    <row r="535" spans="1:57" ht="15">
      <c r="A535" s="65" t="s">
        <v>737</v>
      </c>
      <c r="B535" s="66"/>
      <c r="C535" s="66"/>
      <c r="D535" s="67">
        <v>1.5965909090909092</v>
      </c>
      <c r="E535" s="69">
        <v>50</v>
      </c>
      <c r="F535" s="104" t="s">
        <v>5408</v>
      </c>
      <c r="G535" s="66"/>
      <c r="H535" s="70"/>
      <c r="I535" s="71"/>
      <c r="J535" s="71"/>
      <c r="K535" s="70"/>
      <c r="L535" s="74"/>
      <c r="M535" s="75">
        <v>5035.2939453125</v>
      </c>
      <c r="N535" s="75">
        <v>6105.58740234375</v>
      </c>
      <c r="O535" s="76"/>
      <c r="P535" s="77"/>
      <c r="Q535" s="77"/>
      <c r="R535" s="89"/>
      <c r="S535" s="48">
        <v>1</v>
      </c>
      <c r="T535" s="48">
        <v>0</v>
      </c>
      <c r="U535" s="49">
        <v>0</v>
      </c>
      <c r="V535" s="49">
        <v>0.166667</v>
      </c>
      <c r="W535" s="50"/>
      <c r="X535" s="50"/>
      <c r="Y535" s="50"/>
      <c r="Z535" s="49">
        <v>0</v>
      </c>
      <c r="AA535" s="72">
        <v>535</v>
      </c>
      <c r="AB535" s="72"/>
      <c r="AC535" s="73"/>
      <c r="AD535" s="79" t="s">
        <v>3339</v>
      </c>
      <c r="AE535" s="79">
        <v>53</v>
      </c>
      <c r="AF535" s="79">
        <v>29856</v>
      </c>
      <c r="AG535" s="79">
        <v>11595</v>
      </c>
      <c r="AH535" s="79">
        <v>18097</v>
      </c>
      <c r="AI535" s="79"/>
      <c r="AJ535" s="79" t="s">
        <v>3877</v>
      </c>
      <c r="AK535" s="79"/>
      <c r="AL535" s="84" t="s">
        <v>4625</v>
      </c>
      <c r="AM535" s="79"/>
      <c r="AN535" s="81">
        <v>42927.182708333334</v>
      </c>
      <c r="AO535" s="84" t="s">
        <v>4913</v>
      </c>
      <c r="AP535" s="79" t="b">
        <v>1</v>
      </c>
      <c r="AQ535" s="79" t="b">
        <v>0</v>
      </c>
      <c r="AR535" s="79" t="b">
        <v>1</v>
      </c>
      <c r="AS535" s="79"/>
      <c r="AT535" s="79">
        <v>52</v>
      </c>
      <c r="AU535" s="79"/>
      <c r="AV535" s="79" t="b">
        <v>1</v>
      </c>
      <c r="AW535" s="79" t="s">
        <v>5649</v>
      </c>
      <c r="AX535" s="84" t="s">
        <v>5766</v>
      </c>
      <c r="AY535" s="79" t="s">
        <v>65</v>
      </c>
      <c r="AZ535" s="79" t="str">
        <f>REPLACE(INDEX(GroupVertices[Group],MATCH(Vertices[[#This Row],[Vertex]],GroupVertices[Vertex],0)),1,1,"")</f>
        <v>21</v>
      </c>
      <c r="BA535" s="2"/>
      <c r="BB535" s="3"/>
      <c r="BC535" s="3"/>
      <c r="BD535" s="3"/>
      <c r="BE535" s="3"/>
    </row>
    <row r="536" spans="1:57" ht="15">
      <c r="A536" s="65" t="s">
        <v>740</v>
      </c>
      <c r="B536" s="66"/>
      <c r="C536" s="66"/>
      <c r="D536" s="67">
        <v>1.5965909090909092</v>
      </c>
      <c r="E536" s="69">
        <v>50</v>
      </c>
      <c r="F536" s="104" t="s">
        <v>5451</v>
      </c>
      <c r="G536" s="66"/>
      <c r="H536" s="70"/>
      <c r="I536" s="71"/>
      <c r="J536" s="71"/>
      <c r="K536" s="70"/>
      <c r="L536" s="74"/>
      <c r="M536" s="75">
        <v>3544.6728515625</v>
      </c>
      <c r="N536" s="75">
        <v>176.9833526611328</v>
      </c>
      <c r="O536" s="76"/>
      <c r="P536" s="77"/>
      <c r="Q536" s="77"/>
      <c r="R536" s="89"/>
      <c r="S536" s="48">
        <v>1</v>
      </c>
      <c r="T536" s="48">
        <v>0</v>
      </c>
      <c r="U536" s="49">
        <v>0</v>
      </c>
      <c r="V536" s="49">
        <v>0.083333</v>
      </c>
      <c r="W536" s="50"/>
      <c r="X536" s="50"/>
      <c r="Y536" s="50"/>
      <c r="Z536" s="49">
        <v>0</v>
      </c>
      <c r="AA536" s="72">
        <v>536</v>
      </c>
      <c r="AB536" s="72"/>
      <c r="AC536" s="73"/>
      <c r="AD536" s="79" t="s">
        <v>3411</v>
      </c>
      <c r="AE536" s="79">
        <v>60</v>
      </c>
      <c r="AF536" s="79">
        <v>3123</v>
      </c>
      <c r="AG536" s="79">
        <v>380</v>
      </c>
      <c r="AH536" s="79">
        <v>619</v>
      </c>
      <c r="AI536" s="79"/>
      <c r="AJ536" s="79" t="s">
        <v>3941</v>
      </c>
      <c r="AK536" s="79" t="s">
        <v>4382</v>
      </c>
      <c r="AL536" s="84" t="s">
        <v>4653</v>
      </c>
      <c r="AM536" s="79"/>
      <c r="AN536" s="81">
        <v>41631.83614583333</v>
      </c>
      <c r="AO536" s="84" t="s">
        <v>4979</v>
      </c>
      <c r="AP536" s="79" t="b">
        <v>0</v>
      </c>
      <c r="AQ536" s="79" t="b">
        <v>0</v>
      </c>
      <c r="AR536" s="79" t="b">
        <v>0</v>
      </c>
      <c r="AS536" s="79"/>
      <c r="AT536" s="79">
        <v>4</v>
      </c>
      <c r="AU536" s="84" t="s">
        <v>5320</v>
      </c>
      <c r="AV536" s="79" t="b">
        <v>0</v>
      </c>
      <c r="AW536" s="79" t="s">
        <v>5649</v>
      </c>
      <c r="AX536" s="84" t="s">
        <v>5838</v>
      </c>
      <c r="AY536" s="79" t="s">
        <v>65</v>
      </c>
      <c r="AZ536" s="79" t="str">
        <f>REPLACE(INDEX(GroupVertices[Group],MATCH(Vertices[[#This Row],[Vertex]],GroupVertices[Vertex],0)),1,1,"")</f>
        <v>12</v>
      </c>
      <c r="BA536" s="2"/>
      <c r="BB536" s="3"/>
      <c r="BC536" s="3"/>
      <c r="BD536" s="3"/>
      <c r="BE536" s="3"/>
    </row>
    <row r="537" spans="1:57" ht="15">
      <c r="A537" s="65" t="s">
        <v>741</v>
      </c>
      <c r="B537" s="66"/>
      <c r="C537" s="66"/>
      <c r="D537" s="67">
        <v>1.5965909090909092</v>
      </c>
      <c r="E537" s="69">
        <v>50</v>
      </c>
      <c r="F537" s="104" t="s">
        <v>5460</v>
      </c>
      <c r="G537" s="66"/>
      <c r="H537" s="70"/>
      <c r="I537" s="71"/>
      <c r="J537" s="71"/>
      <c r="K537" s="70"/>
      <c r="L537" s="74"/>
      <c r="M537" s="75">
        <v>7114.40673828125</v>
      </c>
      <c r="N537" s="75">
        <v>5471.43896484375</v>
      </c>
      <c r="O537" s="76"/>
      <c r="P537" s="77"/>
      <c r="Q537" s="77"/>
      <c r="R537" s="89"/>
      <c r="S537" s="48">
        <v>1</v>
      </c>
      <c r="T537" s="48">
        <v>0</v>
      </c>
      <c r="U537" s="49">
        <v>0</v>
      </c>
      <c r="V537" s="49">
        <v>1</v>
      </c>
      <c r="W537" s="50"/>
      <c r="X537" s="50"/>
      <c r="Y537" s="50"/>
      <c r="Z537" s="49">
        <v>0</v>
      </c>
      <c r="AA537" s="72">
        <v>537</v>
      </c>
      <c r="AB537" s="72"/>
      <c r="AC537" s="73"/>
      <c r="AD537" s="79" t="s">
        <v>3428</v>
      </c>
      <c r="AE537" s="79">
        <v>291</v>
      </c>
      <c r="AF537" s="79">
        <v>195</v>
      </c>
      <c r="AG537" s="79">
        <v>3435</v>
      </c>
      <c r="AH537" s="79">
        <v>2831</v>
      </c>
      <c r="AI537" s="79"/>
      <c r="AJ537" s="79" t="s">
        <v>3956</v>
      </c>
      <c r="AK537" s="79" t="s">
        <v>4391</v>
      </c>
      <c r="AL537" s="79"/>
      <c r="AM537" s="79"/>
      <c r="AN537" s="81">
        <v>40833.01809027778</v>
      </c>
      <c r="AO537" s="79"/>
      <c r="AP537" s="79" t="b">
        <v>1</v>
      </c>
      <c r="AQ537" s="79" t="b">
        <v>0</v>
      </c>
      <c r="AR537" s="79" t="b">
        <v>1</v>
      </c>
      <c r="AS537" s="79"/>
      <c r="AT537" s="79">
        <v>27</v>
      </c>
      <c r="AU537" s="84" t="s">
        <v>5320</v>
      </c>
      <c r="AV537" s="79" t="b">
        <v>0</v>
      </c>
      <c r="AW537" s="79" t="s">
        <v>5649</v>
      </c>
      <c r="AX537" s="84" t="s">
        <v>5855</v>
      </c>
      <c r="AY537" s="79" t="s">
        <v>65</v>
      </c>
      <c r="AZ537" s="79" t="str">
        <f>REPLACE(INDEX(GroupVertices[Group],MATCH(Vertices[[#This Row],[Vertex]],GroupVertices[Vertex],0)),1,1,"")</f>
        <v>46</v>
      </c>
      <c r="BA537" s="2"/>
      <c r="BB537" s="3"/>
      <c r="BC537" s="3"/>
      <c r="BD537" s="3"/>
      <c r="BE537" s="3"/>
    </row>
    <row r="538" spans="1:57" ht="15">
      <c r="A538" s="65" t="s">
        <v>742</v>
      </c>
      <c r="B538" s="66"/>
      <c r="C538" s="66"/>
      <c r="D538" s="67">
        <v>1.5965909090909092</v>
      </c>
      <c r="E538" s="69">
        <v>50</v>
      </c>
      <c r="F538" s="104" t="s">
        <v>5465</v>
      </c>
      <c r="G538" s="66"/>
      <c r="H538" s="70"/>
      <c r="I538" s="71"/>
      <c r="J538" s="71"/>
      <c r="K538" s="70"/>
      <c r="L538" s="74"/>
      <c r="M538" s="75">
        <v>4656.70703125</v>
      </c>
      <c r="N538" s="75">
        <v>3538.1259765625</v>
      </c>
      <c r="O538" s="76"/>
      <c r="P538" s="77"/>
      <c r="Q538" s="77"/>
      <c r="R538" s="89"/>
      <c r="S538" s="48">
        <v>1</v>
      </c>
      <c r="T538" s="48">
        <v>0</v>
      </c>
      <c r="U538" s="49">
        <v>0</v>
      </c>
      <c r="V538" s="49">
        <v>0.333333</v>
      </c>
      <c r="W538" s="50"/>
      <c r="X538" s="50"/>
      <c r="Y538" s="50"/>
      <c r="Z538" s="49">
        <v>0</v>
      </c>
      <c r="AA538" s="72">
        <v>538</v>
      </c>
      <c r="AB538" s="72"/>
      <c r="AC538" s="73"/>
      <c r="AD538" s="79" t="s">
        <v>3436</v>
      </c>
      <c r="AE538" s="79">
        <v>744</v>
      </c>
      <c r="AF538" s="79">
        <v>13146</v>
      </c>
      <c r="AG538" s="79">
        <v>3155</v>
      </c>
      <c r="AH538" s="79">
        <v>2479</v>
      </c>
      <c r="AI538" s="79"/>
      <c r="AJ538" s="79" t="s">
        <v>3964</v>
      </c>
      <c r="AK538" s="79" t="s">
        <v>4395</v>
      </c>
      <c r="AL538" s="84" t="s">
        <v>4665</v>
      </c>
      <c r="AM538" s="79"/>
      <c r="AN538" s="81">
        <v>40084.24732638889</v>
      </c>
      <c r="AO538" s="84" t="s">
        <v>5002</v>
      </c>
      <c r="AP538" s="79" t="b">
        <v>0</v>
      </c>
      <c r="AQ538" s="79" t="b">
        <v>0</v>
      </c>
      <c r="AR538" s="79" t="b">
        <v>1</v>
      </c>
      <c r="AS538" s="79"/>
      <c r="AT538" s="79">
        <v>63</v>
      </c>
      <c r="AU538" s="84" t="s">
        <v>5323</v>
      </c>
      <c r="AV538" s="79" t="b">
        <v>0</v>
      </c>
      <c r="AW538" s="79" t="s">
        <v>5649</v>
      </c>
      <c r="AX538" s="84" t="s">
        <v>5863</v>
      </c>
      <c r="AY538" s="79" t="s">
        <v>65</v>
      </c>
      <c r="AZ538" s="79" t="str">
        <f>REPLACE(INDEX(GroupVertices[Group],MATCH(Vertices[[#This Row],[Vertex]],GroupVertices[Vertex],0)),1,1,"")</f>
        <v>31</v>
      </c>
      <c r="BA538" s="2"/>
      <c r="BB538" s="3"/>
      <c r="BC538" s="3"/>
      <c r="BD538" s="3"/>
      <c r="BE538" s="3"/>
    </row>
    <row r="539" spans="1:57" ht="15">
      <c r="A539" s="65" t="s">
        <v>743</v>
      </c>
      <c r="B539" s="66"/>
      <c r="C539" s="66"/>
      <c r="D539" s="67">
        <v>1.5965909090909092</v>
      </c>
      <c r="E539" s="69">
        <v>50</v>
      </c>
      <c r="F539" s="104" t="s">
        <v>5466</v>
      </c>
      <c r="G539" s="66"/>
      <c r="H539" s="70"/>
      <c r="I539" s="71"/>
      <c r="J539" s="71"/>
      <c r="K539" s="70"/>
      <c r="L539" s="74"/>
      <c r="M539" s="75">
        <v>4293.22119140625</v>
      </c>
      <c r="N539" s="75">
        <v>3141.28955078125</v>
      </c>
      <c r="O539" s="76"/>
      <c r="P539" s="77"/>
      <c r="Q539" s="77"/>
      <c r="R539" s="89"/>
      <c r="S539" s="48">
        <v>1</v>
      </c>
      <c r="T539" s="48">
        <v>0</v>
      </c>
      <c r="U539" s="49">
        <v>0</v>
      </c>
      <c r="V539" s="49">
        <v>0.333333</v>
      </c>
      <c r="W539" s="50"/>
      <c r="X539" s="50"/>
      <c r="Y539" s="50"/>
      <c r="Z539" s="49">
        <v>0</v>
      </c>
      <c r="AA539" s="72">
        <v>539</v>
      </c>
      <c r="AB539" s="72"/>
      <c r="AC539" s="73"/>
      <c r="AD539" s="79">
        <v>711</v>
      </c>
      <c r="AE539" s="79">
        <v>0</v>
      </c>
      <c r="AF539" s="79">
        <v>177</v>
      </c>
      <c r="AG539" s="79">
        <v>0</v>
      </c>
      <c r="AH539" s="79">
        <v>0</v>
      </c>
      <c r="AI539" s="79"/>
      <c r="AJ539" s="79"/>
      <c r="AK539" s="79"/>
      <c r="AL539" s="79"/>
      <c r="AM539" s="79"/>
      <c r="AN539" s="81">
        <v>39430.33263888889</v>
      </c>
      <c r="AO539" s="79"/>
      <c r="AP539" s="79" t="b">
        <v>1</v>
      </c>
      <c r="AQ539" s="79" t="b">
        <v>0</v>
      </c>
      <c r="AR539" s="79" t="b">
        <v>0</v>
      </c>
      <c r="AS539" s="79"/>
      <c r="AT539" s="79">
        <v>4</v>
      </c>
      <c r="AU539" s="84" t="s">
        <v>5320</v>
      </c>
      <c r="AV539" s="79" t="b">
        <v>0</v>
      </c>
      <c r="AW539" s="79" t="s">
        <v>5649</v>
      </c>
      <c r="AX539" s="84" t="s">
        <v>5864</v>
      </c>
      <c r="AY539" s="79" t="s">
        <v>65</v>
      </c>
      <c r="AZ539" s="79" t="str">
        <f>REPLACE(INDEX(GroupVertices[Group],MATCH(Vertices[[#This Row],[Vertex]],GroupVertices[Vertex],0)),1,1,"")</f>
        <v>31</v>
      </c>
      <c r="BA539" s="2"/>
      <c r="BB539" s="3"/>
      <c r="BC539" s="3"/>
      <c r="BD539" s="3"/>
      <c r="BE539" s="3"/>
    </row>
    <row r="540" spans="1:57" ht="15">
      <c r="A540" s="65" t="s">
        <v>745</v>
      </c>
      <c r="B540" s="66"/>
      <c r="C540" s="66"/>
      <c r="D540" s="67">
        <v>1.5965909090909092</v>
      </c>
      <c r="E540" s="69">
        <v>50</v>
      </c>
      <c r="F540" s="104" t="s">
        <v>5480</v>
      </c>
      <c r="G540" s="66"/>
      <c r="H540" s="70"/>
      <c r="I540" s="71"/>
      <c r="J540" s="71"/>
      <c r="K540" s="70"/>
      <c r="L540" s="74"/>
      <c r="M540" s="75">
        <v>9843.7607421875</v>
      </c>
      <c r="N540" s="75">
        <v>6514.21044921875</v>
      </c>
      <c r="O540" s="76"/>
      <c r="P540" s="77"/>
      <c r="Q540" s="77"/>
      <c r="R540" s="89"/>
      <c r="S540" s="48">
        <v>1</v>
      </c>
      <c r="T540" s="48">
        <v>0</v>
      </c>
      <c r="U540" s="49">
        <v>0</v>
      </c>
      <c r="V540" s="49">
        <v>0.333333</v>
      </c>
      <c r="W540" s="50"/>
      <c r="X540" s="50"/>
      <c r="Y540" s="50"/>
      <c r="Z540" s="49">
        <v>0</v>
      </c>
      <c r="AA540" s="72">
        <v>540</v>
      </c>
      <c r="AB540" s="72"/>
      <c r="AC540" s="73"/>
      <c r="AD540" s="79" t="s">
        <v>3468</v>
      </c>
      <c r="AE540" s="79">
        <v>318</v>
      </c>
      <c r="AF540" s="79">
        <v>69</v>
      </c>
      <c r="AG540" s="79">
        <v>595</v>
      </c>
      <c r="AH540" s="79">
        <v>1169</v>
      </c>
      <c r="AI540" s="79"/>
      <c r="AJ540" s="79"/>
      <c r="AK540" s="79" t="s">
        <v>4417</v>
      </c>
      <c r="AL540" s="79"/>
      <c r="AM540" s="79"/>
      <c r="AN540" s="81">
        <v>39850.85550925926</v>
      </c>
      <c r="AO540" s="79"/>
      <c r="AP540" s="79" t="b">
        <v>0</v>
      </c>
      <c r="AQ540" s="79" t="b">
        <v>0</v>
      </c>
      <c r="AR540" s="79" t="b">
        <v>1</v>
      </c>
      <c r="AS540" s="79"/>
      <c r="AT540" s="79">
        <v>2</v>
      </c>
      <c r="AU540" s="84" t="s">
        <v>5331</v>
      </c>
      <c r="AV540" s="79" t="b">
        <v>0</v>
      </c>
      <c r="AW540" s="79" t="s">
        <v>5649</v>
      </c>
      <c r="AX540" s="84" t="s">
        <v>5898</v>
      </c>
      <c r="AY540" s="79" t="s">
        <v>65</v>
      </c>
      <c r="AZ540" s="79" t="str">
        <f>REPLACE(INDEX(GroupVertices[Group],MATCH(Vertices[[#This Row],[Vertex]],GroupVertices[Vertex],0)),1,1,"")</f>
        <v>29</v>
      </c>
      <c r="BA540" s="2"/>
      <c r="BB540" s="3"/>
      <c r="BC540" s="3"/>
      <c r="BD540" s="3"/>
      <c r="BE540" s="3"/>
    </row>
    <row r="541" spans="1:57" ht="15">
      <c r="A541" s="65" t="s">
        <v>746</v>
      </c>
      <c r="B541" s="66"/>
      <c r="C541" s="66"/>
      <c r="D541" s="67">
        <v>1.5965909090909092</v>
      </c>
      <c r="E541" s="69">
        <v>50</v>
      </c>
      <c r="F541" s="104" t="s">
        <v>5481</v>
      </c>
      <c r="G541" s="66"/>
      <c r="H541" s="70"/>
      <c r="I541" s="71"/>
      <c r="J541" s="71"/>
      <c r="K541" s="70"/>
      <c r="L541" s="74"/>
      <c r="M541" s="75">
        <v>9500.39453125</v>
      </c>
      <c r="N541" s="75">
        <v>6105.58935546875</v>
      </c>
      <c r="O541" s="76"/>
      <c r="P541" s="77"/>
      <c r="Q541" s="77"/>
      <c r="R541" s="89"/>
      <c r="S541" s="48">
        <v>1</v>
      </c>
      <c r="T541" s="48">
        <v>0</v>
      </c>
      <c r="U541" s="49">
        <v>0</v>
      </c>
      <c r="V541" s="49">
        <v>0.333333</v>
      </c>
      <c r="W541" s="50"/>
      <c r="X541" s="50"/>
      <c r="Y541" s="50"/>
      <c r="Z541" s="49">
        <v>0</v>
      </c>
      <c r="AA541" s="72">
        <v>541</v>
      </c>
      <c r="AB541" s="72"/>
      <c r="AC541" s="73"/>
      <c r="AD541" s="79" t="s">
        <v>3469</v>
      </c>
      <c r="AE541" s="79">
        <v>2183</v>
      </c>
      <c r="AF541" s="79">
        <v>392</v>
      </c>
      <c r="AG541" s="79">
        <v>10676</v>
      </c>
      <c r="AH541" s="79">
        <v>46058</v>
      </c>
      <c r="AI541" s="79"/>
      <c r="AJ541" s="79" t="s">
        <v>3995</v>
      </c>
      <c r="AK541" s="79" t="s">
        <v>4418</v>
      </c>
      <c r="AL541" s="79"/>
      <c r="AM541" s="79"/>
      <c r="AN541" s="81">
        <v>39688.061215277776</v>
      </c>
      <c r="AO541" s="84" t="s">
        <v>5033</v>
      </c>
      <c r="AP541" s="79" t="b">
        <v>0</v>
      </c>
      <c r="AQ541" s="79" t="b">
        <v>0</v>
      </c>
      <c r="AR541" s="79" t="b">
        <v>0</v>
      </c>
      <c r="AS541" s="79"/>
      <c r="AT541" s="79">
        <v>28</v>
      </c>
      <c r="AU541" s="84" t="s">
        <v>5330</v>
      </c>
      <c r="AV541" s="79" t="b">
        <v>0</v>
      </c>
      <c r="AW541" s="79" t="s">
        <v>5649</v>
      </c>
      <c r="AX541" s="84" t="s">
        <v>5899</v>
      </c>
      <c r="AY541" s="79" t="s">
        <v>65</v>
      </c>
      <c r="AZ541" s="79" t="str">
        <f>REPLACE(INDEX(GroupVertices[Group],MATCH(Vertices[[#This Row],[Vertex]],GroupVertices[Vertex],0)),1,1,"")</f>
        <v>29</v>
      </c>
      <c r="BA541" s="2"/>
      <c r="BB541" s="3"/>
      <c r="BC541" s="3"/>
      <c r="BD541" s="3"/>
      <c r="BE541" s="3"/>
    </row>
    <row r="542" spans="1:57" ht="15">
      <c r="A542" s="65" t="s">
        <v>749</v>
      </c>
      <c r="B542" s="66"/>
      <c r="C542" s="66"/>
      <c r="D542" s="67">
        <v>1.5965909090909092</v>
      </c>
      <c r="E542" s="69">
        <v>50</v>
      </c>
      <c r="F542" s="104" t="s">
        <v>5511</v>
      </c>
      <c r="G542" s="66"/>
      <c r="H542" s="70"/>
      <c r="I542" s="71"/>
      <c r="J542" s="71"/>
      <c r="K542" s="70"/>
      <c r="L542" s="74"/>
      <c r="M542" s="75">
        <v>5600.96435546875</v>
      </c>
      <c r="N542" s="75">
        <v>3834.45361328125</v>
      </c>
      <c r="O542" s="76"/>
      <c r="P542" s="77"/>
      <c r="Q542" s="77"/>
      <c r="R542" s="89"/>
      <c r="S542" s="48">
        <v>1</v>
      </c>
      <c r="T542" s="48">
        <v>0</v>
      </c>
      <c r="U542" s="49">
        <v>0</v>
      </c>
      <c r="V542" s="49">
        <v>1</v>
      </c>
      <c r="W542" s="50"/>
      <c r="X542" s="50"/>
      <c r="Y542" s="50"/>
      <c r="Z542" s="49">
        <v>0</v>
      </c>
      <c r="AA542" s="72">
        <v>542</v>
      </c>
      <c r="AB542" s="72"/>
      <c r="AC542" s="73"/>
      <c r="AD542" s="79" t="s">
        <v>3522</v>
      </c>
      <c r="AE542" s="79">
        <v>3184</v>
      </c>
      <c r="AF542" s="79">
        <v>2688</v>
      </c>
      <c r="AG542" s="79">
        <v>14407</v>
      </c>
      <c r="AH542" s="79">
        <v>1051</v>
      </c>
      <c r="AI542" s="79"/>
      <c r="AJ542" s="79" t="s">
        <v>4040</v>
      </c>
      <c r="AK542" s="79" t="s">
        <v>4381</v>
      </c>
      <c r="AL542" s="84" t="s">
        <v>4696</v>
      </c>
      <c r="AM542" s="79"/>
      <c r="AN542" s="81">
        <v>39545.96539351852</v>
      </c>
      <c r="AO542" s="84" t="s">
        <v>5083</v>
      </c>
      <c r="AP542" s="79" t="b">
        <v>0</v>
      </c>
      <c r="AQ542" s="79" t="b">
        <v>0</v>
      </c>
      <c r="AR542" s="79" t="b">
        <v>1</v>
      </c>
      <c r="AS542" s="79"/>
      <c r="AT542" s="79">
        <v>247</v>
      </c>
      <c r="AU542" s="84" t="s">
        <v>5327</v>
      </c>
      <c r="AV542" s="79" t="b">
        <v>0</v>
      </c>
      <c r="AW542" s="79" t="s">
        <v>5649</v>
      </c>
      <c r="AX542" s="84" t="s">
        <v>5952</v>
      </c>
      <c r="AY542" s="79" t="s">
        <v>65</v>
      </c>
      <c r="AZ542" s="79" t="str">
        <f>REPLACE(INDEX(GroupVertices[Group],MATCH(Vertices[[#This Row],[Vertex]],GroupVertices[Vertex],0)),1,1,"")</f>
        <v>42</v>
      </c>
      <c r="BA542" s="2"/>
      <c r="BB542" s="3"/>
      <c r="BC542" s="3"/>
      <c r="BD542" s="3"/>
      <c r="BE542" s="3"/>
    </row>
    <row r="543" spans="1:57" ht="15">
      <c r="A543" s="65" t="s">
        <v>750</v>
      </c>
      <c r="B543" s="66"/>
      <c r="C543" s="66"/>
      <c r="D543" s="67">
        <v>1.5965909090909092</v>
      </c>
      <c r="E543" s="69">
        <v>50</v>
      </c>
      <c r="F543" s="104" t="s">
        <v>5526</v>
      </c>
      <c r="G543" s="66"/>
      <c r="H543" s="70"/>
      <c r="I543" s="71"/>
      <c r="J543" s="71"/>
      <c r="K543" s="70"/>
      <c r="L543" s="74"/>
      <c r="M543" s="75">
        <v>5600.97265625</v>
      </c>
      <c r="N543" s="75">
        <v>2212.1923828125</v>
      </c>
      <c r="O543" s="76"/>
      <c r="P543" s="77"/>
      <c r="Q543" s="77"/>
      <c r="R543" s="89"/>
      <c r="S543" s="48">
        <v>1</v>
      </c>
      <c r="T543" s="48">
        <v>0</v>
      </c>
      <c r="U543" s="49">
        <v>0</v>
      </c>
      <c r="V543" s="49">
        <v>1</v>
      </c>
      <c r="W543" s="50"/>
      <c r="X543" s="50"/>
      <c r="Y543" s="50"/>
      <c r="Z543" s="49">
        <v>0</v>
      </c>
      <c r="AA543" s="72">
        <v>543</v>
      </c>
      <c r="AB543" s="72"/>
      <c r="AC543" s="73"/>
      <c r="AD543" s="79" t="s">
        <v>3547</v>
      </c>
      <c r="AE543" s="79">
        <v>754</v>
      </c>
      <c r="AF543" s="79">
        <v>16607</v>
      </c>
      <c r="AG543" s="79">
        <v>11581</v>
      </c>
      <c r="AH543" s="79">
        <v>1849</v>
      </c>
      <c r="AI543" s="79"/>
      <c r="AJ543" s="79" t="s">
        <v>4064</v>
      </c>
      <c r="AK543" s="79" t="s">
        <v>4379</v>
      </c>
      <c r="AL543" s="79"/>
      <c r="AM543" s="79"/>
      <c r="AN543" s="81">
        <v>40109.75633101852</v>
      </c>
      <c r="AO543" s="84" t="s">
        <v>5107</v>
      </c>
      <c r="AP543" s="79" t="b">
        <v>0</v>
      </c>
      <c r="AQ543" s="79" t="b">
        <v>0</v>
      </c>
      <c r="AR543" s="79" t="b">
        <v>1</v>
      </c>
      <c r="AS543" s="79"/>
      <c r="AT543" s="79">
        <v>205</v>
      </c>
      <c r="AU543" s="84" t="s">
        <v>5321</v>
      </c>
      <c r="AV543" s="79" t="b">
        <v>1</v>
      </c>
      <c r="AW543" s="79" t="s">
        <v>5649</v>
      </c>
      <c r="AX543" s="84" t="s">
        <v>5977</v>
      </c>
      <c r="AY543" s="79" t="s">
        <v>65</v>
      </c>
      <c r="AZ543" s="79" t="str">
        <f>REPLACE(INDEX(GroupVertices[Group],MATCH(Vertices[[#This Row],[Vertex]],GroupVertices[Vertex],0)),1,1,"")</f>
        <v>41</v>
      </c>
      <c r="BA543" s="2"/>
      <c r="BB543" s="3"/>
      <c r="BC543" s="3"/>
      <c r="BD543" s="3"/>
      <c r="BE543" s="3"/>
    </row>
    <row r="544" spans="1:57" ht="15">
      <c r="A544" s="65" t="s">
        <v>751</v>
      </c>
      <c r="B544" s="66"/>
      <c r="C544" s="66"/>
      <c r="D544" s="67">
        <v>1.5965909090909092</v>
      </c>
      <c r="E544" s="69">
        <v>50</v>
      </c>
      <c r="F544" s="104" t="s">
        <v>5533</v>
      </c>
      <c r="G544" s="66"/>
      <c r="H544" s="70"/>
      <c r="I544" s="71"/>
      <c r="J544" s="71"/>
      <c r="K544" s="70"/>
      <c r="L544" s="74"/>
      <c r="M544" s="75">
        <v>1253.53076171875</v>
      </c>
      <c r="N544" s="75">
        <v>3165.30322265625</v>
      </c>
      <c r="O544" s="76"/>
      <c r="P544" s="77"/>
      <c r="Q544" s="77"/>
      <c r="R544" s="89"/>
      <c r="S544" s="48">
        <v>1</v>
      </c>
      <c r="T544" s="48">
        <v>0</v>
      </c>
      <c r="U544" s="49">
        <v>0</v>
      </c>
      <c r="V544" s="49">
        <v>0.000654</v>
      </c>
      <c r="W544" s="50"/>
      <c r="X544" s="50"/>
      <c r="Y544" s="50"/>
      <c r="Z544" s="49">
        <v>0</v>
      </c>
      <c r="AA544" s="72">
        <v>544</v>
      </c>
      <c r="AB544" s="72"/>
      <c r="AC544" s="73"/>
      <c r="AD544" s="79" t="s">
        <v>3563</v>
      </c>
      <c r="AE544" s="79">
        <v>1310</v>
      </c>
      <c r="AF544" s="79">
        <v>1301190</v>
      </c>
      <c r="AG544" s="79">
        <v>380316</v>
      </c>
      <c r="AH544" s="79">
        <v>33918</v>
      </c>
      <c r="AI544" s="79"/>
      <c r="AJ544" s="79" t="s">
        <v>4080</v>
      </c>
      <c r="AK544" s="79" t="s">
        <v>4470</v>
      </c>
      <c r="AL544" s="84" t="s">
        <v>4716</v>
      </c>
      <c r="AM544" s="79"/>
      <c r="AN544" s="81">
        <v>42070.041875</v>
      </c>
      <c r="AO544" s="84" t="s">
        <v>5121</v>
      </c>
      <c r="AP544" s="79" t="b">
        <v>0</v>
      </c>
      <c r="AQ544" s="79" t="b">
        <v>0</v>
      </c>
      <c r="AR544" s="79" t="b">
        <v>0</v>
      </c>
      <c r="AS544" s="79"/>
      <c r="AT544" s="79">
        <v>2051</v>
      </c>
      <c r="AU544" s="84" t="s">
        <v>5320</v>
      </c>
      <c r="AV544" s="79" t="b">
        <v>1</v>
      </c>
      <c r="AW544" s="79" t="s">
        <v>5649</v>
      </c>
      <c r="AX544" s="84" t="s">
        <v>5993</v>
      </c>
      <c r="AY544" s="79" t="s">
        <v>65</v>
      </c>
      <c r="AZ544" s="79" t="str">
        <f>REPLACE(INDEX(GroupVertices[Group],MATCH(Vertices[[#This Row],[Vertex]],GroupVertices[Vertex],0)),1,1,"")</f>
        <v>2</v>
      </c>
      <c r="BA544" s="2"/>
      <c r="BB544" s="3"/>
      <c r="BC544" s="3"/>
      <c r="BD544" s="3"/>
      <c r="BE544" s="3"/>
    </row>
    <row r="545" spans="1:57" ht="15">
      <c r="A545" s="65" t="s">
        <v>752</v>
      </c>
      <c r="B545" s="66"/>
      <c r="C545" s="66"/>
      <c r="D545" s="67">
        <v>1.5965909090909092</v>
      </c>
      <c r="E545" s="69">
        <v>50</v>
      </c>
      <c r="F545" s="104" t="s">
        <v>5565</v>
      </c>
      <c r="G545" s="66"/>
      <c r="H545" s="70"/>
      <c r="I545" s="71"/>
      <c r="J545" s="71"/>
      <c r="K545" s="70"/>
      <c r="L545" s="74"/>
      <c r="M545" s="75">
        <v>5471.63623046875</v>
      </c>
      <c r="N545" s="75">
        <v>5815.1357421875</v>
      </c>
      <c r="O545" s="76"/>
      <c r="P545" s="77"/>
      <c r="Q545" s="77"/>
      <c r="R545" s="89"/>
      <c r="S545" s="48">
        <v>1</v>
      </c>
      <c r="T545" s="48">
        <v>0</v>
      </c>
      <c r="U545" s="49">
        <v>0</v>
      </c>
      <c r="V545" s="49">
        <v>0.333333</v>
      </c>
      <c r="W545" s="50"/>
      <c r="X545" s="50"/>
      <c r="Y545" s="50"/>
      <c r="Z545" s="49">
        <v>0</v>
      </c>
      <c r="AA545" s="72">
        <v>545</v>
      </c>
      <c r="AB545" s="72"/>
      <c r="AC545" s="73"/>
      <c r="AD545" s="79" t="s">
        <v>3629</v>
      </c>
      <c r="AE545" s="79">
        <v>685</v>
      </c>
      <c r="AF545" s="79">
        <v>8905064</v>
      </c>
      <c r="AG545" s="79">
        <v>47299</v>
      </c>
      <c r="AH545" s="79">
        <v>1853</v>
      </c>
      <c r="AI545" s="79"/>
      <c r="AJ545" s="79" t="s">
        <v>4138</v>
      </c>
      <c r="AK545" s="79"/>
      <c r="AL545" s="84" t="s">
        <v>4739</v>
      </c>
      <c r="AM545" s="79"/>
      <c r="AN545" s="81">
        <v>40307.16554398148</v>
      </c>
      <c r="AO545" s="84" t="s">
        <v>5183</v>
      </c>
      <c r="AP545" s="79" t="b">
        <v>0</v>
      </c>
      <c r="AQ545" s="79" t="b">
        <v>0</v>
      </c>
      <c r="AR545" s="79" t="b">
        <v>1</v>
      </c>
      <c r="AS545" s="79"/>
      <c r="AT545" s="79">
        <v>4482</v>
      </c>
      <c r="AU545" s="84" t="s">
        <v>5329</v>
      </c>
      <c r="AV545" s="79" t="b">
        <v>1</v>
      </c>
      <c r="AW545" s="79" t="s">
        <v>5649</v>
      </c>
      <c r="AX545" s="84" t="s">
        <v>6060</v>
      </c>
      <c r="AY545" s="79" t="s">
        <v>65</v>
      </c>
      <c r="AZ545" s="79" t="str">
        <f>REPLACE(INDEX(GroupVertices[Group],MATCH(Vertices[[#This Row],[Vertex]],GroupVertices[Vertex],0)),1,1,"")</f>
        <v>26</v>
      </c>
      <c r="BA545" s="2"/>
      <c r="BB545" s="3"/>
      <c r="BC545" s="3"/>
      <c r="BD545" s="3"/>
      <c r="BE545" s="3"/>
    </row>
    <row r="546" spans="1:57" ht="15">
      <c r="A546" s="65" t="s">
        <v>753</v>
      </c>
      <c r="B546" s="66"/>
      <c r="C546" s="66"/>
      <c r="D546" s="67">
        <v>1.5965909090909092</v>
      </c>
      <c r="E546" s="69">
        <v>50</v>
      </c>
      <c r="F546" s="104" t="s">
        <v>5566</v>
      </c>
      <c r="G546" s="66"/>
      <c r="H546" s="70"/>
      <c r="I546" s="71"/>
      <c r="J546" s="71"/>
      <c r="K546" s="70"/>
      <c r="L546" s="74"/>
      <c r="M546" s="75">
        <v>5032.23291015625</v>
      </c>
      <c r="N546" s="75">
        <v>5471.43212890625</v>
      </c>
      <c r="O546" s="76"/>
      <c r="P546" s="77"/>
      <c r="Q546" s="77"/>
      <c r="R546" s="89"/>
      <c r="S546" s="48">
        <v>1</v>
      </c>
      <c r="T546" s="48">
        <v>0</v>
      </c>
      <c r="U546" s="49">
        <v>0</v>
      </c>
      <c r="V546" s="49">
        <v>0.333333</v>
      </c>
      <c r="W546" s="50"/>
      <c r="X546" s="50"/>
      <c r="Y546" s="50"/>
      <c r="Z546" s="49">
        <v>0</v>
      </c>
      <c r="AA546" s="72">
        <v>546</v>
      </c>
      <c r="AB546" s="72"/>
      <c r="AC546" s="73"/>
      <c r="AD546" s="79" t="s">
        <v>3630</v>
      </c>
      <c r="AE546" s="79">
        <v>0</v>
      </c>
      <c r="AF546" s="79">
        <v>611791</v>
      </c>
      <c r="AG546" s="79">
        <v>637</v>
      </c>
      <c r="AH546" s="79">
        <v>199</v>
      </c>
      <c r="AI546" s="79"/>
      <c r="AJ546" s="79" t="s">
        <v>4139</v>
      </c>
      <c r="AK546" s="79"/>
      <c r="AL546" s="84" t="s">
        <v>4740</v>
      </c>
      <c r="AM546" s="79"/>
      <c r="AN546" s="81">
        <v>42403.188472222224</v>
      </c>
      <c r="AO546" s="84" t="s">
        <v>5184</v>
      </c>
      <c r="AP546" s="79" t="b">
        <v>0</v>
      </c>
      <c r="AQ546" s="79" t="b">
        <v>0</v>
      </c>
      <c r="AR546" s="79" t="b">
        <v>1</v>
      </c>
      <c r="AS546" s="79"/>
      <c r="AT546" s="79">
        <v>222</v>
      </c>
      <c r="AU546" s="84" t="s">
        <v>5320</v>
      </c>
      <c r="AV546" s="79" t="b">
        <v>1</v>
      </c>
      <c r="AW546" s="79" t="s">
        <v>5649</v>
      </c>
      <c r="AX546" s="84" t="s">
        <v>6061</v>
      </c>
      <c r="AY546" s="79" t="s">
        <v>65</v>
      </c>
      <c r="AZ546" s="79" t="str">
        <f>REPLACE(INDEX(GroupVertices[Group],MATCH(Vertices[[#This Row],[Vertex]],GroupVertices[Vertex],0)),1,1,"")</f>
        <v>26</v>
      </c>
      <c r="BA546" s="2"/>
      <c r="BB546" s="3"/>
      <c r="BC546" s="3"/>
      <c r="BD546" s="3"/>
      <c r="BE546" s="3"/>
    </row>
    <row r="547" spans="1:57" ht="15">
      <c r="A547" s="65" t="s">
        <v>754</v>
      </c>
      <c r="B547" s="66"/>
      <c r="C547" s="66"/>
      <c r="D547" s="67">
        <v>1.5965909090909092</v>
      </c>
      <c r="E547" s="69">
        <v>50</v>
      </c>
      <c r="F547" s="104" t="s">
        <v>5573</v>
      </c>
      <c r="G547" s="66"/>
      <c r="H547" s="70"/>
      <c r="I547" s="71"/>
      <c r="J547" s="71"/>
      <c r="K547" s="70"/>
      <c r="L547" s="74"/>
      <c r="M547" s="75">
        <v>6392.29052734375</v>
      </c>
      <c r="N547" s="75">
        <v>7639.35595703125</v>
      </c>
      <c r="O547" s="76"/>
      <c r="P547" s="77"/>
      <c r="Q547" s="77"/>
      <c r="R547" s="89"/>
      <c r="S547" s="48">
        <v>1</v>
      </c>
      <c r="T547" s="48">
        <v>0</v>
      </c>
      <c r="U547" s="49">
        <v>0</v>
      </c>
      <c r="V547" s="49">
        <v>0.000658</v>
      </c>
      <c r="W547" s="50"/>
      <c r="X547" s="50"/>
      <c r="Y547" s="50"/>
      <c r="Z547" s="49">
        <v>0</v>
      </c>
      <c r="AA547" s="72">
        <v>547</v>
      </c>
      <c r="AB547" s="72"/>
      <c r="AC547" s="73"/>
      <c r="AD547" s="79" t="s">
        <v>3643</v>
      </c>
      <c r="AE547" s="79">
        <v>548</v>
      </c>
      <c r="AF547" s="79">
        <v>274</v>
      </c>
      <c r="AG547" s="79">
        <v>329</v>
      </c>
      <c r="AH547" s="79">
        <v>145</v>
      </c>
      <c r="AI547" s="79"/>
      <c r="AJ547" s="79" t="s">
        <v>4151</v>
      </c>
      <c r="AK547" s="79" t="s">
        <v>4513</v>
      </c>
      <c r="AL547" s="84" t="s">
        <v>4745</v>
      </c>
      <c r="AM547" s="79"/>
      <c r="AN547" s="81">
        <v>40399.99733796297</v>
      </c>
      <c r="AO547" s="84" t="s">
        <v>5194</v>
      </c>
      <c r="AP547" s="79" t="b">
        <v>0</v>
      </c>
      <c r="AQ547" s="79" t="b">
        <v>0</v>
      </c>
      <c r="AR547" s="79" t="b">
        <v>1</v>
      </c>
      <c r="AS547" s="79"/>
      <c r="AT547" s="79">
        <v>5</v>
      </c>
      <c r="AU547" s="84" t="s">
        <v>5320</v>
      </c>
      <c r="AV547" s="79" t="b">
        <v>0</v>
      </c>
      <c r="AW547" s="79" t="s">
        <v>5649</v>
      </c>
      <c r="AX547" s="84" t="s">
        <v>6074</v>
      </c>
      <c r="AY547" s="79" t="s">
        <v>65</v>
      </c>
      <c r="AZ547" s="79" t="str">
        <f>REPLACE(INDEX(GroupVertices[Group],MATCH(Vertices[[#This Row],[Vertex]],GroupVertices[Vertex],0)),1,1,"")</f>
        <v>11</v>
      </c>
      <c r="BA547" s="2"/>
      <c r="BB547" s="3"/>
      <c r="BC547" s="3"/>
      <c r="BD547" s="3"/>
      <c r="BE547" s="3"/>
    </row>
    <row r="548" spans="1:57" ht="15">
      <c r="A548" s="65" t="s">
        <v>755</v>
      </c>
      <c r="B548" s="66"/>
      <c r="C548" s="66"/>
      <c r="D548" s="67">
        <v>1.5965909090909092</v>
      </c>
      <c r="E548" s="69">
        <v>50</v>
      </c>
      <c r="F548" s="104" t="s">
        <v>5574</v>
      </c>
      <c r="G548" s="66"/>
      <c r="H548" s="70"/>
      <c r="I548" s="71"/>
      <c r="J548" s="71"/>
      <c r="K548" s="70"/>
      <c r="L548" s="74"/>
      <c r="M548" s="75">
        <v>6390.0419921875</v>
      </c>
      <c r="N548" s="75">
        <v>7202.73876953125</v>
      </c>
      <c r="O548" s="76"/>
      <c r="P548" s="77"/>
      <c r="Q548" s="77"/>
      <c r="R548" s="89"/>
      <c r="S548" s="48">
        <v>1</v>
      </c>
      <c r="T548" s="48">
        <v>0</v>
      </c>
      <c r="U548" s="49">
        <v>0</v>
      </c>
      <c r="V548" s="49">
        <v>0.000658</v>
      </c>
      <c r="W548" s="50"/>
      <c r="X548" s="50"/>
      <c r="Y548" s="50"/>
      <c r="Z548" s="49">
        <v>0</v>
      </c>
      <c r="AA548" s="72">
        <v>548</v>
      </c>
      <c r="AB548" s="72"/>
      <c r="AC548" s="73"/>
      <c r="AD548" s="79" t="s">
        <v>3644</v>
      </c>
      <c r="AE548" s="79">
        <v>764</v>
      </c>
      <c r="AF548" s="79">
        <v>499</v>
      </c>
      <c r="AG548" s="79">
        <v>739</v>
      </c>
      <c r="AH548" s="79">
        <v>1461</v>
      </c>
      <c r="AI548" s="79"/>
      <c r="AJ548" s="79" t="s">
        <v>4152</v>
      </c>
      <c r="AK548" s="79" t="s">
        <v>4461</v>
      </c>
      <c r="AL548" s="79"/>
      <c r="AM548" s="79"/>
      <c r="AN548" s="81">
        <v>43289.77931712963</v>
      </c>
      <c r="AO548" s="84" t="s">
        <v>5195</v>
      </c>
      <c r="AP548" s="79" t="b">
        <v>0</v>
      </c>
      <c r="AQ548" s="79" t="b">
        <v>0</v>
      </c>
      <c r="AR548" s="79" t="b">
        <v>0</v>
      </c>
      <c r="AS548" s="79"/>
      <c r="AT548" s="79">
        <v>6</v>
      </c>
      <c r="AU548" s="84" t="s">
        <v>5320</v>
      </c>
      <c r="AV548" s="79" t="b">
        <v>0</v>
      </c>
      <c r="AW548" s="79" t="s">
        <v>5649</v>
      </c>
      <c r="AX548" s="84" t="s">
        <v>6075</v>
      </c>
      <c r="AY548" s="79" t="s">
        <v>65</v>
      </c>
      <c r="AZ548" s="79" t="str">
        <f>REPLACE(INDEX(GroupVertices[Group],MATCH(Vertices[[#This Row],[Vertex]],GroupVertices[Vertex],0)),1,1,"")</f>
        <v>11</v>
      </c>
      <c r="BA548" s="2"/>
      <c r="BB548" s="3"/>
      <c r="BC548" s="3"/>
      <c r="BD548" s="3"/>
      <c r="BE548" s="3"/>
    </row>
    <row r="549" spans="1:57" ht="15">
      <c r="A549" s="65" t="s">
        <v>756</v>
      </c>
      <c r="B549" s="66"/>
      <c r="C549" s="66"/>
      <c r="D549" s="67">
        <v>1.5965909090909092</v>
      </c>
      <c r="E549" s="69">
        <v>50</v>
      </c>
      <c r="F549" s="104" t="s">
        <v>5575</v>
      </c>
      <c r="G549" s="66"/>
      <c r="H549" s="70"/>
      <c r="I549" s="71"/>
      <c r="J549" s="71"/>
      <c r="K549" s="70"/>
      <c r="L549" s="74"/>
      <c r="M549" s="75">
        <v>6828.185546875</v>
      </c>
      <c r="N549" s="75">
        <v>6901.96630859375</v>
      </c>
      <c r="O549" s="76"/>
      <c r="P549" s="77"/>
      <c r="Q549" s="77"/>
      <c r="R549" s="89"/>
      <c r="S549" s="48">
        <v>1</v>
      </c>
      <c r="T549" s="48">
        <v>0</v>
      </c>
      <c r="U549" s="49">
        <v>0</v>
      </c>
      <c r="V549" s="49">
        <v>0.000658</v>
      </c>
      <c r="W549" s="50"/>
      <c r="X549" s="50"/>
      <c r="Y549" s="50"/>
      <c r="Z549" s="49">
        <v>0</v>
      </c>
      <c r="AA549" s="72">
        <v>549</v>
      </c>
      <c r="AB549" s="72"/>
      <c r="AC549" s="73"/>
      <c r="AD549" s="79" t="s">
        <v>3645</v>
      </c>
      <c r="AE549" s="79">
        <v>50</v>
      </c>
      <c r="AF549" s="79">
        <v>26</v>
      </c>
      <c r="AG549" s="79">
        <v>28</v>
      </c>
      <c r="AH549" s="79">
        <v>57</v>
      </c>
      <c r="AI549" s="79"/>
      <c r="AJ549" s="79" t="s">
        <v>4153</v>
      </c>
      <c r="AK549" s="79" t="s">
        <v>4513</v>
      </c>
      <c r="AL549" s="79"/>
      <c r="AM549" s="79"/>
      <c r="AN549" s="81">
        <v>43294.559594907405</v>
      </c>
      <c r="AO549" s="79"/>
      <c r="AP549" s="79" t="b">
        <v>1</v>
      </c>
      <c r="AQ549" s="79" t="b">
        <v>0</v>
      </c>
      <c r="AR549" s="79" t="b">
        <v>0</v>
      </c>
      <c r="AS549" s="79"/>
      <c r="AT549" s="79">
        <v>0</v>
      </c>
      <c r="AU549" s="79"/>
      <c r="AV549" s="79" t="b">
        <v>0</v>
      </c>
      <c r="AW549" s="79" t="s">
        <v>5649</v>
      </c>
      <c r="AX549" s="84" t="s">
        <v>6076</v>
      </c>
      <c r="AY549" s="79" t="s">
        <v>65</v>
      </c>
      <c r="AZ549" s="79" t="str">
        <f>REPLACE(INDEX(GroupVertices[Group],MATCH(Vertices[[#This Row],[Vertex]],GroupVertices[Vertex],0)),1,1,"")</f>
        <v>11</v>
      </c>
      <c r="BA549" s="2"/>
      <c r="BB549" s="3"/>
      <c r="BC549" s="3"/>
      <c r="BD549" s="3"/>
      <c r="BE549" s="3"/>
    </row>
    <row r="550" spans="1:57" ht="15">
      <c r="A550" s="65" t="s">
        <v>757</v>
      </c>
      <c r="B550" s="66"/>
      <c r="C550" s="66"/>
      <c r="D550" s="67">
        <v>1.5965909090909092</v>
      </c>
      <c r="E550" s="69">
        <v>50</v>
      </c>
      <c r="F550" s="104" t="s">
        <v>5576</v>
      </c>
      <c r="G550" s="66"/>
      <c r="H550" s="70"/>
      <c r="I550" s="71"/>
      <c r="J550" s="71"/>
      <c r="K550" s="70"/>
      <c r="L550" s="74"/>
      <c r="M550" s="75">
        <v>7373.1259765625</v>
      </c>
      <c r="N550" s="75">
        <v>7527.98876953125</v>
      </c>
      <c r="O550" s="76"/>
      <c r="P550" s="77"/>
      <c r="Q550" s="77"/>
      <c r="R550" s="89"/>
      <c r="S550" s="48">
        <v>1</v>
      </c>
      <c r="T550" s="48">
        <v>0</v>
      </c>
      <c r="U550" s="49">
        <v>0</v>
      </c>
      <c r="V550" s="49">
        <v>0.000658</v>
      </c>
      <c r="W550" s="50"/>
      <c r="X550" s="50"/>
      <c r="Y550" s="50"/>
      <c r="Z550" s="49">
        <v>0</v>
      </c>
      <c r="AA550" s="72">
        <v>550</v>
      </c>
      <c r="AB550" s="72"/>
      <c r="AC550" s="73"/>
      <c r="AD550" s="79" t="s">
        <v>3646</v>
      </c>
      <c r="AE550" s="79">
        <v>794</v>
      </c>
      <c r="AF550" s="79">
        <v>357</v>
      </c>
      <c r="AG550" s="79">
        <v>2402</v>
      </c>
      <c r="AH550" s="79">
        <v>3156</v>
      </c>
      <c r="AI550" s="79"/>
      <c r="AJ550" s="79" t="s">
        <v>4154</v>
      </c>
      <c r="AK550" s="79" t="s">
        <v>4514</v>
      </c>
      <c r="AL550" s="84" t="s">
        <v>4746</v>
      </c>
      <c r="AM550" s="79"/>
      <c r="AN550" s="81">
        <v>41267.90052083333</v>
      </c>
      <c r="AO550" s="84" t="s">
        <v>5196</v>
      </c>
      <c r="AP550" s="79" t="b">
        <v>1</v>
      </c>
      <c r="AQ550" s="79" t="b">
        <v>0</v>
      </c>
      <c r="AR550" s="79" t="b">
        <v>0</v>
      </c>
      <c r="AS550" s="79"/>
      <c r="AT550" s="79">
        <v>6</v>
      </c>
      <c r="AU550" s="84" t="s">
        <v>5320</v>
      </c>
      <c r="AV550" s="79" t="b">
        <v>0</v>
      </c>
      <c r="AW550" s="79" t="s">
        <v>5649</v>
      </c>
      <c r="AX550" s="84" t="s">
        <v>6077</v>
      </c>
      <c r="AY550" s="79" t="s">
        <v>65</v>
      </c>
      <c r="AZ550" s="79" t="str">
        <f>REPLACE(INDEX(GroupVertices[Group],MATCH(Vertices[[#This Row],[Vertex]],GroupVertices[Vertex],0)),1,1,"")</f>
        <v>11</v>
      </c>
      <c r="BA550" s="2"/>
      <c r="BB550" s="3"/>
      <c r="BC550" s="3"/>
      <c r="BD550" s="3"/>
      <c r="BE550" s="3"/>
    </row>
    <row r="551" spans="1:57" ht="15">
      <c r="A551" s="65" t="s">
        <v>758</v>
      </c>
      <c r="B551" s="66"/>
      <c r="C551" s="66"/>
      <c r="D551" s="67">
        <v>1.5965909090909092</v>
      </c>
      <c r="E551" s="69">
        <v>50</v>
      </c>
      <c r="F551" s="104" t="s">
        <v>5577</v>
      </c>
      <c r="G551" s="66"/>
      <c r="H551" s="70"/>
      <c r="I551" s="71"/>
      <c r="J551" s="71"/>
      <c r="K551" s="70"/>
      <c r="L551" s="74"/>
      <c r="M551" s="75">
        <v>7255.8134765625</v>
      </c>
      <c r="N551" s="75">
        <v>7141.08154296875</v>
      </c>
      <c r="O551" s="76"/>
      <c r="P551" s="77"/>
      <c r="Q551" s="77"/>
      <c r="R551" s="89"/>
      <c r="S551" s="48">
        <v>1</v>
      </c>
      <c r="T551" s="48">
        <v>0</v>
      </c>
      <c r="U551" s="49">
        <v>0</v>
      </c>
      <c r="V551" s="49">
        <v>0.000658</v>
      </c>
      <c r="W551" s="50"/>
      <c r="X551" s="50"/>
      <c r="Y551" s="50"/>
      <c r="Z551" s="49">
        <v>0</v>
      </c>
      <c r="AA551" s="72">
        <v>551</v>
      </c>
      <c r="AB551" s="72"/>
      <c r="AC551" s="73"/>
      <c r="AD551" s="79" t="s">
        <v>3647</v>
      </c>
      <c r="AE551" s="79">
        <v>102</v>
      </c>
      <c r="AF551" s="79">
        <v>91</v>
      </c>
      <c r="AG551" s="79">
        <v>437</v>
      </c>
      <c r="AH551" s="79">
        <v>585</v>
      </c>
      <c r="AI551" s="79"/>
      <c r="AJ551" s="79" t="s">
        <v>4155</v>
      </c>
      <c r="AK551" s="79" t="s">
        <v>4461</v>
      </c>
      <c r="AL551" s="79"/>
      <c r="AM551" s="79"/>
      <c r="AN551" s="81">
        <v>40955.86142361111</v>
      </c>
      <c r="AO551" s="84" t="s">
        <v>5197</v>
      </c>
      <c r="AP551" s="79" t="b">
        <v>0</v>
      </c>
      <c r="AQ551" s="79" t="b">
        <v>0</v>
      </c>
      <c r="AR551" s="79" t="b">
        <v>0</v>
      </c>
      <c r="AS551" s="79"/>
      <c r="AT551" s="79">
        <v>3</v>
      </c>
      <c r="AU551" s="84" t="s">
        <v>5321</v>
      </c>
      <c r="AV551" s="79" t="b">
        <v>0</v>
      </c>
      <c r="AW551" s="79" t="s">
        <v>5649</v>
      </c>
      <c r="AX551" s="84" t="s">
        <v>6078</v>
      </c>
      <c r="AY551" s="79" t="s">
        <v>65</v>
      </c>
      <c r="AZ551" s="79" t="str">
        <f>REPLACE(INDEX(GroupVertices[Group],MATCH(Vertices[[#This Row],[Vertex]],GroupVertices[Vertex],0)),1,1,"")</f>
        <v>11</v>
      </c>
      <c r="BA551" s="2"/>
      <c r="BB551" s="3"/>
      <c r="BC551" s="3"/>
      <c r="BD551" s="3"/>
      <c r="BE551" s="3"/>
    </row>
    <row r="552" spans="1:57" ht="15">
      <c r="A552" s="65" t="s">
        <v>760</v>
      </c>
      <c r="B552" s="66"/>
      <c r="C552" s="66"/>
      <c r="D552" s="67">
        <v>1.5965909090909092</v>
      </c>
      <c r="E552" s="69">
        <v>50</v>
      </c>
      <c r="F552" s="104" t="s">
        <v>5605</v>
      </c>
      <c r="G552" s="66"/>
      <c r="H552" s="70"/>
      <c r="I552" s="71"/>
      <c r="J552" s="71"/>
      <c r="K552" s="70"/>
      <c r="L552" s="74"/>
      <c r="M552" s="75">
        <v>3945.269775390625</v>
      </c>
      <c r="N552" s="75">
        <v>1964.5531005859375</v>
      </c>
      <c r="O552" s="76"/>
      <c r="P552" s="77"/>
      <c r="Q552" s="77"/>
      <c r="R552" s="89"/>
      <c r="S552" s="48">
        <v>1</v>
      </c>
      <c r="T552" s="48">
        <v>0</v>
      </c>
      <c r="U552" s="49">
        <v>0</v>
      </c>
      <c r="V552" s="49">
        <v>0.076923</v>
      </c>
      <c r="W552" s="50"/>
      <c r="X552" s="50"/>
      <c r="Y552" s="50"/>
      <c r="Z552" s="49">
        <v>0</v>
      </c>
      <c r="AA552" s="72">
        <v>552</v>
      </c>
      <c r="AB552" s="72"/>
      <c r="AC552" s="73"/>
      <c r="AD552" s="79" t="s">
        <v>3703</v>
      </c>
      <c r="AE552" s="79">
        <v>743</v>
      </c>
      <c r="AF552" s="79">
        <v>100744</v>
      </c>
      <c r="AG552" s="79">
        <v>53564</v>
      </c>
      <c r="AH552" s="79">
        <v>521</v>
      </c>
      <c r="AI552" s="79"/>
      <c r="AJ552" s="79" t="s">
        <v>4203</v>
      </c>
      <c r="AK552" s="79" t="s">
        <v>4540</v>
      </c>
      <c r="AL552" s="84" t="s">
        <v>4774</v>
      </c>
      <c r="AM552" s="79"/>
      <c r="AN552" s="81">
        <v>40084.93510416667</v>
      </c>
      <c r="AO552" s="84" t="s">
        <v>5250</v>
      </c>
      <c r="AP552" s="79" t="b">
        <v>1</v>
      </c>
      <c r="AQ552" s="79" t="b">
        <v>0</v>
      </c>
      <c r="AR552" s="79" t="b">
        <v>1</v>
      </c>
      <c r="AS552" s="79"/>
      <c r="AT552" s="79">
        <v>2474</v>
      </c>
      <c r="AU552" s="84" t="s">
        <v>5320</v>
      </c>
      <c r="AV552" s="79" t="b">
        <v>1</v>
      </c>
      <c r="AW552" s="79" t="s">
        <v>5649</v>
      </c>
      <c r="AX552" s="84" t="s">
        <v>6134</v>
      </c>
      <c r="AY552" s="79" t="s">
        <v>65</v>
      </c>
      <c r="AZ552" s="79" t="str">
        <f>REPLACE(INDEX(GroupVertices[Group],MATCH(Vertices[[#This Row],[Vertex]],GroupVertices[Vertex],0)),1,1,"")</f>
        <v>9</v>
      </c>
      <c r="BA552" s="2"/>
      <c r="BB552" s="3"/>
      <c r="BC552" s="3"/>
      <c r="BD552" s="3"/>
      <c r="BE552" s="3"/>
    </row>
    <row r="553" spans="1:57" ht="15">
      <c r="A553" s="65" t="s">
        <v>765</v>
      </c>
      <c r="B553" s="66"/>
      <c r="C553" s="66"/>
      <c r="D553" s="67">
        <v>1.5965909090909092</v>
      </c>
      <c r="E553" s="69">
        <v>50</v>
      </c>
      <c r="F553" s="104" t="s">
        <v>5612</v>
      </c>
      <c r="G553" s="66"/>
      <c r="H553" s="70"/>
      <c r="I553" s="71"/>
      <c r="J553" s="71"/>
      <c r="K553" s="70"/>
      <c r="L553" s="74"/>
      <c r="M553" s="75">
        <v>5242.13134765625</v>
      </c>
      <c r="N553" s="75">
        <v>7639.35595703125</v>
      </c>
      <c r="O553" s="76"/>
      <c r="P553" s="77"/>
      <c r="Q553" s="77"/>
      <c r="R553" s="89"/>
      <c r="S553" s="48">
        <v>1</v>
      </c>
      <c r="T553" s="48">
        <v>0</v>
      </c>
      <c r="U553" s="49">
        <v>0</v>
      </c>
      <c r="V553" s="49">
        <v>0.111111</v>
      </c>
      <c r="W553" s="50"/>
      <c r="X553" s="50"/>
      <c r="Y553" s="50"/>
      <c r="Z553" s="49">
        <v>0</v>
      </c>
      <c r="AA553" s="72">
        <v>553</v>
      </c>
      <c r="AB553" s="72"/>
      <c r="AC553" s="73"/>
      <c r="AD553" s="79" t="s">
        <v>3717</v>
      </c>
      <c r="AE553" s="79">
        <v>6065</v>
      </c>
      <c r="AF553" s="79">
        <v>18428</v>
      </c>
      <c r="AG553" s="79">
        <v>12577</v>
      </c>
      <c r="AH553" s="79">
        <v>4790</v>
      </c>
      <c r="AI553" s="79"/>
      <c r="AJ553" s="79" t="s">
        <v>4216</v>
      </c>
      <c r="AK553" s="79"/>
      <c r="AL553" s="79"/>
      <c r="AM553" s="79"/>
      <c r="AN553" s="81">
        <v>41060.637025462966</v>
      </c>
      <c r="AO553" s="84" t="s">
        <v>5263</v>
      </c>
      <c r="AP553" s="79" t="b">
        <v>0</v>
      </c>
      <c r="AQ553" s="79" t="b">
        <v>0</v>
      </c>
      <c r="AR553" s="79" t="b">
        <v>1</v>
      </c>
      <c r="AS553" s="79"/>
      <c r="AT553" s="79">
        <v>224</v>
      </c>
      <c r="AU553" s="84" t="s">
        <v>5329</v>
      </c>
      <c r="AV553" s="79" t="b">
        <v>0</v>
      </c>
      <c r="AW553" s="79" t="s">
        <v>5649</v>
      </c>
      <c r="AX553" s="84" t="s">
        <v>6148</v>
      </c>
      <c r="AY553" s="79" t="s">
        <v>65</v>
      </c>
      <c r="AZ553" s="79" t="str">
        <f>REPLACE(INDEX(GroupVertices[Group],MATCH(Vertices[[#This Row],[Vertex]],GroupVertices[Vertex],0)),1,1,"")</f>
        <v>10</v>
      </c>
      <c r="BA553" s="2"/>
      <c r="BB553" s="3"/>
      <c r="BC553" s="3"/>
      <c r="BD553" s="3"/>
      <c r="BE553" s="3"/>
    </row>
    <row r="554" spans="1:57" ht="15">
      <c r="A554" s="65" t="s">
        <v>766</v>
      </c>
      <c r="B554" s="66"/>
      <c r="C554" s="66"/>
      <c r="D554" s="67">
        <v>1.5965909090909092</v>
      </c>
      <c r="E554" s="69">
        <v>50</v>
      </c>
      <c r="F554" s="104" t="s">
        <v>5613</v>
      </c>
      <c r="G554" s="66"/>
      <c r="H554" s="70"/>
      <c r="I554" s="71"/>
      <c r="J554" s="71"/>
      <c r="K554" s="70"/>
      <c r="L554" s="74"/>
      <c r="M554" s="75">
        <v>5238.79931640625</v>
      </c>
      <c r="N554" s="75">
        <v>7202.330078125</v>
      </c>
      <c r="O554" s="76"/>
      <c r="P554" s="77"/>
      <c r="Q554" s="77"/>
      <c r="R554" s="89"/>
      <c r="S554" s="48">
        <v>1</v>
      </c>
      <c r="T554" s="48">
        <v>0</v>
      </c>
      <c r="U554" s="49">
        <v>0</v>
      </c>
      <c r="V554" s="49">
        <v>0.111111</v>
      </c>
      <c r="W554" s="50"/>
      <c r="X554" s="50"/>
      <c r="Y554" s="50"/>
      <c r="Z554" s="49">
        <v>0</v>
      </c>
      <c r="AA554" s="72">
        <v>554</v>
      </c>
      <c r="AB554" s="72"/>
      <c r="AC554" s="73"/>
      <c r="AD554" s="79" t="s">
        <v>3718</v>
      </c>
      <c r="AE554" s="79">
        <v>1028</v>
      </c>
      <c r="AF554" s="79">
        <v>4848</v>
      </c>
      <c r="AG554" s="79">
        <v>2202</v>
      </c>
      <c r="AH554" s="79">
        <v>2792</v>
      </c>
      <c r="AI554" s="79"/>
      <c r="AJ554" s="79" t="s">
        <v>4217</v>
      </c>
      <c r="AK554" s="79" t="s">
        <v>4547</v>
      </c>
      <c r="AL554" s="84" t="s">
        <v>4780</v>
      </c>
      <c r="AM554" s="79"/>
      <c r="AN554" s="81">
        <v>40948.36163194444</v>
      </c>
      <c r="AO554" s="79"/>
      <c r="AP554" s="79" t="b">
        <v>1</v>
      </c>
      <c r="AQ554" s="79" t="b">
        <v>0</v>
      </c>
      <c r="AR554" s="79" t="b">
        <v>0</v>
      </c>
      <c r="AS554" s="79"/>
      <c r="AT554" s="79">
        <v>144</v>
      </c>
      <c r="AU554" s="84" t="s">
        <v>5320</v>
      </c>
      <c r="AV554" s="79" t="b">
        <v>0</v>
      </c>
      <c r="AW554" s="79" t="s">
        <v>5649</v>
      </c>
      <c r="AX554" s="84" t="s">
        <v>6149</v>
      </c>
      <c r="AY554" s="79" t="s">
        <v>65</v>
      </c>
      <c r="AZ554" s="79" t="str">
        <f>REPLACE(INDEX(GroupVertices[Group],MATCH(Vertices[[#This Row],[Vertex]],GroupVertices[Vertex],0)),1,1,"")</f>
        <v>10</v>
      </c>
      <c r="BA554" s="2"/>
      <c r="BB554" s="3"/>
      <c r="BC554" s="3"/>
      <c r="BD554" s="3"/>
      <c r="BE554" s="3"/>
    </row>
    <row r="555" spans="1:57" ht="15">
      <c r="A555" s="65" t="s">
        <v>767</v>
      </c>
      <c r="B555" s="66"/>
      <c r="C555" s="66"/>
      <c r="D555" s="67">
        <v>1.5965909090909092</v>
      </c>
      <c r="E555" s="69">
        <v>50</v>
      </c>
      <c r="F555" s="104" t="s">
        <v>5614</v>
      </c>
      <c r="G555" s="66"/>
      <c r="H555" s="70"/>
      <c r="I555" s="71"/>
      <c r="J555" s="71"/>
      <c r="K555" s="70"/>
      <c r="L555" s="74"/>
      <c r="M555" s="75">
        <v>5677.22216796875</v>
      </c>
      <c r="N555" s="75">
        <v>6901.96630859375</v>
      </c>
      <c r="O555" s="76"/>
      <c r="P555" s="77"/>
      <c r="Q555" s="77"/>
      <c r="R555" s="89"/>
      <c r="S555" s="48">
        <v>1</v>
      </c>
      <c r="T555" s="48">
        <v>0</v>
      </c>
      <c r="U555" s="49">
        <v>0</v>
      </c>
      <c r="V555" s="49">
        <v>0.111111</v>
      </c>
      <c r="W555" s="50"/>
      <c r="X555" s="50"/>
      <c r="Y555" s="50"/>
      <c r="Z555" s="49">
        <v>0</v>
      </c>
      <c r="AA555" s="72">
        <v>555</v>
      </c>
      <c r="AB555" s="72"/>
      <c r="AC555" s="73"/>
      <c r="AD555" s="79" t="s">
        <v>3719</v>
      </c>
      <c r="AE555" s="79">
        <v>779</v>
      </c>
      <c r="AF555" s="79">
        <v>308</v>
      </c>
      <c r="AG555" s="79">
        <v>7103</v>
      </c>
      <c r="AH555" s="79">
        <v>2989</v>
      </c>
      <c r="AI555" s="79"/>
      <c r="AJ555" s="79" t="s">
        <v>4218</v>
      </c>
      <c r="AK555" s="79" t="s">
        <v>4548</v>
      </c>
      <c r="AL555" s="84" t="s">
        <v>4781</v>
      </c>
      <c r="AM555" s="79"/>
      <c r="AN555" s="81">
        <v>40449.974386574075</v>
      </c>
      <c r="AO555" s="84" t="s">
        <v>5264</v>
      </c>
      <c r="AP555" s="79" t="b">
        <v>1</v>
      </c>
      <c r="AQ555" s="79" t="b">
        <v>0</v>
      </c>
      <c r="AR555" s="79" t="b">
        <v>0</v>
      </c>
      <c r="AS555" s="79"/>
      <c r="AT555" s="79">
        <v>16</v>
      </c>
      <c r="AU555" s="84" t="s">
        <v>5320</v>
      </c>
      <c r="AV555" s="79" t="b">
        <v>0</v>
      </c>
      <c r="AW555" s="79" t="s">
        <v>5649</v>
      </c>
      <c r="AX555" s="84" t="s">
        <v>6150</v>
      </c>
      <c r="AY555" s="79" t="s">
        <v>65</v>
      </c>
      <c r="AZ555" s="79" t="str">
        <f>REPLACE(INDEX(GroupVertices[Group],MATCH(Vertices[[#This Row],[Vertex]],GroupVertices[Vertex],0)),1,1,"")</f>
        <v>10</v>
      </c>
      <c r="BA555" s="2"/>
      <c r="BB555" s="3"/>
      <c r="BC555" s="3"/>
      <c r="BD555" s="3"/>
      <c r="BE555" s="3"/>
    </row>
    <row r="556" spans="1:57" ht="15">
      <c r="A556" s="65" t="s">
        <v>768</v>
      </c>
      <c r="B556" s="66"/>
      <c r="C556" s="66"/>
      <c r="D556" s="67">
        <v>1.5965909090909092</v>
      </c>
      <c r="E556" s="69">
        <v>50</v>
      </c>
      <c r="F556" s="104" t="s">
        <v>5615</v>
      </c>
      <c r="G556" s="66"/>
      <c r="H556" s="70"/>
      <c r="I556" s="71"/>
      <c r="J556" s="71"/>
      <c r="K556" s="70"/>
      <c r="L556" s="74"/>
      <c r="M556" s="75">
        <v>6234.81884765625</v>
      </c>
      <c r="N556" s="75">
        <v>7528.3623046875</v>
      </c>
      <c r="O556" s="76"/>
      <c r="P556" s="77"/>
      <c r="Q556" s="77"/>
      <c r="R556" s="89"/>
      <c r="S556" s="48">
        <v>1</v>
      </c>
      <c r="T556" s="48">
        <v>0</v>
      </c>
      <c r="U556" s="49">
        <v>0</v>
      </c>
      <c r="V556" s="49">
        <v>0.111111</v>
      </c>
      <c r="W556" s="50"/>
      <c r="X556" s="50"/>
      <c r="Y556" s="50"/>
      <c r="Z556" s="49">
        <v>0</v>
      </c>
      <c r="AA556" s="72">
        <v>556</v>
      </c>
      <c r="AB556" s="72"/>
      <c r="AC556" s="73"/>
      <c r="AD556" s="79" t="s">
        <v>3720</v>
      </c>
      <c r="AE556" s="79">
        <v>1073</v>
      </c>
      <c r="AF556" s="79">
        <v>15293</v>
      </c>
      <c r="AG556" s="79">
        <v>4826</v>
      </c>
      <c r="AH556" s="79">
        <v>2383</v>
      </c>
      <c r="AI556" s="79"/>
      <c r="AJ556" s="79" t="s">
        <v>4219</v>
      </c>
      <c r="AK556" s="79" t="s">
        <v>4547</v>
      </c>
      <c r="AL556" s="84" t="s">
        <v>4782</v>
      </c>
      <c r="AM556" s="79"/>
      <c r="AN556" s="81">
        <v>39932.71702546296</v>
      </c>
      <c r="AO556" s="84" t="s">
        <v>5265</v>
      </c>
      <c r="AP556" s="79" t="b">
        <v>0</v>
      </c>
      <c r="AQ556" s="79" t="b">
        <v>0</v>
      </c>
      <c r="AR556" s="79" t="b">
        <v>0</v>
      </c>
      <c r="AS556" s="79"/>
      <c r="AT556" s="79">
        <v>351</v>
      </c>
      <c r="AU556" s="84" t="s">
        <v>5320</v>
      </c>
      <c r="AV556" s="79" t="b">
        <v>0</v>
      </c>
      <c r="AW556" s="79" t="s">
        <v>5649</v>
      </c>
      <c r="AX556" s="84" t="s">
        <v>6151</v>
      </c>
      <c r="AY556" s="79" t="s">
        <v>65</v>
      </c>
      <c r="AZ556" s="79" t="str">
        <f>REPLACE(INDEX(GroupVertices[Group],MATCH(Vertices[[#This Row],[Vertex]],GroupVertices[Vertex],0)),1,1,"")</f>
        <v>10</v>
      </c>
      <c r="BA556" s="2"/>
      <c r="BB556" s="3"/>
      <c r="BC556" s="3"/>
      <c r="BD556" s="3"/>
      <c r="BE556" s="3"/>
    </row>
    <row r="557" spans="1:57" ht="15">
      <c r="A557" s="65" t="s">
        <v>769</v>
      </c>
      <c r="B557" s="66"/>
      <c r="C557" s="66"/>
      <c r="D557" s="67">
        <v>1.5965909090909092</v>
      </c>
      <c r="E557" s="69">
        <v>50</v>
      </c>
      <c r="F557" s="104" t="s">
        <v>5616</v>
      </c>
      <c r="G557" s="66"/>
      <c r="H557" s="70"/>
      <c r="I557" s="71"/>
      <c r="J557" s="71"/>
      <c r="K557" s="70"/>
      <c r="L557" s="74"/>
      <c r="M557" s="75">
        <v>6116.5283203125</v>
      </c>
      <c r="N557" s="75">
        <v>7136.3837890625</v>
      </c>
      <c r="O557" s="76"/>
      <c r="P557" s="77"/>
      <c r="Q557" s="77"/>
      <c r="R557" s="89"/>
      <c r="S557" s="48">
        <v>1</v>
      </c>
      <c r="T557" s="48">
        <v>0</v>
      </c>
      <c r="U557" s="49">
        <v>0</v>
      </c>
      <c r="V557" s="49">
        <v>0.111111</v>
      </c>
      <c r="W557" s="50"/>
      <c r="X557" s="50"/>
      <c r="Y557" s="50"/>
      <c r="Z557" s="49">
        <v>0</v>
      </c>
      <c r="AA557" s="72">
        <v>557</v>
      </c>
      <c r="AB557" s="72"/>
      <c r="AC557" s="73"/>
      <c r="AD557" s="79" t="s">
        <v>3721</v>
      </c>
      <c r="AE557" s="79">
        <v>2788</v>
      </c>
      <c r="AF557" s="79">
        <v>2180</v>
      </c>
      <c r="AG557" s="79">
        <v>6912</v>
      </c>
      <c r="AH557" s="79">
        <v>308</v>
      </c>
      <c r="AI557" s="79"/>
      <c r="AJ557" s="79" t="s">
        <v>4220</v>
      </c>
      <c r="AK557" s="79" t="s">
        <v>4549</v>
      </c>
      <c r="AL557" s="84" t="s">
        <v>4783</v>
      </c>
      <c r="AM557" s="79"/>
      <c r="AN557" s="81">
        <v>39844.90515046296</v>
      </c>
      <c r="AO557" s="84" t="s">
        <v>5266</v>
      </c>
      <c r="AP557" s="79" t="b">
        <v>0</v>
      </c>
      <c r="AQ557" s="79" t="b">
        <v>0</v>
      </c>
      <c r="AR557" s="79" t="b">
        <v>1</v>
      </c>
      <c r="AS557" s="79"/>
      <c r="AT557" s="79">
        <v>63</v>
      </c>
      <c r="AU557" s="84" t="s">
        <v>5320</v>
      </c>
      <c r="AV557" s="79" t="b">
        <v>0</v>
      </c>
      <c r="AW557" s="79" t="s">
        <v>5649</v>
      </c>
      <c r="AX557" s="84" t="s">
        <v>6152</v>
      </c>
      <c r="AY557" s="79" t="s">
        <v>65</v>
      </c>
      <c r="AZ557" s="79" t="str">
        <f>REPLACE(INDEX(GroupVertices[Group],MATCH(Vertices[[#This Row],[Vertex]],GroupVertices[Vertex],0)),1,1,"")</f>
        <v>10</v>
      </c>
      <c r="BA557" s="2"/>
      <c r="BB557" s="3"/>
      <c r="BC557" s="3"/>
      <c r="BD557" s="3"/>
      <c r="BE557" s="3"/>
    </row>
    <row r="558" spans="1:57" ht="15">
      <c r="A558" s="65" t="s">
        <v>771</v>
      </c>
      <c r="B558" s="91"/>
      <c r="C558" s="91"/>
      <c r="D558" s="92">
        <v>1.5965909090909092</v>
      </c>
      <c r="E558" s="93">
        <v>50</v>
      </c>
      <c r="F558" s="105" t="s">
        <v>5646</v>
      </c>
      <c r="G558" s="91"/>
      <c r="H558" s="94"/>
      <c r="I558" s="95"/>
      <c r="J558" s="95"/>
      <c r="K558" s="94"/>
      <c r="L558" s="96"/>
      <c r="M558" s="97">
        <v>5174.1123046875</v>
      </c>
      <c r="N558" s="97">
        <v>840.6472778320312</v>
      </c>
      <c r="O558" s="98"/>
      <c r="P558" s="99"/>
      <c r="Q558" s="99"/>
      <c r="R558" s="100"/>
      <c r="S558" s="48">
        <v>1</v>
      </c>
      <c r="T558" s="48">
        <v>0</v>
      </c>
      <c r="U558" s="49">
        <v>0</v>
      </c>
      <c r="V558" s="49">
        <v>1</v>
      </c>
      <c r="W558" s="101"/>
      <c r="X558" s="101"/>
      <c r="Y558" s="101"/>
      <c r="Z558" s="49">
        <v>0</v>
      </c>
      <c r="AA558" s="102">
        <v>558</v>
      </c>
      <c r="AB558" s="102"/>
      <c r="AC558" s="73"/>
      <c r="AD558" s="79" t="s">
        <v>3771</v>
      </c>
      <c r="AE558" s="79">
        <v>220</v>
      </c>
      <c r="AF558" s="79">
        <v>242</v>
      </c>
      <c r="AG558" s="79">
        <v>12800</v>
      </c>
      <c r="AH558" s="79">
        <v>3069</v>
      </c>
      <c r="AI558" s="79"/>
      <c r="AJ558" s="79" t="s">
        <v>4265</v>
      </c>
      <c r="AK558" s="79"/>
      <c r="AL558" s="84" t="s">
        <v>4802</v>
      </c>
      <c r="AM558" s="79"/>
      <c r="AN558" s="81">
        <v>40098.9474537037</v>
      </c>
      <c r="AO558" s="84" t="s">
        <v>5314</v>
      </c>
      <c r="AP558" s="79" t="b">
        <v>1</v>
      </c>
      <c r="AQ558" s="79" t="b">
        <v>0</v>
      </c>
      <c r="AR558" s="79" t="b">
        <v>1</v>
      </c>
      <c r="AS558" s="79"/>
      <c r="AT558" s="79">
        <v>1</v>
      </c>
      <c r="AU558" s="84" t="s">
        <v>5320</v>
      </c>
      <c r="AV558" s="79" t="b">
        <v>0</v>
      </c>
      <c r="AW558" s="79" t="s">
        <v>5649</v>
      </c>
      <c r="AX558" s="84" t="s">
        <v>6202</v>
      </c>
      <c r="AY558" s="79" t="s">
        <v>65</v>
      </c>
      <c r="AZ558" s="79" t="str">
        <f>REPLACE(INDEX(GroupVertices[Group],MATCH(Vertices[[#This Row],[Vertex]],GroupVertices[Vertex],0)),1,1,"")</f>
        <v>33</v>
      </c>
      <c r="BA558" s="2"/>
      <c r="BB558" s="3"/>
      <c r="BC558" s="3"/>
      <c r="BD558" s="3"/>
      <c r="BE5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8"/>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8"/>
    <dataValidation allowBlank="1" showInputMessage="1" promptTitle="Vertex Tooltip" prompt="Enter optional text that will pop up when the mouse is hovered over the vertex." errorTitle="Invalid Vertex Image Key" sqref="K3:K5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8"/>
    <dataValidation allowBlank="1" showInputMessage="1" promptTitle="Vertex Label Fill Color" prompt="To select an optional fill color for the Label shape, right-click and select Select Color on the right-click menu." sqref="I3:I558"/>
    <dataValidation allowBlank="1" showInputMessage="1" promptTitle="Vertex Image File" prompt="Enter the path to an image file.  Hover over the column header for examples." errorTitle="Invalid Vertex Image Key" sqref="F3:F558"/>
    <dataValidation allowBlank="1" showInputMessage="1" promptTitle="Vertex Color" prompt="To select an optional vertex color, right-click and select Select Color on the right-click menu." sqref="B3:B558"/>
    <dataValidation allowBlank="1" showInputMessage="1" promptTitle="Vertex Opacity" prompt="Enter an optional vertex opacity between 0 (transparent) and 100 (opaque)." errorTitle="Invalid Vertex Opacity" error="The optional vertex opacity must be a whole number between 0 and 10." sqref="E3:E558"/>
    <dataValidation type="list" allowBlank="1" showInputMessage="1" showErrorMessage="1" promptTitle="Vertex Shape" prompt="Select an optional vertex shape." errorTitle="Invalid Vertex Shape" error="You have entered an invalid vertex shape.  Try selecting from the drop-down list instead." sqref="C3:C5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8">
      <formula1>ValidVertexLabelPositions</formula1>
    </dataValidation>
    <dataValidation allowBlank="1" showInputMessage="1" showErrorMessage="1" promptTitle="Vertex Name" prompt="Enter the name of the vertex." sqref="A3:A558"/>
  </dataValidations>
  <hyperlinks>
    <hyperlink ref="AL255" r:id="rId1" display="https://t.co/h7oON1O8QX"/>
    <hyperlink ref="AL46" r:id="rId2" display="https://t.co/XE0sbyk9yB"/>
    <hyperlink ref="AL118" r:id="rId3" display="https://t.co/YFhwVN3iwk"/>
    <hyperlink ref="AL50" r:id="rId4" display="https://t.co/8Cl9a8pKiZ"/>
    <hyperlink ref="AL4" r:id="rId5" display="https://t.co/8iK8dWMB7x"/>
    <hyperlink ref="AL3" r:id="rId6" display="https://t.co/wZsCnEACQZ"/>
    <hyperlink ref="AL119" r:id="rId7" display="https://t.co/6BY2WaB1xR"/>
    <hyperlink ref="AL37" r:id="rId8" display="https://t.co/K4Z9EOYiHZ"/>
    <hyperlink ref="AL5" r:id="rId9" display="https://t.co/mqKhVaM16Z"/>
    <hyperlink ref="AL74" r:id="rId10" display="https://t.co/BtKfTKRCOR"/>
    <hyperlink ref="AL120" r:id="rId11" display="https://t.co/oC1fzzwa9n"/>
    <hyperlink ref="AL265" r:id="rId12" display="https://t.co/Lu7kOtTNx3"/>
    <hyperlink ref="AL124" r:id="rId13" display="https://t.co/LwbamoaiC6"/>
    <hyperlink ref="AL95" r:id="rId14" display="https://t.co/nYcYfsRKDi"/>
    <hyperlink ref="AL125" r:id="rId15" display="https://t.co/AHeYfye5LD"/>
    <hyperlink ref="AL267" r:id="rId16" display="https://t.co/aWF4oPDyng"/>
    <hyperlink ref="AL56" r:id="rId17" display="https://t.co/0J32Plpngh"/>
    <hyperlink ref="AL126" r:id="rId18" display="https://t.co/xLWXs5fAtT"/>
    <hyperlink ref="AL273" r:id="rId19" display="https://t.co/WVWVvmpGQz"/>
    <hyperlink ref="AL96" r:id="rId20" display="https://t.co/WtWVTH6V83"/>
    <hyperlink ref="AL274" r:id="rId21" display="https://t.co/hwCVX2BBkd"/>
    <hyperlink ref="AL276" r:id="rId22" display="https://t.co/BNrweXa0hy"/>
    <hyperlink ref="AL278" r:id="rId23" display="https://t.co/ggjIjoNJYz"/>
    <hyperlink ref="AL281" r:id="rId24" display="https://t.co/xZuBWhwBQr"/>
    <hyperlink ref="AL282" r:id="rId25" display="https://t.co/gcIJA3yZ0N"/>
    <hyperlink ref="AL130" r:id="rId26" display="https://t.co/aCKkUvBWws"/>
    <hyperlink ref="AL97" r:id="rId27" display="http://t.co/oHuf2KEjq4"/>
    <hyperlink ref="AL284" r:id="rId28" display="https://t.co/zvxapPXyF8"/>
    <hyperlink ref="AL285" r:id="rId29" display="https://t.co/VBatZxIRMP"/>
    <hyperlink ref="AL133" r:id="rId30" display="https://t.co/AtjFDRJn0Z"/>
    <hyperlink ref="AL290" r:id="rId31" display="https://t.co/f11Lj1yjN3"/>
    <hyperlink ref="AL134" r:id="rId32" display="https://t.co/Gfz7yaJg6w"/>
    <hyperlink ref="AL136" r:id="rId33" display="https://t.co/PzL6PzrMcB"/>
    <hyperlink ref="AL523" r:id="rId34" display="https://t.co/YD6nq6MzS3"/>
    <hyperlink ref="AL57" r:id="rId35" display="https://t.co/CavSfacqnK"/>
    <hyperlink ref="AL295" r:id="rId36" display="https://t.co/aLQsKIu1Ae"/>
    <hyperlink ref="AL55" r:id="rId37" display="https://t.co/61elZCbQrG"/>
    <hyperlink ref="AL524" r:id="rId38" display="https://t.co/DbR2iltsCy"/>
    <hyperlink ref="AL525" r:id="rId39" display="http://t.co/9L90B92NJR"/>
    <hyperlink ref="AL526" r:id="rId40" display="https://t.co/RFhk7V4j6L"/>
    <hyperlink ref="AL527" r:id="rId41" display="https://t.co/eqLgX400oy"/>
    <hyperlink ref="AL299" r:id="rId42" display="https://t.co/ULjqObU8fN"/>
    <hyperlink ref="AL139" r:id="rId43" display="https://t.co/aUYDT7JMAs"/>
    <hyperlink ref="AL140" r:id="rId44" display="http://t.co/O0moYM9SRv"/>
    <hyperlink ref="AL141" r:id="rId45" display="https://t.co/pdIfyIaD4h"/>
    <hyperlink ref="AL300" r:id="rId46" display="http://t.co/llYyuTz0L0"/>
    <hyperlink ref="AL303" r:id="rId47" display="https://t.co/FDxSf307Bf"/>
    <hyperlink ref="AL305" r:id="rId48" display="https://t.co/WrSt3IHwoO"/>
    <hyperlink ref="AL144" r:id="rId49" display="https://t.co/7oy1uSskUZ"/>
    <hyperlink ref="AL535" r:id="rId50" display="https://t.co/aradLVLam2"/>
    <hyperlink ref="AL66" r:id="rId51" display="https://t.co/0W9yynRxlA"/>
    <hyperlink ref="AL43" r:id="rId52" display="https://t.co/kumVuCrs5p"/>
    <hyperlink ref="AL51" r:id="rId53" display="https://t.co/fYO02m1KAD"/>
    <hyperlink ref="AL312" r:id="rId54" display="https://t.co/GDeulM5k1k"/>
    <hyperlink ref="AL145" r:id="rId55" display="https://t.co/3tcFGNImvy"/>
    <hyperlink ref="AL98" r:id="rId56" display="https://t.co/IoZqKAgORf"/>
    <hyperlink ref="AL58" r:id="rId57" display="https://t.co/KGJpZKBjXA"/>
    <hyperlink ref="AL146" r:id="rId58" display="http://t.co/9nKMuBMK7n"/>
    <hyperlink ref="AL44" r:id="rId59" display="https://t.co/aA4H4q1fZE"/>
    <hyperlink ref="AL33" r:id="rId60" display="https://t.co/U3etDcMuUq"/>
    <hyperlink ref="AL318" r:id="rId61" display="https://t.co/plpjBzJHZb"/>
    <hyperlink ref="AL147" r:id="rId62" display="http://t.co/Yw7rkiaeBd"/>
    <hyperlink ref="AL149" r:id="rId63" display="https://t.co/5izZu3vgUM"/>
    <hyperlink ref="AL325" r:id="rId64" display="https://t.co/EuQaA29P8O"/>
    <hyperlink ref="AL151" r:id="rId65" display="https://t.co/6T1aB7lDJ1"/>
    <hyperlink ref="AL23" r:id="rId66" display="https://t.co/WMmPbqv4ic"/>
    <hyperlink ref="AL329" r:id="rId67" display="https://t.co/zxLK6SxrOz"/>
    <hyperlink ref="AL330" r:id="rId68" display="https://t.co/ML7HyH4TxK"/>
    <hyperlink ref="AL155" r:id="rId69" display="https://t.co/MZgHY9OzWP"/>
    <hyperlink ref="AL85" r:id="rId70" display="https://t.co/7vQGOkPvfM"/>
    <hyperlink ref="AL331" r:id="rId71" display="https://t.co/jfbJaArueg"/>
    <hyperlink ref="AL156" r:id="rId72" display="https://t.co/fVwpr5TkkK"/>
    <hyperlink ref="AL332" r:id="rId73" display="https://t.co/mBJvY1ZXQR"/>
    <hyperlink ref="AL157" r:id="rId74" display="https://t.co/De5iqGcJUj"/>
    <hyperlink ref="AL334" r:id="rId75" display="https://t.co/4JlYdVnnzs"/>
    <hyperlink ref="AL36" r:id="rId76" display="http://t.co/m2R0duDCmF"/>
    <hyperlink ref="AL528" r:id="rId77" display="http://t.co/gbl2pccfbd"/>
    <hyperlink ref="AL536" r:id="rId78" display="https://t.co/thGKQyCczf"/>
    <hyperlink ref="AL25" r:id="rId79" display="https://t.co/8NL8Mmws6g"/>
    <hyperlink ref="AL161" r:id="rId80" display="https://t.co/uQoEVDWEIE"/>
    <hyperlink ref="AL164" r:id="rId81" display="https://t.co/OrI5tmAs0S"/>
    <hyperlink ref="AL165" r:id="rId82" display="https://t.co/tn9psAEwSs"/>
    <hyperlink ref="AL101" r:id="rId83" display="https://t.co/9zF6xhXjPG"/>
    <hyperlink ref="AL166" r:id="rId84" display="https://t.co/ptnRwW3yzr"/>
    <hyperlink ref="AL348" r:id="rId85" display="https://t.co/6EEKQ19tIx"/>
    <hyperlink ref="AL167" r:id="rId86" display="http://t.co/0PeRXOw514"/>
    <hyperlink ref="AL349" r:id="rId87" display="https://t.co/bQB4mEEDFv"/>
    <hyperlink ref="AL350" r:id="rId88" display="https://t.co/khMAllA2Up"/>
    <hyperlink ref="AL168" r:id="rId89" display="https://t.co/gKwrL7YPzx"/>
    <hyperlink ref="AL538" r:id="rId90" display="http://t.co/rHfXY2PMRR"/>
    <hyperlink ref="AL169" r:id="rId91" display="http://t.co/b4RLjTpDGf"/>
    <hyperlink ref="AL353" r:id="rId92" display="https://t.co/cFX0fmYCqd"/>
    <hyperlink ref="AL170" r:id="rId93" display="https://t.co/klEMykY2JP"/>
    <hyperlink ref="AL355" r:id="rId94" display="https://t.co/C0fiA09gqB"/>
    <hyperlink ref="AL357" r:id="rId95" display="https://t.co/RtAtu9syBJ"/>
    <hyperlink ref="AL359" r:id="rId96" display="https://t.co/zH9q6ygZeU"/>
    <hyperlink ref="AL360" r:id="rId97" display="https://t.co/XcFg1BzHBL"/>
    <hyperlink ref="AL361" r:id="rId98" display="https://t.co/YyWoIbMg1c"/>
    <hyperlink ref="AL368" r:id="rId99" display="http://t.co/gP40MmqXAW"/>
    <hyperlink ref="AL370" r:id="rId100" display="https://t.co/tfD6rpKUff"/>
    <hyperlink ref="AL174" r:id="rId101" display="https://t.co/4ZuzvWngUz"/>
    <hyperlink ref="AL529" r:id="rId102" display="http://t.co/t1F5QuwuGx"/>
    <hyperlink ref="AL86" r:id="rId103" display="https://t.co/LLFl8S9IKg"/>
    <hyperlink ref="AL374" r:id="rId104" display="https://t.co/8dcx0ttnQ7"/>
    <hyperlink ref="AL75" r:id="rId105" display="https://t.co/lNfxBfsY6S"/>
    <hyperlink ref="AL531" r:id="rId106" display="https://t.co/slyyvjZHZ6"/>
    <hyperlink ref="AL175" r:id="rId107" display="https://t.co/kzouywPM3T"/>
    <hyperlink ref="AL177" r:id="rId108" display="https://t.co/IZTlruY2mD"/>
    <hyperlink ref="AL178" r:id="rId109" display="https://t.co/ChsIn8ADtb"/>
    <hyperlink ref="AL179" r:id="rId110" display="https://t.co/aB9smNUL4V"/>
    <hyperlink ref="AL104" r:id="rId111" display="https://t.co/70M14EWOS6"/>
    <hyperlink ref="AL379" r:id="rId112" display="https://t.co/FclczZGjq8"/>
    <hyperlink ref="AL180" r:id="rId113" display="https://t.co/n1p3jk4EUc"/>
    <hyperlink ref="AL70" r:id="rId114" display="https://t.co/IrbHjrY3MU"/>
    <hyperlink ref="AL382" r:id="rId115" display="https://t.co/qkVaJF2rL8"/>
    <hyperlink ref="AL181" r:id="rId116" display="http://t.co/21d5zZIvSs"/>
    <hyperlink ref="AL105" r:id="rId117" display="https://t.co/ja8Ev40LFT"/>
    <hyperlink ref="AL14" r:id="rId118" display="https://t.co/GGvFkMJj37"/>
    <hyperlink ref="AL186" r:id="rId119" display="http://t.co/ewx9iLbIva"/>
    <hyperlink ref="AL394" r:id="rId120" display="https://t.co/VPLvgbpjdr"/>
    <hyperlink ref="AL542" r:id="rId121" display="https://t.co/slsTmey3r3"/>
    <hyperlink ref="AL400" r:id="rId122" display="https://t.co/1BufRCR1cr"/>
    <hyperlink ref="AL190" r:id="rId123" display="https://t.co/IbdZZDVpE8"/>
    <hyperlink ref="AL191" r:id="rId124" display="https://t.co/LMWtthcuga"/>
    <hyperlink ref="AL404" r:id="rId125" display="https://t.co/kjdcyv8sLj"/>
    <hyperlink ref="AL193" r:id="rId126" display="https://t.co/GKy8qQ6eAN"/>
    <hyperlink ref="AL106" r:id="rId127" display="https://t.co/txv2OC6VC0"/>
    <hyperlink ref="AL8" r:id="rId128" display="https://t.co/gfOhxsXdjC"/>
    <hyperlink ref="AL194" r:id="rId129" display="http://t.co/WJl08dOPxn"/>
    <hyperlink ref="AL408" r:id="rId130" display="https://t.co/qkLa4fAFBI"/>
    <hyperlink ref="AL195" r:id="rId131" display="https://t.co/WgPxn8EqX4"/>
    <hyperlink ref="AL411" r:id="rId132" display="https://t.co/64yq3ZeqxX"/>
    <hyperlink ref="AL412" r:id="rId133" display="https://t.co/foEEedPkog"/>
    <hyperlink ref="AL196" r:id="rId134" display="https://t.co/7qXaH9MDWy"/>
    <hyperlink ref="AL197" r:id="rId135" display="https://t.co/qMggn06jU6"/>
    <hyperlink ref="AL107" r:id="rId136" display="https://t.co/NLnVel21cs"/>
    <hyperlink ref="AL72" r:id="rId137" display="http://t.co/tDPmKOzpk2"/>
    <hyperlink ref="AL416" r:id="rId138" display="https://t.co/tjcexgJkdI"/>
    <hyperlink ref="AL418" r:id="rId139" display="https://t.co/XEv6k77Grn"/>
    <hyperlink ref="AL31" r:id="rId140" display="https://t.co/Igou7xfFJm"/>
    <hyperlink ref="AL544" r:id="rId141" display="https://t.co/vBo0wJuUlu"/>
    <hyperlink ref="AL422" r:id="rId142" display="https://t.co/ezvrVMvnHx"/>
    <hyperlink ref="AL424" r:id="rId143" display="https://t.co/DITmfP7K2x"/>
    <hyperlink ref="AL13" r:id="rId144" display="https://t.co/qm5rnkd2sW"/>
    <hyperlink ref="AL426" r:id="rId145" display="https://t.co/KgOuEZTCRH"/>
    <hyperlink ref="AL201" r:id="rId146" display="https://t.co/d5qFcofQJU"/>
    <hyperlink ref="AL202" r:id="rId147" display="http://t.co/lue6bEo4ec"/>
    <hyperlink ref="AL203" r:id="rId148" display="https://t.co/KAlSe5Xs1D"/>
    <hyperlink ref="AL206" r:id="rId149" display="https://t.co/osSrJJ7foG"/>
    <hyperlink ref="AL431" r:id="rId150" display="https://t.co/9diwQgK9DZ"/>
    <hyperlink ref="AL435" r:id="rId151" display="https://t.co/dBirtnal4q"/>
    <hyperlink ref="AL436" r:id="rId152" display="https://t.co/TW5pcSXmG9"/>
    <hyperlink ref="AL209" r:id="rId153" display="https://t.co/V8xrOMvO8K"/>
    <hyperlink ref="AL437" r:id="rId154" display="https://t.co/p2ev2BXEHG"/>
    <hyperlink ref="AL439" r:id="rId155" display="https://t.co/zs2Axj0z67"/>
    <hyperlink ref="AL442" r:id="rId156" display="https://t.co/SggifkAQn9"/>
    <hyperlink ref="AL443" r:id="rId157" display="https://t.co/N6GcxORe0W"/>
    <hyperlink ref="AL445" r:id="rId158" display="https://t.co/csVoSnX8xq"/>
    <hyperlink ref="AL451" r:id="rId159" display="https://t.co/nBk0S2OHgg"/>
    <hyperlink ref="AL76" r:id="rId160" display="https://t.co/vFGwrrxaQ6"/>
    <hyperlink ref="AL454" r:id="rId161" display="https://t.co/HDrwA0JbdP"/>
    <hyperlink ref="AL458" r:id="rId162" display="https://t.co/bYwSZ30xVT"/>
    <hyperlink ref="AL461" r:id="rId163" display="https://t.co/km6mfaccB2"/>
    <hyperlink ref="AL545" r:id="rId164" display="https://t.co/DrSETQKTwU"/>
    <hyperlink ref="AL546" r:id="rId165" display="https://t.co/5JnVo8m6iC"/>
    <hyperlink ref="AL215" r:id="rId166" display="https://t.co/uqdJUqSDKT"/>
    <hyperlink ref="AL464" r:id="rId167" display="https://t.co/eNKWt8O1zu"/>
    <hyperlink ref="AL465" r:id="rId168" display="https://t.co/6dBnj4BvBz"/>
    <hyperlink ref="AL17" r:id="rId169" display="https://t.co/FyOTpsBf5r"/>
    <hyperlink ref="AL547" r:id="rId170" display="https://t.co/BNMmeqdJ4Y"/>
    <hyperlink ref="AL550" r:id="rId171" display="https://t.co/xVKHne7sF4"/>
    <hyperlink ref="AL471" r:id="rId172" display="https://t.co/YiTSBsXdDB"/>
    <hyperlink ref="AL472" r:id="rId173" display="https://t.co/JWr7dPS6QK"/>
    <hyperlink ref="AL89" r:id="rId174" display="https://t.co/wGlKnUAufg"/>
    <hyperlink ref="AL475" r:id="rId175" display="http://t.co/KpNQ9GrnH8"/>
    <hyperlink ref="AL220" r:id="rId176" display="https://t.co/kNLJja8cPU"/>
    <hyperlink ref="AL109" r:id="rId177" display="https://t.co/5pbFVuWkoD"/>
    <hyperlink ref="AL476" r:id="rId178" display="https://t.co/ry2ThILERt"/>
    <hyperlink ref="AL221" r:id="rId179" display="https://t.co/tToSRJ0KOZ"/>
    <hyperlink ref="AL222" r:id="rId180" display="https://t.co/Cy0Vw4bdAI"/>
    <hyperlink ref="AL223" r:id="rId181" display="https://t.co/poKUl38cyp"/>
    <hyperlink ref="AL480" r:id="rId182" display="https://t.co/oKRTu6V4It"/>
    <hyperlink ref="AL224" r:id="rId183" display="https://t.co/4BEyH7YMxs"/>
    <hyperlink ref="AL226" r:id="rId184" display="https://t.co/9DQk1KHrys"/>
    <hyperlink ref="AL77" r:id="rId185" display="https://t.co/LWRC9fEvv2"/>
    <hyperlink ref="AL78" r:id="rId186" display="https://t.co/fhazid3Vqd"/>
    <hyperlink ref="AL483" r:id="rId187" display="https://t.co/sKCwVNVvvs"/>
    <hyperlink ref="AL229" r:id="rId188" display="https://t.co/TtnQ8s3NbQ"/>
    <hyperlink ref="AL487" r:id="rId189" display="https://t.co/LGd1keMCBJ"/>
    <hyperlink ref="AL91" r:id="rId190" display="https://t.co/0E6g5IDENV"/>
    <hyperlink ref="AL233" r:id="rId191" display="https://t.co/PRFVsO45MC"/>
    <hyperlink ref="AL110" r:id="rId192" display="https://t.co/lbjAAet5p2"/>
    <hyperlink ref="AL490" r:id="rId193" display="https://t.co/OdgFnjGZ37"/>
    <hyperlink ref="AL234" r:id="rId194" display="https://t.co/VmDwyvHXtm"/>
    <hyperlink ref="AL491" r:id="rId195" display="https://t.co/BhCL15EuEE"/>
    <hyperlink ref="AL111" r:id="rId196" display="https://t.co/zg6AiYaC4n"/>
    <hyperlink ref="AL236" r:id="rId197" display="https://t.co/Wopqf5SACP"/>
    <hyperlink ref="AL92" r:id="rId198" display="https://t.co/RXBZQhOVjl"/>
    <hyperlink ref="AL552" r:id="rId199" display="https://t.co/IuK65I0SrE"/>
    <hyperlink ref="AL61" r:id="rId200" display="https://t.co/fWEvdy7afy"/>
    <hyperlink ref="AL62" r:id="rId201" display="https://t.co/AnEMpQctIc"/>
    <hyperlink ref="AL520" r:id="rId202" display="https://t.co/dNv3dwrUvR"/>
    <hyperlink ref="AL521" r:id="rId203" display="https://t.co/BbjrPOA9wi"/>
    <hyperlink ref="AL239" r:id="rId204" display="https://t.co/RXlPMQfYhp"/>
    <hyperlink ref="AL554" r:id="rId205" display="http://t.co/23xzCGj41J"/>
    <hyperlink ref="AL555" r:id="rId206" display="https://t.co/LaDNpZ0sYk"/>
    <hyperlink ref="AL556" r:id="rId207" display="http://t.co/zCoAayxPml"/>
    <hyperlink ref="AL557" r:id="rId208" display="http://t.co/UyAj6iWXDQ"/>
    <hyperlink ref="AL497" r:id="rId209" display="https://t.co/HNIEypgpH8"/>
    <hyperlink ref="AL73" r:id="rId210" display="https://t.co/SSA14X2cTK"/>
    <hyperlink ref="AL502" r:id="rId211" display="https://t.co/NHRkFTONki"/>
    <hyperlink ref="AL112" r:id="rId212" display="https://t.co/zJPQjyAjAn"/>
    <hyperlink ref="AL504" r:id="rId213" display="https://t.co/hlbb1Uoekv"/>
    <hyperlink ref="AL9" r:id="rId214" display="https://t.co/UMWxOfWtA2"/>
    <hyperlink ref="AL113" r:id="rId215" display="https://t.co/mn4ATUFAbT"/>
    <hyperlink ref="AL242" r:id="rId216" display="https://t.co/2iek3R02h4"/>
    <hyperlink ref="AL507" r:id="rId217" display="https://t.co/MvSfNQIRhd"/>
    <hyperlink ref="AL508" r:id="rId218" display="https://t.co/pHIoduUedI"/>
    <hyperlink ref="AL246" r:id="rId219" display="https://t.co/7hdzULoG8F"/>
    <hyperlink ref="AL45" r:id="rId220" display="https://t.co/0jcz2hhRz9"/>
    <hyperlink ref="AL249" r:id="rId221" display="https://t.co/9LWS1cxeT3"/>
    <hyperlink ref="AL511" r:id="rId222" display="https://t.co/6RerdDiUzq"/>
    <hyperlink ref="AL532" r:id="rId223" display="https://t.co/LcgT5yrpAa"/>
    <hyperlink ref="AL252" r:id="rId224" display="https://t.co/rhviCHN7O7"/>
    <hyperlink ref="AL114" r:id="rId225" display="https://t.co/qdRNiIAqno"/>
    <hyperlink ref="AL115" r:id="rId226" display="https://t.co/MdCmJrmodr"/>
    <hyperlink ref="AL558" r:id="rId227" display="https://t.co/re5JYujt3Z"/>
    <hyperlink ref="AL254" r:id="rId228" display="https://t.co/p7MhB2avNh"/>
    <hyperlink ref="AO117" r:id="rId229" display="https://pbs.twimg.com/profile_banners/226311022/1499178393"/>
    <hyperlink ref="AO255" r:id="rId230" display="https://pbs.twimg.com/profile_banners/20659929/1562681091"/>
    <hyperlink ref="AO46" r:id="rId231" display="https://pbs.twimg.com/profile_banners/394216985/1546647191"/>
    <hyperlink ref="AO118" r:id="rId232" display="https://pbs.twimg.com/profile_banners/3256735031/1531170798"/>
    <hyperlink ref="AO50" r:id="rId233" display="https://pbs.twimg.com/profile_banners/3320478908/1562224927"/>
    <hyperlink ref="AO80" r:id="rId234" display="https://pbs.twimg.com/profile_banners/27332382/1529964099"/>
    <hyperlink ref="AO256" r:id="rId235" display="https://pbs.twimg.com/profile_banners/943929145326792704/1562700657"/>
    <hyperlink ref="AO4" r:id="rId236" display="https://pbs.twimg.com/profile_banners/1002183722639249408/1557156838"/>
    <hyperlink ref="AO257" r:id="rId237" display="https://pbs.twimg.com/profile_banners/2919927975/1560009124"/>
    <hyperlink ref="AO11" r:id="rId238" display="https://pbs.twimg.com/profile_banners/1739942220/1552362637"/>
    <hyperlink ref="AO3" r:id="rId239" display="https://pbs.twimg.com/profile_banners/473540974/1519431558"/>
    <hyperlink ref="AO259" r:id="rId240" display="https://pbs.twimg.com/profile_banners/738989605698076672/1560263747"/>
    <hyperlink ref="AO260" r:id="rId241" display="https://pbs.twimg.com/profile_banners/2688029994/1556407358"/>
    <hyperlink ref="AO10" r:id="rId242" display="https://pbs.twimg.com/profile_banners/77913823/1550857372"/>
    <hyperlink ref="AO261" r:id="rId243" display="https://pbs.twimg.com/profile_banners/795054226292572161/1552061673"/>
    <hyperlink ref="AO24" r:id="rId244" display="https://pbs.twimg.com/profile_banners/1147070802178781184/1562418798"/>
    <hyperlink ref="AO119" r:id="rId245" display="https://pbs.twimg.com/profile_banners/22187608/1353440960"/>
    <hyperlink ref="AO262" r:id="rId246" display="https://pbs.twimg.com/profile_banners/4852359678/1561618647"/>
    <hyperlink ref="AO37" r:id="rId247" display="https://pbs.twimg.com/profile_banners/864351611807612929/1557448140"/>
    <hyperlink ref="AO5" r:id="rId248" display="https://pbs.twimg.com/profile_banners/80102659/1546624402"/>
    <hyperlink ref="AO74" r:id="rId249" display="https://pbs.twimg.com/profile_banners/357606935/1549675771"/>
    <hyperlink ref="AO120" r:id="rId250" display="https://pbs.twimg.com/profile_banners/17547043/1562281056"/>
    <hyperlink ref="AO121" r:id="rId251" display="https://pbs.twimg.com/profile_banners/66357194/1554931131"/>
    <hyperlink ref="AO263" r:id="rId252" display="https://pbs.twimg.com/profile_banners/1141432698373693440/1561062227"/>
    <hyperlink ref="AO264" r:id="rId253" display="https://pbs.twimg.com/profile_banners/4854017975/1562864076"/>
    <hyperlink ref="AO265" r:id="rId254" display="https://pbs.twimg.com/profile_banners/18640544/1469036558"/>
    <hyperlink ref="AO122" r:id="rId255" display="https://pbs.twimg.com/profile_banners/430200135/1556282863"/>
    <hyperlink ref="AO123" r:id="rId256" display="https://pbs.twimg.com/profile_banners/903056266616074240/1561226426"/>
    <hyperlink ref="AO124" r:id="rId257" display="https://pbs.twimg.com/profile_banners/760142076948295680/1557442780"/>
    <hyperlink ref="AO266" r:id="rId258" display="https://pbs.twimg.com/profile_banners/753037532246532097/1549731743"/>
    <hyperlink ref="AO7" r:id="rId259" display="https://pbs.twimg.com/profile_banners/2381111294/1562845173"/>
    <hyperlink ref="AO95" r:id="rId260" display="https://pbs.twimg.com/profile_banners/1148293380990013440/1562609798"/>
    <hyperlink ref="AO63" r:id="rId261" display="https://pbs.twimg.com/profile_banners/958485332839645184/1562548035"/>
    <hyperlink ref="AO65" r:id="rId262" display="https://pbs.twimg.com/profile_banners/2544366800/1559528125"/>
    <hyperlink ref="AO125" r:id="rId263" display="https://pbs.twimg.com/profile_banners/214357120/1552586369"/>
    <hyperlink ref="AO267" r:id="rId264" display="https://pbs.twimg.com/profile_banners/50547313/1558714593"/>
    <hyperlink ref="AO56" r:id="rId265" display="https://pbs.twimg.com/profile_banners/3150873468/1470346237"/>
    <hyperlink ref="AO268" r:id="rId266" display="https://pbs.twimg.com/profile_banners/4096498393/1562729678"/>
    <hyperlink ref="AO126" r:id="rId267" display="https://pbs.twimg.com/profile_banners/2952975158/1556382360"/>
    <hyperlink ref="AO269" r:id="rId268" display="https://pbs.twimg.com/profile_banners/133849803/1525208851"/>
    <hyperlink ref="AO270" r:id="rId269" display="https://pbs.twimg.com/profile_banners/896246587051171840/1556124603"/>
    <hyperlink ref="AO271" r:id="rId270" display="https://pbs.twimg.com/profile_banners/4823517789/1516733102"/>
    <hyperlink ref="AO272" r:id="rId271" display="https://pbs.twimg.com/profile_banners/1081908840390643712/1549250688"/>
    <hyperlink ref="AO273" r:id="rId272" display="https://pbs.twimg.com/profile_banners/1086748674896613376/1547938609"/>
    <hyperlink ref="AO96" r:id="rId273" display="https://pbs.twimg.com/profile_banners/20944327/1559275327"/>
    <hyperlink ref="AO274" r:id="rId274" display="https://pbs.twimg.com/profile_banners/39323349/1547576350"/>
    <hyperlink ref="AO275" r:id="rId275" display="https://pbs.twimg.com/profile_banners/1066498687935877120/1547845839"/>
    <hyperlink ref="AO276" r:id="rId276" display="https://pbs.twimg.com/profile_banners/2209566565/1523281013"/>
    <hyperlink ref="AO277" r:id="rId277" display="https://pbs.twimg.com/profile_banners/2196282653/1514051147"/>
    <hyperlink ref="AO533" r:id="rId278" display="https://pbs.twimg.com/profile_banners/964579435/1549153361"/>
    <hyperlink ref="AO278" r:id="rId279" display="https://pbs.twimg.com/profile_banners/19266056/1525179334"/>
    <hyperlink ref="AO279" r:id="rId280" display="https://pbs.twimg.com/profile_banners/3266514151/1562608499"/>
    <hyperlink ref="AO281" r:id="rId281" display="https://pbs.twimg.com/profile_banners/19633019/1555553869"/>
    <hyperlink ref="AO128" r:id="rId282" display="https://pbs.twimg.com/profile_banners/250783152/1377919822"/>
    <hyperlink ref="AO129" r:id="rId283" display="https://pbs.twimg.com/profile_banners/2877184606/1550052197"/>
    <hyperlink ref="AO282" r:id="rId284" display="https://pbs.twimg.com/profile_banners/8021842/1492608553"/>
    <hyperlink ref="AO34" r:id="rId285" display="https://pbs.twimg.com/profile_banners/15637375/1503947730"/>
    <hyperlink ref="AO27" r:id="rId286" display="https://pbs.twimg.com/profile_banners/1138877501399326720/1562865315"/>
    <hyperlink ref="AO283" r:id="rId287" display="https://pbs.twimg.com/profile_banners/2272572692/1559615856"/>
    <hyperlink ref="AO130" r:id="rId288" display="https://pbs.twimg.com/profile_banners/628776007/1499916447"/>
    <hyperlink ref="AO81" r:id="rId289" display="https://pbs.twimg.com/profile_banners/209798142/1469897475"/>
    <hyperlink ref="AO131" r:id="rId290" display="https://pbs.twimg.com/profile_banners/2870093470/1415592653"/>
    <hyperlink ref="AO97" r:id="rId291" display="https://pbs.twimg.com/profile_banners/3754891/1398194215"/>
    <hyperlink ref="AO284" r:id="rId292" display="https://pbs.twimg.com/profile_banners/1076489196540448769/1562709553"/>
    <hyperlink ref="AO285" r:id="rId293" display="https://pbs.twimg.com/profile_banners/3301857379/1561070038"/>
    <hyperlink ref="AO286" r:id="rId294" display="https://pbs.twimg.com/profile_banners/35526063/1479332485"/>
    <hyperlink ref="AO133" r:id="rId295" display="https://pbs.twimg.com/profile_banners/970646649692393472/1562375123"/>
    <hyperlink ref="AO287" r:id="rId296" display="https://pbs.twimg.com/profile_banners/1055455920291893248/1545256598"/>
    <hyperlink ref="AO288" r:id="rId297" display="https://pbs.twimg.com/profile_banners/4888851724/1540798257"/>
    <hyperlink ref="AO289" r:id="rId298" display="https://pbs.twimg.com/profile_banners/479104604/1562570342"/>
    <hyperlink ref="AO290" r:id="rId299" display="https://pbs.twimg.com/profile_banners/1271509753/1562636658"/>
    <hyperlink ref="AO291" r:id="rId300" display="https://pbs.twimg.com/profile_banners/3495630503/1519061427"/>
    <hyperlink ref="AO134" r:id="rId301" display="https://pbs.twimg.com/profile_banners/36978767/1531785198"/>
    <hyperlink ref="AO135" r:id="rId302" display="https://pbs.twimg.com/profile_banners/895485989321179136/1502335938"/>
    <hyperlink ref="AO136" r:id="rId303" display="https://pbs.twimg.com/profile_banners/97855147/1560877966"/>
    <hyperlink ref="AO523" r:id="rId304" display="https://pbs.twimg.com/profile_banners/237931632/1562144132"/>
    <hyperlink ref="AO82" r:id="rId305" display="https://pbs.twimg.com/profile_banners/790737380156116992/1554148845"/>
    <hyperlink ref="AO292" r:id="rId306" display="https://pbs.twimg.com/profile_banners/1500673898/1534236064"/>
    <hyperlink ref="AO293" r:id="rId307" display="https://pbs.twimg.com/profile_banners/31729567/1550372439"/>
    <hyperlink ref="AO57" r:id="rId308" display="https://pbs.twimg.com/profile_banners/3014584133/1454440970"/>
    <hyperlink ref="AO137" r:id="rId309" display="https://pbs.twimg.com/profile_banners/1965189132/1487428750"/>
    <hyperlink ref="AO138" r:id="rId310" display="https://pbs.twimg.com/profile_banners/920060105558773762/1558810956"/>
    <hyperlink ref="AO294" r:id="rId311" display="https://pbs.twimg.com/profile_banners/967109805914644480/1536792555"/>
    <hyperlink ref="AO295" r:id="rId312" display="https://pbs.twimg.com/profile_banners/34623318/1538157109"/>
    <hyperlink ref="AO534" r:id="rId313" display="https://pbs.twimg.com/profile_banners/236699098/1558894563"/>
    <hyperlink ref="AO296" r:id="rId314" display="https://pbs.twimg.com/profile_banners/972517820306284545/1538699128"/>
    <hyperlink ref="AO28" r:id="rId315" display="https://pbs.twimg.com/profile_banners/1119055554914045952/1562025190"/>
    <hyperlink ref="AO297" r:id="rId316" display="https://pbs.twimg.com/profile_banners/24299901/1559001218"/>
    <hyperlink ref="AO298" r:id="rId317" display="https://pbs.twimg.com/profile_banners/1124869200474808320/1562561276"/>
    <hyperlink ref="AO55" r:id="rId318" display="https://pbs.twimg.com/profile_banners/17996892/1562785522"/>
    <hyperlink ref="AO524" r:id="rId319" display="https://pbs.twimg.com/profile_banners/183308621/1459967520"/>
    <hyperlink ref="AO526" r:id="rId320" display="https://pbs.twimg.com/profile_banners/316268502/1561764404"/>
    <hyperlink ref="AO527" r:id="rId321" display="https://pbs.twimg.com/profile_banners/352435088/1553029738"/>
    <hyperlink ref="AO54" r:id="rId322" display="https://pbs.twimg.com/profile_banners/375680866/1561221941"/>
    <hyperlink ref="AO299" r:id="rId323" display="https://pbs.twimg.com/profile_banners/112281842/1562818469"/>
    <hyperlink ref="AO139" r:id="rId324" display="https://pbs.twimg.com/profile_banners/43348599/1549392145"/>
    <hyperlink ref="AO140" r:id="rId325" display="https://pbs.twimg.com/profile_banners/35203249/1561121512"/>
    <hyperlink ref="AO141" r:id="rId326" display="https://pbs.twimg.com/profile_banners/826641357439655936/1534133518"/>
    <hyperlink ref="AO12" r:id="rId327" display="https://pbs.twimg.com/profile_banners/1008116948331388928/1560854855"/>
    <hyperlink ref="AO300" r:id="rId328" display="https://pbs.twimg.com/profile_banners/28147541/1441403465"/>
    <hyperlink ref="AO301" r:id="rId329" display="https://pbs.twimg.com/profile_banners/2163749783/1560350994"/>
    <hyperlink ref="AO302" r:id="rId330" display="https://pbs.twimg.com/profile_banners/868739448359596034/1532909235"/>
    <hyperlink ref="AO303" r:id="rId331" display="https://pbs.twimg.com/profile_banners/3319762211/1562616104"/>
    <hyperlink ref="AO304" r:id="rId332" display="https://pbs.twimg.com/profile_banners/61851072/1526177204"/>
    <hyperlink ref="AO305" r:id="rId333" display="https://pbs.twimg.com/profile_banners/82750898/1402644236"/>
    <hyperlink ref="AO306" r:id="rId334" display="https://pbs.twimg.com/profile_banners/1007756381619773440/1558333762"/>
    <hyperlink ref="AO143" r:id="rId335" display="https://pbs.twimg.com/profile_banners/948228342846709760/1562076323"/>
    <hyperlink ref="AO144" r:id="rId336" display="https://pbs.twimg.com/profile_banners/906612226420862977/1562781307"/>
    <hyperlink ref="AO64" r:id="rId337" display="https://pbs.twimg.com/profile_banners/1049088190370525185/1538959392"/>
    <hyperlink ref="AO535" r:id="rId338" display="https://pbs.twimg.com/profile_banners/884629094687797252/1562102734"/>
    <hyperlink ref="AO66" r:id="rId339" display="https://pbs.twimg.com/profile_banners/232725909/1523569541"/>
    <hyperlink ref="AO43" r:id="rId340" display="https://pbs.twimg.com/profile_banners/49459356/1398368167"/>
    <hyperlink ref="AO51" r:id="rId341" display="https://pbs.twimg.com/profile_banners/2257971/1560545716"/>
    <hyperlink ref="AO307" r:id="rId342" display="https://pbs.twimg.com/profile_banners/1094755500875501574/1561701533"/>
    <hyperlink ref="AO308" r:id="rId343" display="https://pbs.twimg.com/profile_banners/2325462779/1540956744"/>
    <hyperlink ref="AO309" r:id="rId344" display="https://pbs.twimg.com/profile_banners/3010547184/1561965529"/>
    <hyperlink ref="AO310" r:id="rId345" display="https://pbs.twimg.com/profile_banners/518088765/1500087706"/>
    <hyperlink ref="AO311" r:id="rId346" display="https://pbs.twimg.com/profile_banners/35330638/1508013015"/>
    <hyperlink ref="AO312" r:id="rId347" display="https://pbs.twimg.com/profile_banners/878144261060829184/1561863343"/>
    <hyperlink ref="AO313" r:id="rId348" display="https://pbs.twimg.com/profile_banners/2279448024/1557946320"/>
    <hyperlink ref="AO314" r:id="rId349" display="https://pbs.twimg.com/profile_banners/885733752667820032/1552962617"/>
    <hyperlink ref="AO145" r:id="rId350" display="https://pbs.twimg.com/profile_banners/1092202778/1558807280"/>
    <hyperlink ref="AO98" r:id="rId351" display="https://pbs.twimg.com/profile_banners/1360321357/1561826298"/>
    <hyperlink ref="AO315" r:id="rId352" display="https://pbs.twimg.com/profile_banners/1107730643419566080/1552943245"/>
    <hyperlink ref="AO316" r:id="rId353" display="https://pbs.twimg.com/profile_banners/1019941927393714176/1562542226"/>
    <hyperlink ref="AO58" r:id="rId354" display="https://pbs.twimg.com/profile_banners/26599573/1560885249"/>
    <hyperlink ref="AO146" r:id="rId355" display="https://pbs.twimg.com/profile_banners/147776538/1413980977"/>
    <hyperlink ref="AO317" r:id="rId356" display="https://pbs.twimg.com/profile_banners/3330544755/1562513532"/>
    <hyperlink ref="AO44" r:id="rId357" display="https://pbs.twimg.com/profile_banners/101949818/1555969912"/>
    <hyperlink ref="AO83" r:id="rId358" display="https://pbs.twimg.com/profile_banners/132016606/1402607085"/>
    <hyperlink ref="AO33" r:id="rId359" display="https://pbs.twimg.com/profile_banners/33601080/1551142888"/>
    <hyperlink ref="AO318" r:id="rId360" display="https://pbs.twimg.com/profile_banners/710173554/1507240190"/>
    <hyperlink ref="AO319" r:id="rId361" display="https://pbs.twimg.com/profile_banners/1141121942/1535417598"/>
    <hyperlink ref="AO320" r:id="rId362" display="https://pbs.twimg.com/profile_banners/1584044060/1562519039"/>
    <hyperlink ref="AO147" r:id="rId363" display="https://pbs.twimg.com/profile_banners/21335873/1522084790"/>
    <hyperlink ref="AO84" r:id="rId364" display="https://pbs.twimg.com/profile_banners/366380795/1536350426"/>
    <hyperlink ref="AO321" r:id="rId365" display="https://pbs.twimg.com/profile_banners/2400205108/1560355929"/>
    <hyperlink ref="AO19" r:id="rId366" display="https://pbs.twimg.com/profile_banners/930869930/1530031549"/>
    <hyperlink ref="AO323" r:id="rId367" display="https://pbs.twimg.com/profile_banners/950072248416722944/1532191409"/>
    <hyperlink ref="AO20" r:id="rId368" display="https://pbs.twimg.com/profile_banners/1069935621983084544/1562024826"/>
    <hyperlink ref="AO148" r:id="rId369" display="https://pbs.twimg.com/profile_banners/299917756/1561956281"/>
    <hyperlink ref="AO149" r:id="rId370" display="https://pbs.twimg.com/profile_banners/1097725026109874176/1561117594"/>
    <hyperlink ref="AO324" r:id="rId371" display="https://pbs.twimg.com/profile_banners/301212674/1559579818"/>
    <hyperlink ref="AO325" r:id="rId372" display="https://pbs.twimg.com/profile_banners/19615140/1556385843"/>
    <hyperlink ref="AO99" r:id="rId373" display="https://pbs.twimg.com/profile_banners/860920743651033088/1560025766"/>
    <hyperlink ref="AO326" r:id="rId374" display="https://pbs.twimg.com/profile_banners/857035129952374788/1493201853"/>
    <hyperlink ref="AO151" r:id="rId375" display="https://pbs.twimg.com/profile_banners/771111014305787909/1561853469"/>
    <hyperlink ref="AO23" r:id="rId376" display="https://pbs.twimg.com/profile_banners/753731647439245313/1561745412"/>
    <hyperlink ref="AO18" r:id="rId377" display="https://pbs.twimg.com/profile_banners/4720241363/1562429819"/>
    <hyperlink ref="AO152" r:id="rId378" display="https://pbs.twimg.com/profile_banners/2717028471/1556834032"/>
    <hyperlink ref="AO327" r:id="rId379" display="https://pbs.twimg.com/profile_banners/1021186328552255488/1556415289"/>
    <hyperlink ref="AO47" r:id="rId380" display="https://pbs.twimg.com/profile_banners/1660749008/1532452232"/>
    <hyperlink ref="AO153" r:id="rId381" display="https://pbs.twimg.com/profile_banners/542137954/1505180636"/>
    <hyperlink ref="AO328" r:id="rId382" display="https://pbs.twimg.com/profile_banners/322934004/1406944855"/>
    <hyperlink ref="AO329" r:id="rId383" display="https://pbs.twimg.com/profile_banners/752998667594924032/1524769085"/>
    <hyperlink ref="AO154" r:id="rId384" display="https://pbs.twimg.com/profile_banners/1144241784337444864/1561733606"/>
    <hyperlink ref="AO330" r:id="rId385" display="https://pbs.twimg.com/profile_banners/731291426797932544/1562738943"/>
    <hyperlink ref="AO155" r:id="rId386" display="https://pbs.twimg.com/profile_banners/2903063272/1417561202"/>
    <hyperlink ref="AO85" r:id="rId387" display="https://pbs.twimg.com/profile_banners/729399260/1533578479"/>
    <hyperlink ref="AO331" r:id="rId388" display="https://pbs.twimg.com/profile_banners/2298875414/1557258903"/>
    <hyperlink ref="AO156" r:id="rId389" display="https://pbs.twimg.com/profile_banners/23940032/1553106903"/>
    <hyperlink ref="AO332" r:id="rId390" display="https://pbs.twimg.com/profile_banners/1144661052279234560/1561743674"/>
    <hyperlink ref="AO157" r:id="rId391" display="https://pbs.twimg.com/profile_banners/464291205/1561939504"/>
    <hyperlink ref="AO100" r:id="rId392" display="https://pbs.twimg.com/profile_banners/756520239400038401/1524941062"/>
    <hyperlink ref="AO334" r:id="rId393" display="https://pbs.twimg.com/profile_banners/862223497321492480/1527504670"/>
    <hyperlink ref="AO335" r:id="rId394" display="https://pbs.twimg.com/profile_banners/917559867157688321/1559317530"/>
    <hyperlink ref="AO336" r:id="rId395" display="https://pbs.twimg.com/profile_banners/911410949877354496/1561152499"/>
    <hyperlink ref="AO337" r:id="rId396" display="https://pbs.twimg.com/profile_banners/758699418/1551064824"/>
    <hyperlink ref="AO338" r:id="rId397" display="https://pbs.twimg.com/profile_banners/974729605/1545288507"/>
    <hyperlink ref="AO158" r:id="rId398" display="https://pbs.twimg.com/profile_banners/1616334570/1559782656"/>
    <hyperlink ref="AO339" r:id="rId399" display="https://pbs.twimg.com/profile_banners/3119122894/1554088726"/>
    <hyperlink ref="AO159" r:id="rId400" display="https://pbs.twimg.com/profile_banners/3233151218/1561659855"/>
    <hyperlink ref="AO340" r:id="rId401" display="https://pbs.twimg.com/profile_banners/310927567/1559787488"/>
    <hyperlink ref="AO341" r:id="rId402" display="https://pbs.twimg.com/profile_banners/1626142908/1556515512"/>
    <hyperlink ref="AO52" r:id="rId403" display="https://pbs.twimg.com/profile_banners/254106474/1555687519"/>
    <hyperlink ref="AO536" r:id="rId404" display="https://pbs.twimg.com/profile_banners/2240373359/1560690884"/>
    <hyperlink ref="AO160" r:id="rId405" display="https://pbs.twimg.com/profile_banners/1110617273927114757/1562264383"/>
    <hyperlink ref="AO342" r:id="rId406" display="https://pbs.twimg.com/profile_banners/2254001654/1454021588"/>
    <hyperlink ref="AO343" r:id="rId407" display="https://pbs.twimg.com/profile_banners/1020553366789918720/1560758493"/>
    <hyperlink ref="AO344" r:id="rId408" display="https://pbs.twimg.com/profile_banners/950624695719624704/1555210920"/>
    <hyperlink ref="AO25" r:id="rId409" display="https://pbs.twimg.com/profile_banners/1055506364292726785/1541918613"/>
    <hyperlink ref="AO161" r:id="rId410" display="https://pbs.twimg.com/profile_banners/1096364876/1542649157"/>
    <hyperlink ref="AO345" r:id="rId411" display="https://pbs.twimg.com/profile_banners/860663534/1559089732"/>
    <hyperlink ref="AO346" r:id="rId412" display="https://pbs.twimg.com/profile_banners/891535452657864704/1524623833"/>
    <hyperlink ref="AO163" r:id="rId413" display="https://pbs.twimg.com/profile_banners/4757125934/1562265037"/>
    <hyperlink ref="AO164" r:id="rId414" display="https://pbs.twimg.com/profile_banners/270934403/1473194454"/>
    <hyperlink ref="AO165" r:id="rId415" display="https://pbs.twimg.com/profile_banners/922347060107427840/1508744569"/>
    <hyperlink ref="AO101" r:id="rId416" display="https://pbs.twimg.com/profile_banners/12811952/1558696505"/>
    <hyperlink ref="AO347" r:id="rId417" display="https://pbs.twimg.com/profile_banners/189647323/1562692988"/>
    <hyperlink ref="AO166" r:id="rId418" display="https://pbs.twimg.com/profile_banners/23944800/1459731386"/>
    <hyperlink ref="AO348" r:id="rId419" display="https://pbs.twimg.com/profile_banners/731278754/1515123035"/>
    <hyperlink ref="AO167" r:id="rId420" display="https://pbs.twimg.com/profile_banners/85480695/1497813515"/>
    <hyperlink ref="AO349" r:id="rId421" display="https://pbs.twimg.com/profile_banners/826642846979588096/1554198585"/>
    <hyperlink ref="AO350" r:id="rId422" display="https://pbs.twimg.com/profile_banners/868546324890656768/1562296275"/>
    <hyperlink ref="AO351" r:id="rId423" display="https://pbs.twimg.com/profile_banners/223027522/1461683830"/>
    <hyperlink ref="AO352" r:id="rId424" display="https://pbs.twimg.com/profile_banners/920745486235176961/1552368432"/>
    <hyperlink ref="AO168" r:id="rId425" display="https://pbs.twimg.com/profile_banners/751799933850693633/1468777881"/>
    <hyperlink ref="AO67" r:id="rId426" display="https://pbs.twimg.com/profile_banners/1025610780874559488/1533365321"/>
    <hyperlink ref="AO538" r:id="rId427" display="https://pbs.twimg.com/profile_banners/77938563/1562836183"/>
    <hyperlink ref="AO169" r:id="rId428" display="https://pbs.twimg.com/profile_banners/308445324/1552663836"/>
    <hyperlink ref="AO353" r:id="rId429" display="https://pbs.twimg.com/profile_banners/21416211/1514941643"/>
    <hyperlink ref="AO354" r:id="rId430" display="https://pbs.twimg.com/profile_banners/2666848753/1560641175"/>
    <hyperlink ref="AO170" r:id="rId431" display="https://pbs.twimg.com/profile_banners/1045422363582640131/1562385304"/>
    <hyperlink ref="AO355" r:id="rId432" display="https://pbs.twimg.com/profile_banners/1029651697/1553994066"/>
    <hyperlink ref="AO356" r:id="rId433" display="https://pbs.twimg.com/profile_banners/4206847037/1479439031"/>
    <hyperlink ref="AO357" r:id="rId434" display="https://pbs.twimg.com/profile_banners/918193051838926849/1562626454"/>
    <hyperlink ref="AO358" r:id="rId435" display="https://pbs.twimg.com/profile_banners/1343341794/1467501095"/>
    <hyperlink ref="AO359" r:id="rId436" display="https://pbs.twimg.com/profile_banners/1077813584380547073/1562141283"/>
    <hyperlink ref="AO171" r:id="rId437" display="https://pbs.twimg.com/profile_banners/1281719622/1506054378"/>
    <hyperlink ref="AO360" r:id="rId438" display="https://pbs.twimg.com/profile_banners/738141545547735040/1464821789"/>
    <hyperlink ref="AO361" r:id="rId439" display="https://pbs.twimg.com/profile_banners/212958148/1526685149"/>
    <hyperlink ref="AO362" r:id="rId440" display="https://pbs.twimg.com/profile_banners/829515641493221377/1562843666"/>
    <hyperlink ref="AO172" r:id="rId441" display="https://pbs.twimg.com/profile_banners/1055008179875205120/1560796931"/>
    <hyperlink ref="AO363" r:id="rId442" display="https://pbs.twimg.com/profile_banners/1020922996913913856/1532814900"/>
    <hyperlink ref="AO364" r:id="rId443" display="https://pbs.twimg.com/profile_banners/315067607/1549907121"/>
    <hyperlink ref="AO365" r:id="rId444" display="https://pbs.twimg.com/profile_banners/1149306598449434624/1562865369"/>
    <hyperlink ref="AO366" r:id="rId445" display="https://pbs.twimg.com/profile_banners/87113472/1401348921"/>
    <hyperlink ref="AO367" r:id="rId446" display="https://pbs.twimg.com/profile_banners/147185576/1558667631"/>
    <hyperlink ref="AO368" r:id="rId447" display="https://pbs.twimg.com/profile_banners/18421591/1406133565"/>
    <hyperlink ref="AO369" r:id="rId448" display="https://pbs.twimg.com/profile_banners/2545879306/1562187426"/>
    <hyperlink ref="AO370" r:id="rId449" display="https://pbs.twimg.com/profile_banners/2943195980/1561346982"/>
    <hyperlink ref="AO371" r:id="rId450" display="https://pbs.twimg.com/profile_banners/1042909254/1561612855"/>
    <hyperlink ref="AO174" r:id="rId451" display="https://pbs.twimg.com/profile_banners/32485994/1524565079"/>
    <hyperlink ref="AO529" r:id="rId452" display="https://pbs.twimg.com/profile_banners/23820899/1507922374"/>
    <hyperlink ref="AO86" r:id="rId453" display="https://pbs.twimg.com/profile_banners/1728015492/1553385801"/>
    <hyperlink ref="AO373" r:id="rId454" display="https://pbs.twimg.com/profile_banners/3000237332/1560686472"/>
    <hyperlink ref="AO374" r:id="rId455" display="https://pbs.twimg.com/profile_banners/463195865/1489854980"/>
    <hyperlink ref="AO102" r:id="rId456" display="https://pbs.twimg.com/profile_banners/1014063296792559616/1549767999"/>
    <hyperlink ref="AO375" r:id="rId457" display="https://pbs.twimg.com/profile_banners/3317945705/1507683258"/>
    <hyperlink ref="AO541" r:id="rId458" display="https://pbs.twimg.com/profile_banners/16020701/1363292592"/>
    <hyperlink ref="AO103" r:id="rId459" display="https://pbs.twimg.com/profile_banners/1011886710429569024/1530088543"/>
    <hyperlink ref="AO53" r:id="rId460" display="https://pbs.twimg.com/profile_banners/844026973932273665/1491222259"/>
    <hyperlink ref="AO75" r:id="rId461" display="https://pbs.twimg.com/profile_banners/882295323875561473/1516966238"/>
    <hyperlink ref="AO530" r:id="rId462" display="https://pbs.twimg.com/profile_banners/43724326/1526936664"/>
    <hyperlink ref="AO531" r:id="rId463" display="https://pbs.twimg.com/profile_banners/379739545/1516554778"/>
    <hyperlink ref="AO175" r:id="rId464" display="https://pbs.twimg.com/profile_banners/1098417955761737729/1557428275"/>
    <hyperlink ref="AO376" r:id="rId465" display="https://pbs.twimg.com/profile_banners/764229945497358336/1562682411"/>
    <hyperlink ref="AO176" r:id="rId466" display="https://pbs.twimg.com/profile_banners/2264748741/1560582968"/>
    <hyperlink ref="AO177" r:id="rId467" display="https://pbs.twimg.com/profile_banners/282703154/1410054556"/>
    <hyperlink ref="AO178" r:id="rId468" display="https://pbs.twimg.com/profile_banners/1717907558/1552540792"/>
    <hyperlink ref="AO179" r:id="rId469" display="https://pbs.twimg.com/profile_banners/22722353/1522543565"/>
    <hyperlink ref="AO377" r:id="rId470" display="https://pbs.twimg.com/profile_banners/2384635904/1429151623"/>
    <hyperlink ref="AO378" r:id="rId471" display="https://pbs.twimg.com/profile_banners/734531383427637249/1560227158"/>
    <hyperlink ref="AO104" r:id="rId472" display="https://pbs.twimg.com/profile_banners/706664875829948416/1547864634"/>
    <hyperlink ref="AO379" r:id="rId473" display="https://pbs.twimg.com/profile_banners/25661441/1554003761"/>
    <hyperlink ref="AO380" r:id="rId474" display="https://pbs.twimg.com/profile_banners/816171472599121920/1561530566"/>
    <hyperlink ref="AO180" r:id="rId475" display="https://pbs.twimg.com/profile_banners/835176679362408449/1561199656"/>
    <hyperlink ref="AO381" r:id="rId476" display="https://pbs.twimg.com/profile_banners/850576254277431296/1562702828"/>
    <hyperlink ref="AO382" r:id="rId477" display="https://pbs.twimg.com/profile_banners/25386046/1559216100"/>
    <hyperlink ref="AO383" r:id="rId478" display="https://pbs.twimg.com/profile_banners/1119790514528714752/1561520716"/>
    <hyperlink ref="AO181" r:id="rId479" display="https://pbs.twimg.com/profile_banners/23661554/1502134960"/>
    <hyperlink ref="AO79" r:id="rId480" display="https://pbs.twimg.com/profile_banners/2587240453/1562739422"/>
    <hyperlink ref="AO183" r:id="rId481" display="https://pbs.twimg.com/profile_banners/218760277/1561444941"/>
    <hyperlink ref="AO384" r:id="rId482" display="https://pbs.twimg.com/profile_banners/892240205838766084/1558762916"/>
    <hyperlink ref="AO105" r:id="rId483" display="https://pbs.twimg.com/profile_banners/54645649/1557844097"/>
    <hyperlink ref="AO386" r:id="rId484" display="https://pbs.twimg.com/profile_banners/1199477456/1433899912"/>
    <hyperlink ref="AO387" r:id="rId485" display="https://pbs.twimg.com/profile_banners/57710830/1557234561"/>
    <hyperlink ref="AO71" r:id="rId486" display="https://pbs.twimg.com/profile_banners/377614965/1553088928"/>
    <hyperlink ref="AO388" r:id="rId487" display="https://pbs.twimg.com/profile_banners/3254615375/1562532760"/>
    <hyperlink ref="AO14" r:id="rId488" display="https://pbs.twimg.com/profile_banners/712367751952732160/1560815855"/>
    <hyperlink ref="AO184" r:id="rId489" display="https://pbs.twimg.com/profile_banners/1013829617780772864/1545234948"/>
    <hyperlink ref="AO389" r:id="rId490" display="https://pbs.twimg.com/profile_banners/899483378768105472/1503289394"/>
    <hyperlink ref="AO42" r:id="rId491" display="https://pbs.twimg.com/profile_banners/1138079385205055488/1562709885"/>
    <hyperlink ref="AO41" r:id="rId492" display="https://pbs.twimg.com/profile_banners/1029823483889377281/1534366166"/>
    <hyperlink ref="AO185" r:id="rId493" display="https://pbs.twimg.com/profile_banners/815949203855773696/1483376941"/>
    <hyperlink ref="AO390" r:id="rId494" display="https://pbs.twimg.com/profile_banners/916074176/1555808534"/>
    <hyperlink ref="AO59" r:id="rId495" display="https://pbs.twimg.com/profile_banners/923713216638730240/1509186259"/>
    <hyperlink ref="AO391" r:id="rId496" display="https://pbs.twimg.com/profile_banners/3247041557/1562561954"/>
    <hyperlink ref="AO392" r:id="rId497" display="https://pbs.twimg.com/profile_banners/860463096/1561042092"/>
    <hyperlink ref="AO186" r:id="rId498" display="https://pbs.twimg.com/profile_banners/42547269/1461348897"/>
    <hyperlink ref="AO187" r:id="rId499" display="https://pbs.twimg.com/profile_banners/1149339584012148736/1562862456"/>
    <hyperlink ref="AO393" r:id="rId500" display="https://pbs.twimg.com/profile_banners/357258455/1517334584"/>
    <hyperlink ref="AO394" r:id="rId501" display="https://pbs.twimg.com/profile_banners/1723911968/1518685777"/>
    <hyperlink ref="AO395" r:id="rId502" display="https://pbs.twimg.com/profile_banners/746885984646639617/1480360216"/>
    <hyperlink ref="AO396" r:id="rId503" display="https://pbs.twimg.com/profile_banners/2297165244/1553134404"/>
    <hyperlink ref="AO397" r:id="rId504" display="https://pbs.twimg.com/profile_banners/2781884794/1411511343"/>
    <hyperlink ref="AO398" r:id="rId505" display="https://pbs.twimg.com/profile_banners/728365264367017988/1555999300"/>
    <hyperlink ref="AO188" r:id="rId506" display="https://pbs.twimg.com/profile_banners/600576470/1543290794"/>
    <hyperlink ref="AO399" r:id="rId507" display="https://pbs.twimg.com/profile_banners/1102077101241335809/1559154444"/>
    <hyperlink ref="AO542" r:id="rId508" display="https://pbs.twimg.com/profile_banners/14327809/1406742226"/>
    <hyperlink ref="AO400" r:id="rId509" display="https://pbs.twimg.com/profile_banners/2173989117/1530909784"/>
    <hyperlink ref="AO189" r:id="rId510" display="https://pbs.twimg.com/profile_banners/1142880596622041091/1562182722"/>
    <hyperlink ref="AO401" r:id="rId511" display="https://pbs.twimg.com/profile_banners/2165088021/1560836432"/>
    <hyperlink ref="AO190" r:id="rId512" display="https://pbs.twimg.com/profile_banners/1141372923887968258/1562865504"/>
    <hyperlink ref="AO39" r:id="rId513" display="https://pbs.twimg.com/profile_banners/302004290/1448062412"/>
    <hyperlink ref="AO402" r:id="rId514" display="https://pbs.twimg.com/profile_banners/842732728705601537/1526524431"/>
    <hyperlink ref="AO403" r:id="rId515" display="https://pbs.twimg.com/profile_banners/1021941432586711041/1534861032"/>
    <hyperlink ref="AO191" r:id="rId516" display="https://pbs.twimg.com/profile_banners/1099359365654593537/1556202691"/>
    <hyperlink ref="AO404" r:id="rId517" display="https://pbs.twimg.com/profile_banners/352011472/1510849292"/>
    <hyperlink ref="AO193" r:id="rId518" display="https://pbs.twimg.com/profile_banners/121543840/1562596589"/>
    <hyperlink ref="AO405" r:id="rId519" display="https://pbs.twimg.com/profile_banners/56944151/1558961273"/>
    <hyperlink ref="AO106" r:id="rId520" display="https://pbs.twimg.com/profile_banners/1030504194/1556025454"/>
    <hyperlink ref="AO30" r:id="rId521" display="https://pbs.twimg.com/profile_banners/2477663536/1559577897"/>
    <hyperlink ref="AO406" r:id="rId522" display="https://pbs.twimg.com/profile_banners/2652880417/1562737966"/>
    <hyperlink ref="AO407" r:id="rId523" display="https://pbs.twimg.com/profile_banners/1012355069491208192/1558370073"/>
    <hyperlink ref="AO8" r:id="rId524" display="https://pbs.twimg.com/profile_banners/844780813216448512/1560813457"/>
    <hyperlink ref="AO194" r:id="rId525" display="https://pbs.twimg.com/profile_banners/2691710858/1559765472"/>
    <hyperlink ref="AO408" r:id="rId526" display="https://pbs.twimg.com/profile_banners/1368693582/1561874200"/>
    <hyperlink ref="AO409" r:id="rId527" display="https://pbs.twimg.com/profile_banners/788133114962771968/1561409625"/>
    <hyperlink ref="AO410" r:id="rId528" display="https://pbs.twimg.com/profile_banners/2492478103/1559739871"/>
    <hyperlink ref="AO195" r:id="rId529" display="https://pbs.twimg.com/profile_banners/50720386/1559067112"/>
    <hyperlink ref="AO411" r:id="rId530" display="https://pbs.twimg.com/profile_banners/590085662/1551977169"/>
    <hyperlink ref="AO412" r:id="rId531" display="https://pbs.twimg.com/profile_banners/451452955/1455468662"/>
    <hyperlink ref="AO543" r:id="rId532" display="https://pbs.twimg.com/profile_banners/84652017/1540795801"/>
    <hyperlink ref="AO197" r:id="rId533" display="https://pbs.twimg.com/profile_banners/921557214682378241/1562860484"/>
    <hyperlink ref="AO198" r:id="rId534" display="https://pbs.twimg.com/profile_banners/1100253802190405632/1562180441"/>
    <hyperlink ref="AO107" r:id="rId535" display="https://pbs.twimg.com/profile_banners/1146547215567073280/1562269988"/>
    <hyperlink ref="AO414" r:id="rId536" display="https://pbs.twimg.com/profile_banners/954140415539675136/1559355798"/>
    <hyperlink ref="AO26" r:id="rId537" display="https://pbs.twimg.com/profile_banners/348301428/1490076779"/>
    <hyperlink ref="AO415" r:id="rId538" display="https://pbs.twimg.com/profile_banners/135250496/1543491353"/>
    <hyperlink ref="AO72" r:id="rId539" display="https://pbs.twimg.com/profile_banners/17998609/1398267980"/>
    <hyperlink ref="AO416" r:id="rId540" display="https://pbs.twimg.com/profile_banners/1081704305088958464/1546835736"/>
    <hyperlink ref="AO199" r:id="rId541" display="https://pbs.twimg.com/profile_banners/265531698/1561837165"/>
    <hyperlink ref="AO417" r:id="rId542" display="https://pbs.twimg.com/profile_banners/770328130150072320/1532020975"/>
    <hyperlink ref="AO200" r:id="rId543" display="https://pbs.twimg.com/profile_banners/2276810154/1537638996"/>
    <hyperlink ref="AO418" r:id="rId544" display="https://pbs.twimg.com/profile_banners/2642221037/1562032675"/>
    <hyperlink ref="AO31" r:id="rId545" display="https://pbs.twimg.com/profile_banners/1014275043973529603/1536950904"/>
    <hyperlink ref="AO544" r:id="rId546" display="https://pbs.twimg.com/profile_banners/3065618342/1513624281"/>
    <hyperlink ref="AO419" r:id="rId547" display="https://pbs.twimg.com/profile_banners/861458220/1560185377"/>
    <hyperlink ref="AO420" r:id="rId548" display="https://pbs.twimg.com/profile_banners/151945449/1408120719"/>
    <hyperlink ref="AO421" r:id="rId549" display="https://pbs.twimg.com/profile_banners/1062825628657967104/1553559068"/>
    <hyperlink ref="AO422" r:id="rId550" display="https://pbs.twimg.com/profile_banners/700100616/1466183974"/>
    <hyperlink ref="AO423" r:id="rId551" display="https://pbs.twimg.com/profile_banners/1090895721761390592/1559503634"/>
    <hyperlink ref="AO424" r:id="rId552" display="https://pbs.twimg.com/profile_banners/1043282930355843079/1546577252"/>
    <hyperlink ref="AO425" r:id="rId553" display="https://pbs.twimg.com/profile_banners/1051932942/1558224026"/>
    <hyperlink ref="AO13" r:id="rId554" display="https://pbs.twimg.com/profile_banners/17975768/1442597143"/>
    <hyperlink ref="AO426" r:id="rId555" display="https://pbs.twimg.com/profile_banners/968008354672062465/1562342257"/>
    <hyperlink ref="AO201" r:id="rId556" display="https://pbs.twimg.com/profile_banners/555259019/1529625389"/>
    <hyperlink ref="AO202" r:id="rId557" display="https://pbs.twimg.com/profile_banners/194337240/1562795816"/>
    <hyperlink ref="AO427" r:id="rId558" display="https://pbs.twimg.com/profile_banners/779075582722060288/1560987547"/>
    <hyperlink ref="AO203" r:id="rId559" display="https://pbs.twimg.com/profile_banners/727726394088787968/1500958773"/>
    <hyperlink ref="AO204" r:id="rId560" display="https://pbs.twimg.com/profile_banners/106861475/1550072601"/>
    <hyperlink ref="AO428" r:id="rId561" display="https://pbs.twimg.com/profile_banners/2610738036/1496279257"/>
    <hyperlink ref="AO429" r:id="rId562" display="https://pbs.twimg.com/profile_banners/1040996318/1548577079"/>
    <hyperlink ref="AO206" r:id="rId563" display="https://pbs.twimg.com/profile_banners/19660342/1355427399"/>
    <hyperlink ref="AO430" r:id="rId564" display="https://pbs.twimg.com/profile_banners/66063486/1559878106"/>
    <hyperlink ref="AO431" r:id="rId565" display="https://pbs.twimg.com/profile_banners/792515766977372160/1561279152"/>
    <hyperlink ref="AO432" r:id="rId566" display="https://pbs.twimg.com/profile_banners/1088098244/1541814473"/>
    <hyperlink ref="AO60" r:id="rId567" display="https://pbs.twimg.com/profile_banners/19363044/1554929747"/>
    <hyperlink ref="AO207" r:id="rId568" display="https://pbs.twimg.com/profile_banners/1079969498076274691/1550152011"/>
    <hyperlink ref="AO208" r:id="rId569" display="https://pbs.twimg.com/profile_banners/134609426/1562363045"/>
    <hyperlink ref="AO433" r:id="rId570" display="https://pbs.twimg.com/profile_banners/3038707508/1561905552"/>
    <hyperlink ref="AO434" r:id="rId571" display="https://pbs.twimg.com/profile_banners/51922932/1558494432"/>
    <hyperlink ref="AO435" r:id="rId572" display="https://pbs.twimg.com/profile_banners/388066476/1406611670"/>
    <hyperlink ref="AO436" r:id="rId573" display="https://pbs.twimg.com/profile_banners/1064025774532030464/1562336828"/>
    <hyperlink ref="AO209" r:id="rId574" display="https://pbs.twimg.com/profile_banners/1145306845092954112/1561898260"/>
    <hyperlink ref="AO210" r:id="rId575" display="https://pbs.twimg.com/profile_banners/1027894698713784325/1561009957"/>
    <hyperlink ref="AO437" r:id="rId576" display="https://pbs.twimg.com/profile_banners/1099101569570783232/1562644196"/>
    <hyperlink ref="AO438" r:id="rId577" display="https://pbs.twimg.com/profile_banners/3485743995/1562390661"/>
    <hyperlink ref="AO439" r:id="rId578" display="https://pbs.twimg.com/profile_banners/824695583386505216/1562164818"/>
    <hyperlink ref="AO440" r:id="rId579" display="https://pbs.twimg.com/profile_banners/873424396223864833/1555043037"/>
    <hyperlink ref="AO441" r:id="rId580" display="https://pbs.twimg.com/profile_banners/1135028561184792576/1562715898"/>
    <hyperlink ref="AO108" r:id="rId581" display="https://pbs.twimg.com/profile_banners/755099270722756608/1561948734"/>
    <hyperlink ref="AO442" r:id="rId582" display="https://pbs.twimg.com/profile_banners/1112072188352319488/1553974036"/>
    <hyperlink ref="AO443" r:id="rId583" display="https://pbs.twimg.com/profile_banners/4848224386/1536446401"/>
    <hyperlink ref="AO444" r:id="rId584" display="https://pbs.twimg.com/profile_banners/2250916290/1558072162"/>
    <hyperlink ref="AO445" r:id="rId585" display="https://pbs.twimg.com/profile_banners/950593827085135872/1559936170"/>
    <hyperlink ref="AO211" r:id="rId586" display="https://pbs.twimg.com/profile_banners/50011450/1559684152"/>
    <hyperlink ref="AO446" r:id="rId587" display="https://pbs.twimg.com/profile_banners/179190566/1411854690"/>
    <hyperlink ref="AO447" r:id="rId588" display="https://pbs.twimg.com/profile_banners/1149170959523487744/1562820954"/>
    <hyperlink ref="AO448" r:id="rId589" display="https://pbs.twimg.com/profile_banners/1073695564657639424/1559863460"/>
    <hyperlink ref="AO449" r:id="rId590" display="https://pbs.twimg.com/profile_banners/962184632438525952/1518238233"/>
    <hyperlink ref="AO450" r:id="rId591" display="https://pbs.twimg.com/profile_banners/2904839035/1562824657"/>
    <hyperlink ref="AO22" r:id="rId592" display="https://pbs.twimg.com/profile_banners/1004058934175457280/1557251354"/>
    <hyperlink ref="AO451" r:id="rId593" display="https://pbs.twimg.com/profile_banners/3306104716/1556763711"/>
    <hyperlink ref="AO452" r:id="rId594" display="https://pbs.twimg.com/profile_banners/433459740/1560394124"/>
    <hyperlink ref="AO87" r:id="rId595" display="https://pbs.twimg.com/profile_banners/372688146/1523510743"/>
    <hyperlink ref="AO76" r:id="rId596" display="https://pbs.twimg.com/profile_banners/32523346/1553611063"/>
    <hyperlink ref="AO454" r:id="rId597" display="https://pbs.twimg.com/profile_banners/2957176989/1560655292"/>
    <hyperlink ref="AO212" r:id="rId598" display="https://pbs.twimg.com/profile_banners/160705053/1560547479"/>
    <hyperlink ref="AO455" r:id="rId599" display="https://pbs.twimg.com/profile_banners/1596280152/1515465269"/>
    <hyperlink ref="AO457" r:id="rId600" display="https://pbs.twimg.com/profile_banners/1597215414/1374022104"/>
    <hyperlink ref="AO458" r:id="rId601" display="https://pbs.twimg.com/profile_banners/853716408684949504/1537721336"/>
    <hyperlink ref="AO213" r:id="rId602" display="https://pbs.twimg.com/profile_banners/15160156/1411330721"/>
    <hyperlink ref="AO459" r:id="rId603" display="https://pbs.twimg.com/profile_banners/956348362885799936/1551791615"/>
    <hyperlink ref="AO461" r:id="rId604" display="https://pbs.twimg.com/profile_banners/346939232/1444841722"/>
    <hyperlink ref="AO462" r:id="rId605" display="https://pbs.twimg.com/profile_banners/706282900426137600/1562822854"/>
    <hyperlink ref="AO463" r:id="rId606" display="https://pbs.twimg.com/profile_banners/1067314289436954624/1543302597"/>
    <hyperlink ref="AO69" r:id="rId607" display="https://pbs.twimg.com/profile_banners/4840691219/1558898550"/>
    <hyperlink ref="AO545" r:id="rId608" display="https://pbs.twimg.com/profile_banners/141817380/1562851900"/>
    <hyperlink ref="AO546" r:id="rId609" display="https://pbs.twimg.com/profile_banners/4873308778/1559838862"/>
    <hyperlink ref="AO214" r:id="rId610" display="https://pbs.twimg.com/profile_banners/1139310260643086341/1561330309"/>
    <hyperlink ref="AO215" r:id="rId611" display="https://pbs.twimg.com/profile_banners/906628875437826048/1562788549"/>
    <hyperlink ref="AO464" r:id="rId612" display="https://pbs.twimg.com/profile_banners/851308389841776640/1562228177"/>
    <hyperlink ref="AO465" r:id="rId613" display="https://pbs.twimg.com/profile_banners/513910043/1551686352"/>
    <hyperlink ref="AO216" r:id="rId614" display="https://pbs.twimg.com/profile_banners/569029111/1540762772"/>
    <hyperlink ref="AO466" r:id="rId615" display="https://pbs.twimg.com/profile_banners/1045091228545675264/1558301571"/>
    <hyperlink ref="AO467" r:id="rId616" display="https://pbs.twimg.com/profile_banners/1109092304/1549026233"/>
    <hyperlink ref="AO469" r:id="rId617" display="https://pbs.twimg.com/profile_banners/2586879602/1532067924"/>
    <hyperlink ref="AO17" r:id="rId618" display="https://pbs.twimg.com/profile_banners/599509095/1552315123"/>
    <hyperlink ref="AO547" r:id="rId619" display="https://pbs.twimg.com/profile_banners/176605273/1539636725"/>
    <hyperlink ref="AO548" r:id="rId620" display="https://pbs.twimg.com/profile_banners/1016029706536259584/1552337800"/>
    <hyperlink ref="AO550" r:id="rId621" display="https://pbs.twimg.com/profile_banners/1033511515/1443060054"/>
    <hyperlink ref="AO551" r:id="rId622" display="https://pbs.twimg.com/profile_banners/494367973/1463770836"/>
    <hyperlink ref="AO217" r:id="rId623" display="https://pbs.twimg.com/profile_banners/824738242628984832/1562349127"/>
    <hyperlink ref="AO470" r:id="rId624" display="https://pbs.twimg.com/profile_banners/196752682/1358849340"/>
    <hyperlink ref="AO471" r:id="rId625" display="https://pbs.twimg.com/profile_banners/53721728/1539868192"/>
    <hyperlink ref="AO472" r:id="rId626" display="https://pbs.twimg.com/profile_banners/4049663223/1450713120"/>
    <hyperlink ref="AO218" r:id="rId627" display="https://pbs.twimg.com/profile_banners/2187521592/1544912048"/>
    <hyperlink ref="AO473" r:id="rId628" display="https://pbs.twimg.com/profile_banners/2613076530/1562221018"/>
    <hyperlink ref="AO474" r:id="rId629" display="https://pbs.twimg.com/profile_banners/874458651448102912/1497323498"/>
    <hyperlink ref="AO89" r:id="rId630" display="https://pbs.twimg.com/profile_banners/40922465/1546746197"/>
    <hyperlink ref="AO219" r:id="rId631" display="https://pbs.twimg.com/profile_banners/875020923677679616/1562862732"/>
    <hyperlink ref="AO475" r:id="rId632" display="https://pbs.twimg.com/profile_banners/19099624/1408865747"/>
    <hyperlink ref="AO220" r:id="rId633" display="https://pbs.twimg.com/profile_banners/972645107253104640/1562717235"/>
    <hyperlink ref="AO109" r:id="rId634" display="https://pbs.twimg.com/profile_banners/18963100/1552352064"/>
    <hyperlink ref="AO476" r:id="rId635" display="https://pbs.twimg.com/profile_banners/147719272/1511369686"/>
    <hyperlink ref="AO221" r:id="rId636" display="https://pbs.twimg.com/profile_banners/1006204024524296192/1554220764"/>
    <hyperlink ref="AO477" r:id="rId637" display="https://pbs.twimg.com/profile_banners/2242645877/1559494442"/>
    <hyperlink ref="AO478" r:id="rId638" display="https://pbs.twimg.com/profile_banners/2241762150/1561781091"/>
    <hyperlink ref="AO222" r:id="rId639" display="https://pbs.twimg.com/profile_banners/188599970/1561313940"/>
    <hyperlink ref="AO223" r:id="rId640" display="https://pbs.twimg.com/profile_banners/949511550158569473/1515534846"/>
    <hyperlink ref="AO480" r:id="rId641" display="https://pbs.twimg.com/profile_banners/3165946633/1556591029"/>
    <hyperlink ref="AO224" r:id="rId642" display="https://pbs.twimg.com/profile_banners/363151517/1549524277"/>
    <hyperlink ref="AO481" r:id="rId643" display="https://pbs.twimg.com/profile_banners/3379622043/1561888788"/>
    <hyperlink ref="AO482" r:id="rId644" display="https://pbs.twimg.com/profile_banners/228383463/1553501872"/>
    <hyperlink ref="AO225" r:id="rId645" display="https://pbs.twimg.com/profile_banners/23996481/1535175126"/>
    <hyperlink ref="AO226" r:id="rId646" display="https://pbs.twimg.com/profile_banners/900246132/1560982539"/>
    <hyperlink ref="AO90" r:id="rId647" display="https://pbs.twimg.com/profile_banners/2813687574/1410904415"/>
    <hyperlink ref="AO77" r:id="rId648" display="https://pbs.twimg.com/profile_banners/954024504870801408/1521824831"/>
    <hyperlink ref="AO78" r:id="rId649" display="https://pbs.twimg.com/profile_banners/421542096/1521739213"/>
    <hyperlink ref="AO483" r:id="rId650" display="https://pbs.twimg.com/profile_banners/416057126/1558406221"/>
    <hyperlink ref="AO484" r:id="rId651" display="https://pbs.twimg.com/profile_banners/2321736841/1562118342"/>
    <hyperlink ref="AO228" r:id="rId652" display="https://pbs.twimg.com/profile_banners/911691764/1562728072"/>
    <hyperlink ref="AO485" r:id="rId653" display="https://pbs.twimg.com/profile_banners/316184784/1559753467"/>
    <hyperlink ref="AO486" r:id="rId654" display="https://pbs.twimg.com/profile_banners/843111503322644481/1557785728"/>
    <hyperlink ref="AO229" r:id="rId655" display="https://pbs.twimg.com/profile_banners/973037823690293248/1562476116"/>
    <hyperlink ref="AO487" r:id="rId656" display="https://pbs.twimg.com/profile_banners/451145067/1543159780"/>
    <hyperlink ref="AO231" r:id="rId657" display="https://pbs.twimg.com/profile_banners/174529939/1524946270"/>
    <hyperlink ref="AO91" r:id="rId658" display="https://pbs.twimg.com/profile_banners/779000311788646400/1513870596"/>
    <hyperlink ref="AO232" r:id="rId659" display="https://pbs.twimg.com/profile_banners/1035221820994187264/1535652878"/>
    <hyperlink ref="AO233" r:id="rId660" display="https://pbs.twimg.com/profile_banners/1328941/1402101347"/>
    <hyperlink ref="AO488" r:id="rId661" display="https://pbs.twimg.com/profile_banners/2378401987/1518974730"/>
    <hyperlink ref="AO110" r:id="rId662" display="https://pbs.twimg.com/profile_banners/94795923/1562856017"/>
    <hyperlink ref="AO489" r:id="rId663" display="https://pbs.twimg.com/profile_banners/730627180707774464/1548706089"/>
    <hyperlink ref="AO490" r:id="rId664" display="https://pbs.twimg.com/profile_banners/754845135595331584/1557645294"/>
    <hyperlink ref="AO234" r:id="rId665" display="https://pbs.twimg.com/profile_banners/2936706535/1562395299"/>
    <hyperlink ref="AO491" r:id="rId666" display="https://pbs.twimg.com/profile_banners/1082779976913600517/1560853897"/>
    <hyperlink ref="AO111" r:id="rId667" display="https://pbs.twimg.com/profile_banners/2874561727/1558795215"/>
    <hyperlink ref="AO492" r:id="rId668" display="https://pbs.twimg.com/profile_banners/1059885135787671552/1560983202"/>
    <hyperlink ref="AO493" r:id="rId669" display="https://pbs.twimg.com/profile_banners/816155265770754048/1519274758"/>
    <hyperlink ref="AO235" r:id="rId670" display="https://pbs.twimg.com/profile_banners/257654572/1530989373"/>
    <hyperlink ref="AO236" r:id="rId671" display="https://pbs.twimg.com/profile_banners/33787936/1561993026"/>
    <hyperlink ref="AO92" r:id="rId672" display="https://pbs.twimg.com/profile_banners/468289276/1419622056"/>
    <hyperlink ref="AO237" r:id="rId673" display="https://pbs.twimg.com/profile_banners/987353664326127617/1562813124"/>
    <hyperlink ref="AO49" r:id="rId674" display="https://pbs.twimg.com/profile_banners/930661711/1510006245"/>
    <hyperlink ref="AO552" r:id="rId675" display="https://pbs.twimg.com/profile_banners/78140378/1466373842"/>
    <hyperlink ref="AO61" r:id="rId676" display="https://pbs.twimg.com/profile_banners/29310316/1501955967"/>
    <hyperlink ref="AO62" r:id="rId677" display="https://pbs.twimg.com/profile_banners/44956493/1456256178"/>
    <hyperlink ref="AO519" r:id="rId678" display="https://pbs.twimg.com/profile_banners/964260852/1559832049"/>
    <hyperlink ref="AO520" r:id="rId679" display="https://pbs.twimg.com/profile_banners/183303019/1535559443"/>
    <hyperlink ref="AO521" r:id="rId680" display="https://pbs.twimg.com/profile_banners/20714206/1508376702"/>
    <hyperlink ref="AO522" r:id="rId681" display="https://pbs.twimg.com/profile_banners/96425719/1455197979"/>
    <hyperlink ref="AO494" r:id="rId682" display="https://pbs.twimg.com/profile_banners/922568591362236417/1561145240"/>
    <hyperlink ref="AO29" r:id="rId683" display="https://pbs.twimg.com/profile_banners/1141000952788291586/1561315043"/>
    <hyperlink ref="AO495" r:id="rId684" display="https://pbs.twimg.com/profile_banners/4447095678/1562723641"/>
    <hyperlink ref="AO496" r:id="rId685" display="https://pbs.twimg.com/profile_banners/1090304184040202241/1561916918"/>
    <hyperlink ref="AO238" r:id="rId686" display="https://pbs.twimg.com/profile_banners/398380786/1559325310"/>
    <hyperlink ref="AO239" r:id="rId687" display="https://pbs.twimg.com/profile_banners/1040744344179953666/1556229123"/>
    <hyperlink ref="AO553" r:id="rId688" display="https://pbs.twimg.com/profile_banners/595647804/1398202528"/>
    <hyperlink ref="AO555" r:id="rId689" display="https://pbs.twimg.com/profile_banners/196363789/1515237405"/>
    <hyperlink ref="AO556" r:id="rId690" display="https://pbs.twimg.com/profile_banners/36411199/1375623658"/>
    <hyperlink ref="AO557" r:id="rId691" display="https://pbs.twimg.com/profile_banners/19833311/1499346479"/>
    <hyperlink ref="AO497" r:id="rId692" display="https://pbs.twimg.com/profile_banners/4185316338/1543456208"/>
    <hyperlink ref="AO498" r:id="rId693" display="https://pbs.twimg.com/profile_banners/3330879798/1548128151"/>
    <hyperlink ref="AO499" r:id="rId694" display="https://pbs.twimg.com/profile_banners/1115501178270420992/1554791937"/>
    <hyperlink ref="AO500" r:id="rId695" display="https://pbs.twimg.com/profile_banners/166565094/1556466971"/>
    <hyperlink ref="AO73" r:id="rId696" display="https://pbs.twimg.com/profile_banners/30261067/1516127632"/>
    <hyperlink ref="AO501" r:id="rId697" display="https://pbs.twimg.com/profile_banners/2409906714/1532351122"/>
    <hyperlink ref="AO21" r:id="rId698" display="https://pbs.twimg.com/profile_banners/1130222887976222720/1558301432"/>
    <hyperlink ref="AO502" r:id="rId699" display="https://pbs.twimg.com/profile_banners/1125161688997736448/1559712409"/>
    <hyperlink ref="AO112" r:id="rId700" display="https://pbs.twimg.com/profile_banners/279214918/1528136482"/>
    <hyperlink ref="AO503" r:id="rId701" display="https://pbs.twimg.com/profile_banners/753051909531893764/1560319454"/>
    <hyperlink ref="AO240" r:id="rId702" display="https://pbs.twimg.com/profile_banners/711708827666612224/1561829652"/>
    <hyperlink ref="AO504" r:id="rId703" display="https://pbs.twimg.com/profile_banners/246571873/1480096820"/>
    <hyperlink ref="AO241" r:id="rId704" display="https://pbs.twimg.com/profile_banners/260145841/1489260363"/>
    <hyperlink ref="AO9" r:id="rId705" display="https://pbs.twimg.com/profile_banners/25217702/1448920307"/>
    <hyperlink ref="AO113" r:id="rId706" display="https://pbs.twimg.com/profile_banners/730545941141295104/1562607916"/>
    <hyperlink ref="AO32" r:id="rId707" display="https://pbs.twimg.com/profile_banners/1009875475014062081/1553045506"/>
    <hyperlink ref="AO242" r:id="rId708" display="https://pbs.twimg.com/profile_banners/154272714/1562856910"/>
    <hyperlink ref="AO505" r:id="rId709" display="https://pbs.twimg.com/profile_banners/223615407/1560974675"/>
    <hyperlink ref="AO243" r:id="rId710" display="https://pbs.twimg.com/profile_banners/3063906671/1459270826"/>
    <hyperlink ref="AO506" r:id="rId711" display="https://pbs.twimg.com/profile_banners/969405721/1554324720"/>
    <hyperlink ref="AO507" r:id="rId712" display="https://pbs.twimg.com/profile_banners/2943229660/1552188741"/>
    <hyperlink ref="AO508" r:id="rId713" display="https://pbs.twimg.com/profile_banners/14269155/1558463193"/>
    <hyperlink ref="AO244" r:id="rId714" display="https://pbs.twimg.com/profile_banners/716038172799537152/1549572761"/>
    <hyperlink ref="AO245" r:id="rId715" display="https://pbs.twimg.com/profile_banners/3393155410/1516470376"/>
    <hyperlink ref="AO246" r:id="rId716" display="https://pbs.twimg.com/profile_banners/59846598/1490219013"/>
    <hyperlink ref="AO93" r:id="rId717" display="https://pbs.twimg.com/profile_banners/304800395/1562520157"/>
    <hyperlink ref="AO509" r:id="rId718" display="https://pbs.twimg.com/profile_banners/1073224267054178305/1560559615"/>
    <hyperlink ref="AO247" r:id="rId719" display="https://pbs.twimg.com/profile_banners/1067155806783627264/1543265079"/>
    <hyperlink ref="AO45" r:id="rId720" display="https://pbs.twimg.com/profile_banners/186652181/1540522582"/>
    <hyperlink ref="AO248" r:id="rId721" display="https://pbs.twimg.com/profile_banners/2853645907/1542933223"/>
    <hyperlink ref="AO249" r:id="rId722" display="https://pbs.twimg.com/profile_banners/1148098839531802624/1562563677"/>
    <hyperlink ref="AO510" r:id="rId723" display="https://pbs.twimg.com/profile_banners/1004096530851213313/1548907101"/>
    <hyperlink ref="AO511" r:id="rId724" display="https://pbs.twimg.com/profile_banners/1318499058/1558277013"/>
    <hyperlink ref="AO512" r:id="rId725" display="https://pbs.twimg.com/profile_banners/883700737179475968/1559239169"/>
    <hyperlink ref="AO250" r:id="rId726" display="https://pbs.twimg.com/profile_banners/1015262407692902400/1560443654"/>
    <hyperlink ref="AO251" r:id="rId727" display="https://pbs.twimg.com/profile_banners/2703181339/1424504458"/>
    <hyperlink ref="AO94" r:id="rId728" display="https://pbs.twimg.com/profile_banners/439624925/1379601901"/>
    <hyperlink ref="AO252" r:id="rId729" display="https://pbs.twimg.com/profile_banners/936231823516069888/1512265298"/>
    <hyperlink ref="AO6" r:id="rId730" display="https://pbs.twimg.com/profile_banners/702484163597770753/1535379381"/>
    <hyperlink ref="AO114" r:id="rId731" display="https://pbs.twimg.com/profile_banners/943520029986906113/1562854391"/>
    <hyperlink ref="AO115" r:id="rId732" display="https://pbs.twimg.com/profile_banners/156460168/1551657397"/>
    <hyperlink ref="AO513" r:id="rId733" display="https://pbs.twimg.com/profile_banners/3025873467/1548552759"/>
    <hyperlink ref="AO253" r:id="rId734" display="https://pbs.twimg.com/profile_banners/2940092345/1501294943"/>
    <hyperlink ref="AO116" r:id="rId735" display="https://pbs.twimg.com/profile_banners/1301920015/1534269963"/>
    <hyperlink ref="AO514" r:id="rId736" display="https://pbs.twimg.com/profile_banners/1110899740676370433/1562171118"/>
    <hyperlink ref="AO515" r:id="rId737" display="https://pbs.twimg.com/profile_banners/2988669921/1556700110"/>
    <hyperlink ref="AO516" r:id="rId738" display="https://pbs.twimg.com/profile_banners/225105513/1376044655"/>
    <hyperlink ref="AO558" r:id="rId739" display="https://pbs.twimg.com/profile_banners/81948124/1554699426"/>
    <hyperlink ref="AO254" r:id="rId740" display="https://pbs.twimg.com/profile_banners/39575580/1541082966"/>
    <hyperlink ref="AO517" r:id="rId741" display="https://pbs.twimg.com/profile_banners/1145931295794614272/1562046496"/>
    <hyperlink ref="AO518" r:id="rId742" display="https://pbs.twimg.com/profile_banners/1024699284229369863/1562462719"/>
    <hyperlink ref="AU117" r:id="rId743" display="http://abs.twimg.com/images/themes/theme6/bg.gif"/>
    <hyperlink ref="AU255" r:id="rId744" display="http://abs.twimg.com/images/themes/theme9/bg.gif"/>
    <hyperlink ref="AU46" r:id="rId745" display="http://abs.twimg.com/images/themes/theme1/bg.png"/>
    <hyperlink ref="AU118" r:id="rId746" display="http://abs.twimg.com/images/themes/theme14/bg.gif"/>
    <hyperlink ref="AU50" r:id="rId747" display="http://abs.twimg.com/images/themes/theme1/bg.png"/>
    <hyperlink ref="AU80" r:id="rId748" display="http://abs.twimg.com/images/themes/theme11/bg.gif"/>
    <hyperlink ref="AU257" r:id="rId749" display="http://abs.twimg.com/images/themes/theme1/bg.png"/>
    <hyperlink ref="AU11" r:id="rId750" display="http://abs.twimg.com/images/themes/theme1/bg.png"/>
    <hyperlink ref="AU258" r:id="rId751" display="http://abs.twimg.com/images/themes/theme1/bg.png"/>
    <hyperlink ref="AU3" r:id="rId752" display="http://abs.twimg.com/images/themes/theme1/bg.png"/>
    <hyperlink ref="AU260" r:id="rId753" display="http://abs.twimg.com/images/themes/theme1/bg.png"/>
    <hyperlink ref="AU10" r:id="rId754" display="http://abs.twimg.com/images/themes/theme9/bg.gif"/>
    <hyperlink ref="AU261" r:id="rId755" display="http://abs.twimg.com/images/themes/theme1/bg.png"/>
    <hyperlink ref="AU119" r:id="rId756" display="http://abs.twimg.com/images/themes/theme15/bg.png"/>
    <hyperlink ref="AU5" r:id="rId757" display="http://abs.twimg.com/images/themes/theme1/bg.png"/>
    <hyperlink ref="AU74" r:id="rId758" display="http://abs.twimg.com/images/themes/theme1/bg.png"/>
    <hyperlink ref="AU120" r:id="rId759" display="http://abs.twimg.com/images/themes/theme14/bg.gif"/>
    <hyperlink ref="AU121" r:id="rId760" display="http://abs.twimg.com/images/themes/theme11/bg.gif"/>
    <hyperlink ref="AU265" r:id="rId761" display="http://abs.twimg.com/images/themes/theme1/bg.png"/>
    <hyperlink ref="AU122" r:id="rId762" display="http://abs.twimg.com/images/themes/theme19/bg.gif"/>
    <hyperlink ref="AU124" r:id="rId763" display="http://abs.twimg.com/images/themes/theme1/bg.png"/>
    <hyperlink ref="AU266" r:id="rId764" display="http://abs.twimg.com/images/themes/theme1/bg.png"/>
    <hyperlink ref="AU7" r:id="rId765" display="http://abs.twimg.com/images/themes/theme1/bg.png"/>
    <hyperlink ref="AU63" r:id="rId766" display="http://abs.twimg.com/images/themes/theme1/bg.png"/>
    <hyperlink ref="AU65" r:id="rId767" display="http://abs.twimg.com/images/themes/theme1/bg.png"/>
    <hyperlink ref="AU125" r:id="rId768" display="http://abs.twimg.com/images/themes/theme1/bg.png"/>
    <hyperlink ref="AU267" r:id="rId769" display="http://abs.twimg.com/images/themes/theme1/bg.png"/>
    <hyperlink ref="AU56" r:id="rId770" display="http://abs.twimg.com/images/themes/theme1/bg.png"/>
    <hyperlink ref="AU268" r:id="rId771" display="http://abs.twimg.com/images/themes/theme1/bg.png"/>
    <hyperlink ref="AU126" r:id="rId772" display="http://abs.twimg.com/images/themes/theme1/bg.png"/>
    <hyperlink ref="AU269" r:id="rId773" display="http://abs.twimg.com/images/themes/theme10/bg.gif"/>
    <hyperlink ref="AU273" r:id="rId774" display="http://abs.twimg.com/images/themes/theme1/bg.png"/>
    <hyperlink ref="AU96" r:id="rId775" display="http://abs.twimg.com/images/themes/theme1/bg.png"/>
    <hyperlink ref="AU274" r:id="rId776" display="http://abs.twimg.com/images/themes/theme19/bg.gif"/>
    <hyperlink ref="AU276" r:id="rId777" display="http://abs.twimg.com/images/themes/theme1/bg.png"/>
    <hyperlink ref="AU277" r:id="rId778" display="http://abs.twimg.com/images/themes/theme1/bg.png"/>
    <hyperlink ref="AU533" r:id="rId779" display="http://abs.twimg.com/images/themes/theme1/bg.png"/>
    <hyperlink ref="AU278" r:id="rId780" display="http://abs.twimg.com/images/themes/theme1/bg.png"/>
    <hyperlink ref="AU279" r:id="rId781" display="http://abs.twimg.com/images/themes/theme1/bg.png"/>
    <hyperlink ref="AU280" r:id="rId782" display="http://abs.twimg.com/images/themes/theme1/bg.png"/>
    <hyperlink ref="AU281" r:id="rId783" display="http://abs.twimg.com/images/themes/theme18/bg.gif"/>
    <hyperlink ref="AU128" r:id="rId784" display="http://abs.twimg.com/images/themes/theme1/bg.png"/>
    <hyperlink ref="AU129" r:id="rId785" display="http://abs.twimg.com/images/themes/theme1/bg.png"/>
    <hyperlink ref="AU282" r:id="rId786" display="http://abs.twimg.com/images/themes/theme1/bg.png"/>
    <hyperlink ref="AU34" r:id="rId787" display="http://abs.twimg.com/images/themes/theme1/bg.png"/>
    <hyperlink ref="AU283" r:id="rId788" display="http://abs.twimg.com/images/themes/theme1/bg.png"/>
    <hyperlink ref="AU130" r:id="rId789" display="http://abs.twimg.com/images/themes/theme1/bg.png"/>
    <hyperlink ref="AU81" r:id="rId790" display="http://abs.twimg.com/images/themes/theme17/bg.gif"/>
    <hyperlink ref="AU131" r:id="rId791" display="http://abs.twimg.com/images/themes/theme1/bg.png"/>
    <hyperlink ref="AU97" r:id="rId792" display="http://abs.twimg.com/images/themes/theme1/bg.png"/>
    <hyperlink ref="AU285" r:id="rId793" display="http://abs.twimg.com/images/themes/theme1/bg.png"/>
    <hyperlink ref="AU132" r:id="rId794" display="http://abs.twimg.com/images/themes/theme5/bg.gif"/>
    <hyperlink ref="AU286" r:id="rId795" display="http://abs.twimg.com/images/themes/theme5/bg.gif"/>
    <hyperlink ref="AU289" r:id="rId796" display="http://abs.twimg.com/images/themes/theme1/bg.png"/>
    <hyperlink ref="AU290" r:id="rId797" display="http://abs.twimg.com/images/themes/theme1/bg.png"/>
    <hyperlink ref="AU291" r:id="rId798" display="http://abs.twimg.com/images/themes/theme1/bg.png"/>
    <hyperlink ref="AU134" r:id="rId799" display="http://abs.twimg.com/images/themes/theme1/bg.png"/>
    <hyperlink ref="AU135" r:id="rId800" display="http://abs.twimg.com/images/themes/theme1/bg.png"/>
    <hyperlink ref="AU136" r:id="rId801" display="http://abs.twimg.com/images/themes/theme1/bg.png"/>
    <hyperlink ref="AU523" r:id="rId802" display="http://abs.twimg.com/images/themes/theme1/bg.png"/>
    <hyperlink ref="AU292" r:id="rId803" display="http://abs.twimg.com/images/themes/theme1/bg.png"/>
    <hyperlink ref="AU293" r:id="rId804" display="http://abs.twimg.com/images/themes/theme3/bg.gif"/>
    <hyperlink ref="AU57" r:id="rId805" display="http://abs.twimg.com/images/themes/theme4/bg.gif"/>
    <hyperlink ref="AU137" r:id="rId806" display="http://abs.twimg.com/images/themes/theme1/bg.png"/>
    <hyperlink ref="AU138" r:id="rId807" display="http://abs.twimg.com/images/themes/theme1/bg.png"/>
    <hyperlink ref="AU294" r:id="rId808" display="http://abs.twimg.com/images/themes/theme1/bg.png"/>
    <hyperlink ref="AU295" r:id="rId809" display="http://abs.twimg.com/images/themes/theme9/bg.gif"/>
    <hyperlink ref="AU534" r:id="rId810" display="http://abs.twimg.com/images/themes/theme14/bg.gif"/>
    <hyperlink ref="AU297" r:id="rId811" display="http://abs.twimg.com/images/themes/theme2/bg.gif"/>
    <hyperlink ref="AU55" r:id="rId812" display="http://abs.twimg.com/images/themes/theme1/bg.png"/>
    <hyperlink ref="AU524" r:id="rId813" display="http://abs.twimg.com/images/themes/theme1/bg.png"/>
    <hyperlink ref="AU525" r:id="rId814" display="http://abs.twimg.com/images/themes/theme1/bg.png"/>
    <hyperlink ref="AU526" r:id="rId815" display="http://abs.twimg.com/images/themes/theme1/bg.png"/>
    <hyperlink ref="AU527" r:id="rId816" display="http://abs.twimg.com/images/themes/theme1/bg.png"/>
    <hyperlink ref="AU54" r:id="rId817" display="http://abs.twimg.com/images/themes/theme1/bg.png"/>
    <hyperlink ref="AU299" r:id="rId818" display="http://abs.twimg.com/images/themes/theme6/bg.gif"/>
    <hyperlink ref="AU139" r:id="rId819" display="http://abs.twimg.com/images/themes/theme1/bg.png"/>
    <hyperlink ref="AU140" r:id="rId820" display="http://abs.twimg.com/images/themes/theme1/bg.png"/>
    <hyperlink ref="AU141" r:id="rId821" display="http://abs.twimg.com/images/themes/theme1/bg.png"/>
    <hyperlink ref="AU300" r:id="rId822" display="http://abs.twimg.com/images/themes/theme1/bg.png"/>
    <hyperlink ref="AU301" r:id="rId823" display="http://abs.twimg.com/images/themes/theme1/bg.png"/>
    <hyperlink ref="AU303" r:id="rId824" display="http://abs.twimg.com/images/themes/theme1/bg.png"/>
    <hyperlink ref="AU304" r:id="rId825" display="http://abs.twimg.com/images/themes/theme4/bg.gif"/>
    <hyperlink ref="AU305" r:id="rId826" display="http://abs.twimg.com/images/themes/theme14/bg.gif"/>
    <hyperlink ref="AU144" r:id="rId827" display="http://abs.twimg.com/images/themes/theme1/bg.png"/>
    <hyperlink ref="AU66" r:id="rId828" display="http://abs.twimg.com/images/themes/theme1/bg.png"/>
    <hyperlink ref="AU43" r:id="rId829" display="http://abs.twimg.com/images/themes/theme6/bg.gif"/>
    <hyperlink ref="AU51" r:id="rId830" display="http://abs.twimg.com/images/themes/theme7/bg.gif"/>
    <hyperlink ref="AU308" r:id="rId831" display="http://abs.twimg.com/images/themes/theme1/bg.png"/>
    <hyperlink ref="AU309" r:id="rId832" display="http://abs.twimg.com/images/themes/theme1/bg.png"/>
    <hyperlink ref="AU310" r:id="rId833" display="http://abs.twimg.com/images/themes/theme13/bg.gif"/>
    <hyperlink ref="AU311" r:id="rId834" display="http://abs.twimg.com/images/themes/theme1/bg.png"/>
    <hyperlink ref="AU313" r:id="rId835" display="http://abs.twimg.com/images/themes/theme1/bg.png"/>
    <hyperlink ref="AU145" r:id="rId836" display="http://abs.twimg.com/images/themes/theme1/bg.png"/>
    <hyperlink ref="AU98" r:id="rId837" display="http://abs.twimg.com/images/themes/theme1/bg.png"/>
    <hyperlink ref="AU316" r:id="rId838" display="http://abs.twimg.com/images/themes/theme1/bg.png"/>
    <hyperlink ref="AU58" r:id="rId839" display="http://abs.twimg.com/images/themes/theme14/bg.gif"/>
    <hyperlink ref="AU146" r:id="rId840" display="http://abs.twimg.com/images/themes/theme1/bg.png"/>
    <hyperlink ref="AU317" r:id="rId841" display="http://abs.twimg.com/images/themes/theme1/bg.png"/>
    <hyperlink ref="AU44" r:id="rId842" display="http://abs.twimg.com/images/themes/theme10/bg.gif"/>
    <hyperlink ref="AU83" r:id="rId843" display="http://abs.twimg.com/images/themes/theme4/bg.gif"/>
    <hyperlink ref="AU33" r:id="rId844" display="http://abs.twimg.com/images/themes/theme1/bg.png"/>
    <hyperlink ref="AU318" r:id="rId845" display="http://abs.twimg.com/images/themes/theme1/bg.png"/>
    <hyperlink ref="AU319" r:id="rId846" display="http://abs.twimg.com/images/themes/theme1/bg.png"/>
    <hyperlink ref="AU320" r:id="rId847" display="http://abs.twimg.com/images/themes/theme1/bg.png"/>
    <hyperlink ref="AU147" r:id="rId848" display="http://abs.twimg.com/images/themes/theme1/bg.png"/>
    <hyperlink ref="AU84" r:id="rId849" display="http://abs.twimg.com/images/themes/theme1/bg.png"/>
    <hyperlink ref="AU321" r:id="rId850" display="http://abs.twimg.com/images/themes/theme1/bg.png"/>
    <hyperlink ref="AU19" r:id="rId851" display="http://abs.twimg.com/images/themes/theme1/bg.png"/>
    <hyperlink ref="AU148" r:id="rId852" display="http://abs.twimg.com/images/themes/theme15/bg.png"/>
    <hyperlink ref="AU149" r:id="rId853" display="http://abs.twimg.com/images/themes/theme1/bg.png"/>
    <hyperlink ref="AU324" r:id="rId854" display="http://abs.twimg.com/images/themes/theme14/bg.gif"/>
    <hyperlink ref="AU325" r:id="rId855" display="http://abs.twimg.com/images/themes/theme14/bg.gif"/>
    <hyperlink ref="AU151" r:id="rId856" display="http://abs.twimg.com/images/themes/theme1/bg.png"/>
    <hyperlink ref="AU23" r:id="rId857" display="http://abs.twimg.com/images/themes/theme1/bg.png"/>
    <hyperlink ref="AU152" r:id="rId858" display="http://abs.twimg.com/images/themes/theme1/bg.png"/>
    <hyperlink ref="AU47" r:id="rId859" display="http://abs.twimg.com/images/themes/theme1/bg.png"/>
    <hyperlink ref="AU153" r:id="rId860" display="http://abs.twimg.com/images/themes/theme1/bg.png"/>
    <hyperlink ref="AU328" r:id="rId861" display="http://abs.twimg.com/images/themes/theme1/bg.png"/>
    <hyperlink ref="AU329" r:id="rId862" display="http://abs.twimg.com/images/themes/theme1/bg.png"/>
    <hyperlink ref="AU330" r:id="rId863" display="http://abs.twimg.com/images/themes/theme1/bg.png"/>
    <hyperlink ref="AU155" r:id="rId864" display="http://abs.twimg.com/images/themes/theme1/bg.png"/>
    <hyperlink ref="AU85" r:id="rId865" display="http://abs.twimg.com/images/themes/theme1/bg.png"/>
    <hyperlink ref="AU331" r:id="rId866" display="http://abs.twimg.com/images/themes/theme1/bg.png"/>
    <hyperlink ref="AU156" r:id="rId867" display="http://abs.twimg.com/images/themes/theme14/bg.gif"/>
    <hyperlink ref="AU157" r:id="rId868" display="http://abs.twimg.com/images/themes/theme14/bg.gif"/>
    <hyperlink ref="AU333" r:id="rId869" display="http://abs.twimg.com/images/themes/theme1/bg.png"/>
    <hyperlink ref="AU334" r:id="rId870" display="http://abs.twimg.com/images/themes/theme1/bg.png"/>
    <hyperlink ref="AU337" r:id="rId871" display="http://abs.twimg.com/images/themes/theme18/bg.gif"/>
    <hyperlink ref="AU338" r:id="rId872" display="http://abs.twimg.com/images/themes/theme1/bg.png"/>
    <hyperlink ref="AU158" r:id="rId873" display="http://abs.twimg.com/images/themes/theme1/bg.png"/>
    <hyperlink ref="AU339" r:id="rId874" display="http://abs.twimg.com/images/themes/theme1/bg.png"/>
    <hyperlink ref="AU159" r:id="rId875" display="http://abs.twimg.com/images/themes/theme1/bg.png"/>
    <hyperlink ref="AU340" r:id="rId876" display="http://abs.twimg.com/images/themes/theme1/bg.png"/>
    <hyperlink ref="AU36" r:id="rId877" display="http://abs.twimg.com/images/themes/theme1/bg.png"/>
    <hyperlink ref="AU528" r:id="rId878" display="http://abs.twimg.com/images/themes/theme14/bg.gif"/>
    <hyperlink ref="AU35" r:id="rId879" display="http://abs.twimg.com/images/themes/theme1/bg.png"/>
    <hyperlink ref="AU341" r:id="rId880" display="http://abs.twimg.com/images/themes/theme1/bg.png"/>
    <hyperlink ref="AU52" r:id="rId881" display="http://abs.twimg.com/images/themes/theme18/bg.gif"/>
    <hyperlink ref="AU536" r:id="rId882" display="http://abs.twimg.com/images/themes/theme1/bg.png"/>
    <hyperlink ref="AU342" r:id="rId883" display="http://abs.twimg.com/images/themes/theme1/bg.png"/>
    <hyperlink ref="AU25" r:id="rId884" display="http://abs.twimg.com/images/themes/theme1/bg.png"/>
    <hyperlink ref="AU161" r:id="rId885" display="http://abs.twimg.com/images/themes/theme14/bg.gif"/>
    <hyperlink ref="AU345" r:id="rId886" display="http://abs.twimg.com/images/themes/theme1/bg.png"/>
    <hyperlink ref="AU163" r:id="rId887" display="http://abs.twimg.com/images/themes/theme1/bg.png"/>
    <hyperlink ref="AU164" r:id="rId888" display="http://abs.twimg.com/images/themes/theme1/bg.png"/>
    <hyperlink ref="AU165" r:id="rId889" display="http://abs.twimg.com/images/themes/theme1/bg.png"/>
    <hyperlink ref="AU101" r:id="rId890" display="http://abs.twimg.com/images/themes/theme14/bg.gif"/>
    <hyperlink ref="AU347" r:id="rId891" display="http://abs.twimg.com/images/themes/theme14/bg.gif"/>
    <hyperlink ref="AU166" r:id="rId892" display="http://abs.twimg.com/images/themes/theme12/bg.gif"/>
    <hyperlink ref="AU348" r:id="rId893" display="http://abs.twimg.com/images/themes/theme1/bg.png"/>
    <hyperlink ref="AU537" r:id="rId894" display="http://abs.twimg.com/images/themes/theme1/bg.png"/>
    <hyperlink ref="AU167" r:id="rId895" display="http://abs.twimg.com/images/themes/theme4/bg.gif"/>
    <hyperlink ref="AU350" r:id="rId896" display="http://abs.twimg.com/images/themes/theme1/bg.png"/>
    <hyperlink ref="AU351" r:id="rId897" display="http://abs.twimg.com/images/themes/theme1/bg.png"/>
    <hyperlink ref="AU352" r:id="rId898" display="http://abs.twimg.com/images/themes/theme1/bg.png"/>
    <hyperlink ref="AU168" r:id="rId899" display="http://abs.twimg.com/images/themes/theme1/bg.png"/>
    <hyperlink ref="AU538" r:id="rId900" display="http://abs.twimg.com/images/themes/theme15/bg.png"/>
    <hyperlink ref="AU539" r:id="rId901" display="http://abs.twimg.com/images/themes/theme1/bg.png"/>
    <hyperlink ref="AU169" r:id="rId902" display="http://abs.twimg.com/images/themes/theme1/bg.png"/>
    <hyperlink ref="AU353" r:id="rId903" display="http://abs.twimg.com/images/themes/theme1/bg.png"/>
    <hyperlink ref="AU354" r:id="rId904" display="http://abs.twimg.com/images/themes/theme1/bg.png"/>
    <hyperlink ref="AU355" r:id="rId905" display="http://abs.twimg.com/images/themes/theme1/bg.png"/>
    <hyperlink ref="AU356" r:id="rId906" display="http://abs.twimg.com/images/themes/theme1/bg.png"/>
    <hyperlink ref="AU357" r:id="rId907" display="http://abs.twimg.com/images/themes/theme1/bg.png"/>
    <hyperlink ref="AU358" r:id="rId908" display="http://abs.twimg.com/images/themes/theme1/bg.png"/>
    <hyperlink ref="AU359" r:id="rId909" display="http://abs.twimg.com/images/themes/theme1/bg.png"/>
    <hyperlink ref="AU171" r:id="rId910" display="http://abs.twimg.com/images/themes/theme1/bg.png"/>
    <hyperlink ref="AU360" r:id="rId911" display="http://abs.twimg.com/images/themes/theme1/bg.png"/>
    <hyperlink ref="AU361" r:id="rId912" display="http://abs.twimg.com/images/themes/theme1/bg.png"/>
    <hyperlink ref="AU362" r:id="rId913" display="http://abs.twimg.com/images/themes/theme1/bg.png"/>
    <hyperlink ref="AU364" r:id="rId914" display="http://abs.twimg.com/images/themes/theme14/bg.gif"/>
    <hyperlink ref="AU365" r:id="rId915" display="http://abs.twimg.com/images/themes/theme1/bg.png"/>
    <hyperlink ref="AU366" r:id="rId916" display="http://abs.twimg.com/images/themes/theme5/bg.gif"/>
    <hyperlink ref="AU367" r:id="rId917" display="http://abs.twimg.com/images/themes/theme17/bg.gif"/>
    <hyperlink ref="AU368" r:id="rId918" display="http://abs.twimg.com/images/themes/theme9/bg.gif"/>
    <hyperlink ref="AU369" r:id="rId919" display="http://abs.twimg.com/images/themes/theme1/bg.png"/>
    <hyperlink ref="AU370" r:id="rId920" display="http://abs.twimg.com/images/themes/theme1/bg.png"/>
    <hyperlink ref="AU371" r:id="rId921" display="http://abs.twimg.com/images/themes/theme10/bg.gif"/>
    <hyperlink ref="AU174" r:id="rId922" display="http://abs.twimg.com/images/themes/theme15/bg.png"/>
    <hyperlink ref="AU529" r:id="rId923" display="http://abs.twimg.com/images/themes/theme15/bg.png"/>
    <hyperlink ref="AU86" r:id="rId924" display="http://abs.twimg.com/images/themes/theme1/bg.png"/>
    <hyperlink ref="AU373" r:id="rId925" display="http://abs.twimg.com/images/themes/theme1/bg.png"/>
    <hyperlink ref="AU374" r:id="rId926" display="http://abs.twimg.com/images/themes/theme1/bg.png"/>
    <hyperlink ref="AU375" r:id="rId927" display="http://abs.twimg.com/images/themes/theme1/bg.png"/>
    <hyperlink ref="AU68" r:id="rId928" display="http://abs.twimg.com/images/themes/theme1/bg.png"/>
    <hyperlink ref="AU540" r:id="rId929" display="http://abs.twimg.com/images/themes/theme2/bg.gif"/>
    <hyperlink ref="AU541" r:id="rId930" display="http://abs.twimg.com/images/themes/theme4/bg.gif"/>
    <hyperlink ref="AU530" r:id="rId931" display="http://abs.twimg.com/images/themes/theme11/bg.gif"/>
    <hyperlink ref="AU531" r:id="rId932" display="http://abs.twimg.com/images/themes/theme1/bg.png"/>
    <hyperlink ref="AU376" r:id="rId933" display="http://abs.twimg.com/images/themes/theme1/bg.png"/>
    <hyperlink ref="AU176" r:id="rId934" display="http://abs.twimg.com/images/themes/theme1/bg.png"/>
    <hyperlink ref="AU177" r:id="rId935" display="http://abs.twimg.com/images/themes/theme14/bg.gif"/>
    <hyperlink ref="AU178" r:id="rId936" display="http://abs.twimg.com/images/themes/theme1/bg.png"/>
    <hyperlink ref="AU179" r:id="rId937" display="http://abs.twimg.com/images/themes/theme1/bg.png"/>
    <hyperlink ref="AU377" r:id="rId938" display="http://abs.twimg.com/images/themes/theme11/bg.gif"/>
    <hyperlink ref="AU104" r:id="rId939" display="http://abs.twimg.com/images/themes/theme1/bg.png"/>
    <hyperlink ref="AU379" r:id="rId940" display="http://abs.twimg.com/images/themes/theme10/bg.gif"/>
    <hyperlink ref="AU381" r:id="rId941" display="http://abs.twimg.com/images/themes/theme1/bg.png"/>
    <hyperlink ref="AU70" r:id="rId942" display="http://abs.twimg.com/images/themes/theme1/bg.png"/>
    <hyperlink ref="AU382" r:id="rId943" display="http://abs.twimg.com/images/themes/theme10/bg.gif"/>
    <hyperlink ref="AU383" r:id="rId944" display="http://abs.twimg.com/images/themes/theme1/bg.png"/>
    <hyperlink ref="AU181" r:id="rId945" display="http://abs.twimg.com/images/themes/theme1/bg.png"/>
    <hyperlink ref="AU79" r:id="rId946" display="http://abs.twimg.com/images/themes/theme1/bg.png"/>
    <hyperlink ref="AU183" r:id="rId947" display="http://abs.twimg.com/images/themes/theme14/bg.gif"/>
    <hyperlink ref="AU384" r:id="rId948" display="http://abs.twimg.com/images/themes/theme1/bg.png"/>
    <hyperlink ref="AU105" r:id="rId949" display="http://abs.twimg.com/images/themes/theme1/bg.png"/>
    <hyperlink ref="AU386" r:id="rId950" display="http://abs.twimg.com/images/themes/theme1/bg.png"/>
    <hyperlink ref="AU387" r:id="rId951" display="http://abs.twimg.com/images/themes/theme1/bg.png"/>
    <hyperlink ref="AU71" r:id="rId952" display="http://abs.twimg.com/images/themes/theme1/bg.png"/>
    <hyperlink ref="AU388" r:id="rId953" display="http://abs.twimg.com/images/themes/theme10/bg.gif"/>
    <hyperlink ref="AU184" r:id="rId954" display="http://abs.twimg.com/images/themes/theme1/bg.png"/>
    <hyperlink ref="AU41" r:id="rId955" display="http://abs.twimg.com/images/themes/theme1/bg.png"/>
    <hyperlink ref="AU390" r:id="rId956" display="http://abs.twimg.com/images/themes/theme1/bg.png"/>
    <hyperlink ref="AU391" r:id="rId957" display="http://abs.twimg.com/images/themes/theme1/bg.png"/>
    <hyperlink ref="AU392" r:id="rId958" display="http://abs.twimg.com/images/themes/theme14/bg.gif"/>
    <hyperlink ref="AU186" r:id="rId959" display="http://abs.twimg.com/images/themes/theme2/bg.gif"/>
    <hyperlink ref="AU393" r:id="rId960" display="http://abs.twimg.com/images/themes/theme1/bg.png"/>
    <hyperlink ref="AU394" r:id="rId961" display="http://abs.twimg.com/images/themes/theme1/bg.png"/>
    <hyperlink ref="AU395" r:id="rId962" display="http://abs.twimg.com/images/themes/theme1/bg.png"/>
    <hyperlink ref="AU396" r:id="rId963" display="http://abs.twimg.com/images/themes/theme1/bg.png"/>
    <hyperlink ref="AU397" r:id="rId964" display="http://abs.twimg.com/images/themes/theme1/bg.png"/>
    <hyperlink ref="AU188" r:id="rId965" display="http://abs.twimg.com/images/themes/theme14/bg.gif"/>
    <hyperlink ref="AU542" r:id="rId966" display="http://abs.twimg.com/images/themes/theme17/bg.gif"/>
    <hyperlink ref="AU400" r:id="rId967" display="http://abs.twimg.com/images/themes/theme13/bg.gif"/>
    <hyperlink ref="AU401" r:id="rId968" display="http://abs.twimg.com/images/themes/theme1/bg.png"/>
    <hyperlink ref="AU190" r:id="rId969" display="http://abs.twimg.com/images/themes/theme1/bg.png"/>
    <hyperlink ref="AU39" r:id="rId970" display="http://abs.twimg.com/images/themes/theme9/bg.gif"/>
    <hyperlink ref="AU403" r:id="rId971" display="http://abs.twimg.com/images/themes/theme1/bg.png"/>
    <hyperlink ref="AU191" r:id="rId972" display="http://abs.twimg.com/images/themes/theme1/bg.png"/>
    <hyperlink ref="AU404" r:id="rId973" display="http://abs.twimg.com/images/themes/theme14/bg.gif"/>
    <hyperlink ref="AU193" r:id="rId974" display="http://abs.twimg.com/images/themes/theme1/bg.png"/>
    <hyperlink ref="AU405" r:id="rId975" display="http://abs.twimg.com/images/themes/theme6/bg.gif"/>
    <hyperlink ref="AU106" r:id="rId976" display="http://abs.twimg.com/images/themes/theme18/bg.gif"/>
    <hyperlink ref="AU30" r:id="rId977" display="http://abs.twimg.com/images/themes/theme1/bg.png"/>
    <hyperlink ref="AU406" r:id="rId978" display="http://abs.twimg.com/images/themes/theme1/bg.png"/>
    <hyperlink ref="AU194" r:id="rId979" display="http://abs.twimg.com/images/themes/theme1/bg.png"/>
    <hyperlink ref="AU408" r:id="rId980" display="http://abs.twimg.com/images/themes/theme10/bg.gif"/>
    <hyperlink ref="AU410" r:id="rId981" display="http://abs.twimg.com/images/themes/theme1/bg.png"/>
    <hyperlink ref="AU195" r:id="rId982" display="http://abs.twimg.com/images/themes/theme1/bg.png"/>
    <hyperlink ref="AU411" r:id="rId983" display="http://abs.twimg.com/images/themes/theme1/bg.png"/>
    <hyperlink ref="AU412" r:id="rId984" display="http://abs.twimg.com/images/themes/theme1/bg.png"/>
    <hyperlink ref="AU543" r:id="rId985" display="http://abs.twimg.com/images/themes/theme14/bg.gif"/>
    <hyperlink ref="AU196" r:id="rId986" display="http://abs.twimg.com/images/themes/theme1/bg.png"/>
    <hyperlink ref="AU413" r:id="rId987" display="http://abs.twimg.com/images/themes/theme8/bg.gif"/>
    <hyperlink ref="AU26" r:id="rId988" display="http://abs.twimg.com/images/themes/theme15/bg.png"/>
    <hyperlink ref="AU415" r:id="rId989" display="http://abs.twimg.com/images/themes/theme18/bg.gif"/>
    <hyperlink ref="AU72" r:id="rId990" display="http://abs.twimg.com/images/themes/theme1/bg.png"/>
    <hyperlink ref="AU416" r:id="rId991" display="http://abs.twimg.com/images/themes/theme1/bg.png"/>
    <hyperlink ref="AU199" r:id="rId992" display="http://abs.twimg.com/images/themes/theme15/bg.png"/>
    <hyperlink ref="AU200" r:id="rId993" display="http://abs.twimg.com/images/themes/theme1/bg.png"/>
    <hyperlink ref="AU418" r:id="rId994" display="http://abs.twimg.com/images/themes/theme1/bg.png"/>
    <hyperlink ref="AU31" r:id="rId995" display="http://abs.twimg.com/images/themes/theme1/bg.png"/>
    <hyperlink ref="AU544" r:id="rId996" display="http://abs.twimg.com/images/themes/theme1/bg.png"/>
    <hyperlink ref="AU419" r:id="rId997" display="http://abs.twimg.com/images/themes/theme1/bg.png"/>
    <hyperlink ref="AU420" r:id="rId998" display="http://abs.twimg.com/images/themes/theme1/bg.png"/>
    <hyperlink ref="AU422" r:id="rId999" display="http://abs.twimg.com/images/themes/theme1/bg.png"/>
    <hyperlink ref="AU425" r:id="rId1000" display="http://abs.twimg.com/images/themes/theme1/bg.png"/>
    <hyperlink ref="AU13" r:id="rId1001" display="http://abs.twimg.com/images/themes/theme11/bg.gif"/>
    <hyperlink ref="AU426" r:id="rId1002" display="http://abs.twimg.com/images/themes/theme1/bg.png"/>
    <hyperlink ref="AU201" r:id="rId1003" display="http://abs.twimg.com/images/themes/theme1/bg.png"/>
    <hyperlink ref="AU202" r:id="rId1004" display="http://abs.twimg.com/images/themes/theme1/bg.png"/>
    <hyperlink ref="AU427" r:id="rId1005" display="http://abs.twimg.com/images/themes/theme1/bg.png"/>
    <hyperlink ref="AU204" r:id="rId1006" display="http://abs.twimg.com/images/themes/theme15/bg.png"/>
    <hyperlink ref="AU428" r:id="rId1007" display="http://abs.twimg.com/images/themes/theme1/bg.png"/>
    <hyperlink ref="AU429" r:id="rId1008" display="http://abs.twimg.com/images/themes/theme1/bg.png"/>
    <hyperlink ref="AU206" r:id="rId1009" display="http://abs.twimg.com/images/themes/theme14/bg.gif"/>
    <hyperlink ref="AU430" r:id="rId1010" display="http://abs.twimg.com/images/themes/theme9/bg.gif"/>
    <hyperlink ref="AU431" r:id="rId1011" display="http://abs.twimg.com/images/themes/theme1/bg.png"/>
    <hyperlink ref="AU432" r:id="rId1012" display="http://abs.twimg.com/images/themes/theme1/bg.png"/>
    <hyperlink ref="AU60" r:id="rId1013" display="http://abs.twimg.com/images/themes/theme1/bg.png"/>
    <hyperlink ref="AU208" r:id="rId1014" display="http://abs.twimg.com/images/themes/theme1/bg.png"/>
    <hyperlink ref="AU433" r:id="rId1015" display="http://abs.twimg.com/images/themes/theme1/bg.png"/>
    <hyperlink ref="AU434" r:id="rId1016" display="http://abs.twimg.com/images/themes/theme9/bg.gif"/>
    <hyperlink ref="AU435" r:id="rId1017" display="http://abs.twimg.com/images/themes/theme1/bg.png"/>
    <hyperlink ref="AU436" r:id="rId1018" display="http://abs.twimg.com/images/themes/theme1/bg.png"/>
    <hyperlink ref="AU438" r:id="rId1019" display="http://abs.twimg.com/images/themes/theme1/bg.png"/>
    <hyperlink ref="AU439" r:id="rId1020" display="http://abs.twimg.com/images/themes/theme1/bg.png"/>
    <hyperlink ref="AU444" r:id="rId1021" display="http://abs.twimg.com/images/themes/theme1/bg.png"/>
    <hyperlink ref="AU211" r:id="rId1022" display="http://abs.twimg.com/images/themes/theme6/bg.gif"/>
    <hyperlink ref="AU446" r:id="rId1023" display="http://abs.twimg.com/images/themes/theme1/bg.png"/>
    <hyperlink ref="AU450" r:id="rId1024" display="http://abs.twimg.com/images/themes/theme1/bg.png"/>
    <hyperlink ref="AU451" r:id="rId1025" display="http://abs.twimg.com/images/themes/theme1/bg.png"/>
    <hyperlink ref="AU452" r:id="rId1026" display="http://abs.twimg.com/images/themes/theme1/bg.png"/>
    <hyperlink ref="AU87" r:id="rId1027" display="http://abs.twimg.com/images/themes/theme1/bg.png"/>
    <hyperlink ref="AU76" r:id="rId1028" display="http://abs.twimg.com/images/themes/theme19/bg.gif"/>
    <hyperlink ref="AU454" r:id="rId1029" display="http://abs.twimg.com/images/themes/theme1/bg.png"/>
    <hyperlink ref="AU212" r:id="rId1030" display="http://abs.twimg.com/images/themes/theme1/bg.png"/>
    <hyperlink ref="AU455" r:id="rId1031" display="http://abs.twimg.com/images/themes/theme1/bg.png"/>
    <hyperlink ref="AU457" r:id="rId1032" display="http://abs.twimg.com/images/themes/theme1/bg.png"/>
    <hyperlink ref="AU458" r:id="rId1033" display="http://abs.twimg.com/images/themes/theme1/bg.png"/>
    <hyperlink ref="AU213" r:id="rId1034" display="http://abs.twimg.com/images/themes/theme1/bg.png"/>
    <hyperlink ref="AU460" r:id="rId1035" display="http://abs.twimg.com/images/themes/theme1/bg.png"/>
    <hyperlink ref="AU461" r:id="rId1036" display="http://abs.twimg.com/images/themes/theme10/bg.gif"/>
    <hyperlink ref="AU462" r:id="rId1037" display="http://abs.twimg.com/images/themes/theme1/bg.png"/>
    <hyperlink ref="AU545" r:id="rId1038" display="http://abs.twimg.com/images/themes/theme3/bg.gif"/>
    <hyperlink ref="AU546" r:id="rId1039" display="http://abs.twimg.com/images/themes/theme1/bg.png"/>
    <hyperlink ref="AU215" r:id="rId1040" display="http://abs.twimg.com/images/themes/theme1/bg.png"/>
    <hyperlink ref="AU464" r:id="rId1041" display="http://abs.twimg.com/images/themes/theme1/bg.png"/>
    <hyperlink ref="AU465" r:id="rId1042" display="http://abs.twimg.com/images/themes/theme4/bg.gif"/>
    <hyperlink ref="AU216" r:id="rId1043" display="http://abs.twimg.com/images/themes/theme1/bg.png"/>
    <hyperlink ref="AU467" r:id="rId1044" display="http://abs.twimg.com/images/themes/theme1/bg.png"/>
    <hyperlink ref="AU468" r:id="rId1045" display="http://abs.twimg.com/images/themes/theme1/bg.png"/>
    <hyperlink ref="AU469" r:id="rId1046" display="http://abs.twimg.com/images/themes/theme1/bg.png"/>
    <hyperlink ref="AU17" r:id="rId1047" display="http://abs.twimg.com/images/themes/theme15/bg.png"/>
    <hyperlink ref="AU547" r:id="rId1048" display="http://abs.twimg.com/images/themes/theme1/bg.png"/>
    <hyperlink ref="AU548" r:id="rId1049" display="http://abs.twimg.com/images/themes/theme1/bg.png"/>
    <hyperlink ref="AU550" r:id="rId1050" display="http://abs.twimg.com/images/themes/theme1/bg.png"/>
    <hyperlink ref="AU551" r:id="rId1051" display="http://abs.twimg.com/images/themes/theme14/bg.gif"/>
    <hyperlink ref="AU217" r:id="rId1052" display="http://abs.twimg.com/images/themes/theme1/bg.png"/>
    <hyperlink ref="AU470" r:id="rId1053" display="http://abs.twimg.com/images/themes/theme4/bg.gif"/>
    <hyperlink ref="AU471" r:id="rId1054" display="http://abs.twimg.com/images/themes/theme1/bg.png"/>
    <hyperlink ref="AU472" r:id="rId1055" display="http://abs.twimg.com/images/themes/theme1/bg.png"/>
    <hyperlink ref="AU218" r:id="rId1056" display="http://abs.twimg.com/images/themes/theme1/bg.png"/>
    <hyperlink ref="AU473" r:id="rId1057" display="http://abs.twimg.com/images/themes/theme1/bg.png"/>
    <hyperlink ref="AU89" r:id="rId1058" display="http://abs.twimg.com/images/themes/theme10/bg.gif"/>
    <hyperlink ref="AU219" r:id="rId1059" display="http://abs.twimg.com/images/themes/theme1/bg.png"/>
    <hyperlink ref="AU475" r:id="rId1060" display="http://abs.twimg.com/images/themes/theme4/bg.gif"/>
    <hyperlink ref="AU220" r:id="rId1061" display="http://abs.twimg.com/images/themes/theme1/bg.png"/>
    <hyperlink ref="AU109" r:id="rId1062" display="http://abs.twimg.com/images/themes/theme9/bg.gif"/>
    <hyperlink ref="AU476" r:id="rId1063" display="http://abs.twimg.com/images/themes/theme1/bg.png"/>
    <hyperlink ref="AU221" r:id="rId1064" display="http://abs.twimg.com/images/themes/theme1/bg.png"/>
    <hyperlink ref="AU477" r:id="rId1065" display="http://abs.twimg.com/images/themes/theme1/bg.png"/>
    <hyperlink ref="AU478" r:id="rId1066" display="http://abs.twimg.com/images/themes/theme1/bg.png"/>
    <hyperlink ref="AU222" r:id="rId1067" display="http://abs.twimg.com/images/themes/theme14/bg.gif"/>
    <hyperlink ref="AU480" r:id="rId1068" display="http://abs.twimg.com/images/themes/theme1/bg.png"/>
    <hyperlink ref="AU224" r:id="rId1069" display="http://abs.twimg.com/images/themes/theme10/bg.gif"/>
    <hyperlink ref="AU481" r:id="rId1070" display="http://abs.twimg.com/images/themes/theme1/bg.png"/>
    <hyperlink ref="AU482" r:id="rId1071" display="http://abs.twimg.com/images/themes/theme1/bg.png"/>
    <hyperlink ref="AU225" r:id="rId1072" display="http://abs.twimg.com/images/themes/theme11/bg.gif"/>
    <hyperlink ref="AU226" r:id="rId1073" display="http://abs.twimg.com/images/themes/theme1/bg.png"/>
    <hyperlink ref="AU90" r:id="rId1074" display="http://abs.twimg.com/images/themes/theme1/bg.png"/>
    <hyperlink ref="AU77" r:id="rId1075" display="http://abs.twimg.com/images/themes/theme1/bg.png"/>
    <hyperlink ref="AU78" r:id="rId1076" display="http://abs.twimg.com/images/themes/theme1/bg.png"/>
    <hyperlink ref="AU483" r:id="rId1077" display="http://abs.twimg.com/images/themes/theme1/bg.png"/>
    <hyperlink ref="AU484" r:id="rId1078" display="http://abs.twimg.com/images/themes/theme1/bg.png"/>
    <hyperlink ref="AU228" r:id="rId1079" display="http://abs.twimg.com/images/themes/theme1/bg.png"/>
    <hyperlink ref="AU485" r:id="rId1080" display="http://abs.twimg.com/images/themes/theme9/bg.gif"/>
    <hyperlink ref="AU229" r:id="rId1081" display="http://abs.twimg.com/images/themes/theme1/bg.png"/>
    <hyperlink ref="AU487" r:id="rId1082" display="http://abs.twimg.com/images/themes/theme1/bg.png"/>
    <hyperlink ref="AU230" r:id="rId1083" display="http://abs.twimg.com/images/themes/theme1/bg.png"/>
    <hyperlink ref="AU231" r:id="rId1084" display="http://abs.twimg.com/images/themes/theme14/bg.gif"/>
    <hyperlink ref="AU91" r:id="rId1085" display="http://abs.twimg.com/images/themes/theme1/bg.png"/>
    <hyperlink ref="AU233" r:id="rId1086" display="http://abs.twimg.com/images/themes/theme9/bg.gif"/>
    <hyperlink ref="AU488" r:id="rId1087" display="http://abs.twimg.com/images/themes/theme1/bg.png"/>
    <hyperlink ref="AU110" r:id="rId1088" display="http://abs.twimg.com/images/themes/theme2/bg.gif"/>
    <hyperlink ref="AU490" r:id="rId1089" display="http://abs.twimg.com/images/themes/theme1/bg.png"/>
    <hyperlink ref="AU234" r:id="rId1090" display="http://abs.twimg.com/images/themes/theme1/bg.png"/>
    <hyperlink ref="AU491" r:id="rId1091" display="http://abs.twimg.com/images/themes/theme1/bg.png"/>
    <hyperlink ref="AU111" r:id="rId1092" display="http://abs.twimg.com/images/themes/theme15/bg.png"/>
    <hyperlink ref="AU235" r:id="rId1093" display="http://abs.twimg.com/images/themes/theme18/bg.gif"/>
    <hyperlink ref="AU236" r:id="rId1094" display="http://abs.twimg.com/images/themes/theme16/bg.gif"/>
    <hyperlink ref="AU92" r:id="rId1095" display="http://abs.twimg.com/images/themes/theme1/bg.png"/>
    <hyperlink ref="AU49" r:id="rId1096" display="http://abs.twimg.com/images/themes/theme1/bg.png"/>
    <hyperlink ref="AU552" r:id="rId1097" display="http://abs.twimg.com/images/themes/theme1/bg.png"/>
    <hyperlink ref="AU61" r:id="rId1098" display="http://abs.twimg.com/images/themes/theme1/bg.png"/>
    <hyperlink ref="AU62" r:id="rId1099" display="http://abs.twimg.com/images/themes/theme1/bg.png"/>
    <hyperlink ref="AU519" r:id="rId1100" display="http://abs.twimg.com/images/themes/theme1/bg.png"/>
    <hyperlink ref="AU520" r:id="rId1101" display="http://abs.twimg.com/images/themes/theme1/bg.png"/>
    <hyperlink ref="AU521" r:id="rId1102" display="http://abs.twimg.com/images/themes/theme1/bg.png"/>
    <hyperlink ref="AU522" r:id="rId1103" display="http://abs.twimg.com/images/themes/theme1/bg.png"/>
    <hyperlink ref="AU495" r:id="rId1104" display="http://abs.twimg.com/images/themes/theme1/bg.png"/>
    <hyperlink ref="AU238" r:id="rId1105" display="http://abs.twimg.com/images/themes/theme1/bg.png"/>
    <hyperlink ref="AU48" r:id="rId1106" display="http://abs.twimg.com/images/themes/theme1/bg.png"/>
    <hyperlink ref="AU553" r:id="rId1107" display="http://abs.twimg.com/images/themes/theme3/bg.gif"/>
    <hyperlink ref="AU554" r:id="rId1108" display="http://abs.twimg.com/images/themes/theme1/bg.png"/>
    <hyperlink ref="AU555" r:id="rId1109" display="http://abs.twimg.com/images/themes/theme1/bg.png"/>
    <hyperlink ref="AU556" r:id="rId1110" display="http://abs.twimg.com/images/themes/theme1/bg.png"/>
    <hyperlink ref="AU557" r:id="rId1111" display="http://abs.twimg.com/images/themes/theme1/bg.png"/>
    <hyperlink ref="AU497" r:id="rId1112" display="http://abs.twimg.com/images/themes/theme1/bg.png"/>
    <hyperlink ref="AU498" r:id="rId1113" display="http://abs.twimg.com/images/themes/theme1/bg.png"/>
    <hyperlink ref="AU500" r:id="rId1114" display="http://abs.twimg.com/images/themes/theme15/bg.png"/>
    <hyperlink ref="AU73" r:id="rId1115" display="http://abs.twimg.com/images/themes/theme1/bg.png"/>
    <hyperlink ref="AU501" r:id="rId1116" display="http://abs.twimg.com/images/themes/theme1/bg.png"/>
    <hyperlink ref="AU112" r:id="rId1117" display="http://abs.twimg.com/images/themes/theme3/bg.gif"/>
    <hyperlink ref="AU503" r:id="rId1118" display="http://abs.twimg.com/images/themes/theme1/bg.png"/>
    <hyperlink ref="AU504" r:id="rId1119" display="http://abs.twimg.com/images/themes/theme1/bg.png"/>
    <hyperlink ref="AU241" r:id="rId1120" display="http://abs.twimg.com/images/themes/theme11/bg.gif"/>
    <hyperlink ref="AU9" r:id="rId1121" display="http://abs.twimg.com/images/themes/theme1/bg.png"/>
    <hyperlink ref="AU113" r:id="rId1122" display="http://abs.twimg.com/images/themes/theme1/bg.png"/>
    <hyperlink ref="AU242" r:id="rId1123" display="http://abs.twimg.com/images/themes/theme9/bg.gif"/>
    <hyperlink ref="AU505" r:id="rId1124" display="http://abs.twimg.com/images/themes/theme10/bg.gif"/>
    <hyperlink ref="AU243" r:id="rId1125" display="http://abs.twimg.com/images/themes/theme1/bg.png"/>
    <hyperlink ref="AU506" r:id="rId1126" display="http://abs.twimg.com/images/themes/theme1/bg.png"/>
    <hyperlink ref="AU507" r:id="rId1127" display="http://abs.twimg.com/images/themes/theme1/bg.png"/>
    <hyperlink ref="AU508" r:id="rId1128" display="http://abs.twimg.com/images/themes/theme1/bg.png"/>
    <hyperlink ref="AU245" r:id="rId1129" display="http://abs.twimg.com/images/themes/theme1/bg.png"/>
    <hyperlink ref="AU246" r:id="rId1130" display="http://abs.twimg.com/images/themes/theme1/bg.png"/>
    <hyperlink ref="AU93" r:id="rId1131" display="http://abs.twimg.com/images/themes/theme1/bg.png"/>
    <hyperlink ref="AU45" r:id="rId1132" display="http://abs.twimg.com/images/themes/theme1/bg.png"/>
    <hyperlink ref="AU248" r:id="rId1133" display="http://abs.twimg.com/images/themes/theme1/bg.png"/>
    <hyperlink ref="AU249" r:id="rId1134" display="http://abs.twimg.com/images/themes/theme1/bg.png"/>
    <hyperlink ref="AU511" r:id="rId1135" display="http://abs.twimg.com/images/themes/theme14/bg.gif"/>
    <hyperlink ref="AU251" r:id="rId1136" display="http://abs.twimg.com/images/themes/theme1/bg.png"/>
    <hyperlink ref="AU532" r:id="rId1137" display="http://abs.twimg.com/images/themes/theme14/bg.gif"/>
    <hyperlink ref="AU94" r:id="rId1138" display="http://abs.twimg.com/images/themes/theme1/bg.png"/>
    <hyperlink ref="AU252" r:id="rId1139" display="http://abs.twimg.com/images/themes/theme1/bg.png"/>
    <hyperlink ref="AU115" r:id="rId1140" display="http://abs.twimg.com/images/themes/theme14/bg.gif"/>
    <hyperlink ref="AU513" r:id="rId1141" display="http://abs.twimg.com/images/themes/theme1/bg.png"/>
    <hyperlink ref="AU253" r:id="rId1142" display="http://abs.twimg.com/images/themes/theme1/bg.png"/>
    <hyperlink ref="AU116" r:id="rId1143" display="http://abs.twimg.com/images/themes/theme1/bg.png"/>
    <hyperlink ref="AU515" r:id="rId1144" display="http://abs.twimg.com/images/themes/theme1/bg.png"/>
    <hyperlink ref="AU516" r:id="rId1145" display="http://abs.twimg.com/images/themes/theme1/bg.png"/>
    <hyperlink ref="AU558" r:id="rId1146" display="http://abs.twimg.com/images/themes/theme1/bg.png"/>
    <hyperlink ref="AU254" r:id="rId1147" display="http://abs.twimg.com/images/themes/theme5/bg.gif"/>
    <hyperlink ref="AU518" r:id="rId1148" display="http://abs.twimg.com/images/themes/theme1/bg.png"/>
    <hyperlink ref="F117" r:id="rId1149" display="http://pbs.twimg.com/profile_images/1145336163403796480/A49BEf4z_normal.jpg"/>
    <hyperlink ref="F255" r:id="rId1150" display="http://pbs.twimg.com/profile_images/1043930305650929664/DlbUEz8p_normal.jpg"/>
    <hyperlink ref="F46" r:id="rId1151" display="http://pbs.twimg.com/profile_images/1081342896081559553/-9qs79mU_normal.jpg"/>
    <hyperlink ref="F118" r:id="rId1152" display="http://pbs.twimg.com/profile_images/1112870837093322756/0Q_XSAQk_normal.png"/>
    <hyperlink ref="F50" r:id="rId1153" display="http://pbs.twimg.com/profile_images/1079965935417593856/2vkNfIyA_normal.jpg"/>
    <hyperlink ref="F80" r:id="rId1154" display="http://pbs.twimg.com/profile_images/458651525217136640/Kpvi7Lna_normal.jpeg"/>
    <hyperlink ref="F256" r:id="rId1155" display="http://pbs.twimg.com/profile_images/1148672390160949250/pQB_CwRj_normal.jpg"/>
    <hyperlink ref="F4" r:id="rId1156" display="http://pbs.twimg.com/profile_images/1120705610704654336/_MfX7RKZ_normal.png"/>
    <hyperlink ref="F257" r:id="rId1157" display="http://pbs.twimg.com/profile_images/1137386814908616704/jqPI0vQ-_normal.jpg"/>
    <hyperlink ref="F11" r:id="rId1158" display="http://pbs.twimg.com/profile_images/1141779518119657473/ZcKessAX_normal.jpg"/>
    <hyperlink ref="F258" r:id="rId1159" display="http://pbs.twimg.com/profile_images/596755202855829505/prm4TwJN_normal.jpg"/>
    <hyperlink ref="F3" r:id="rId1160" display="http://pbs.twimg.com/profile_images/1083441196960280576/Z_91Z3sH_normal.jpg"/>
    <hyperlink ref="F259" r:id="rId1161" display="http://pbs.twimg.com/profile_images/1132012137491107840/ymjf48qI_normal.jpg"/>
    <hyperlink ref="F260" r:id="rId1162" display="http://pbs.twimg.com/profile_images/1139366077991915520/PwuravEB_normal.jpg"/>
    <hyperlink ref="F10" r:id="rId1163" display="http://pbs.twimg.com/profile_images/1048752907666034689/yuH3lntC_normal.jpg"/>
    <hyperlink ref="F261" r:id="rId1164" display="http://pbs.twimg.com/profile_images/1104052790245109761/3vlao-KQ_normal.jpg"/>
    <hyperlink ref="F24" r:id="rId1165" display="http://pbs.twimg.com/profile_images/1147493720079654912/kzG8ymf2_normal.jpg"/>
    <hyperlink ref="F119" r:id="rId1166" display="http://pbs.twimg.com/profile_images/975972504823939072/FWDpLYjX_normal.jpg"/>
    <hyperlink ref="F262" r:id="rId1167" display="http://pbs.twimg.com/profile_images/1144137914181230597/7blfIVEs_normal.jpg"/>
    <hyperlink ref="F38" r:id="rId1168" display="http://pbs.twimg.com/profile_images/1115293766552825857/McKqD5fk_normal.jpg"/>
    <hyperlink ref="F37" r:id="rId1169" display="http://pbs.twimg.com/profile_images/1126641425112866816/z1vORSQG_normal.jpg"/>
    <hyperlink ref="F5" r:id="rId1170" display="http://pbs.twimg.com/profile_images/1034834720993865728/kpjReZ_Q_normal.jpg"/>
    <hyperlink ref="F74" r:id="rId1171" display="http://pbs.twimg.com/profile_images/1136369779374059520/ZYmLzUtO_normal.png"/>
    <hyperlink ref="F120" r:id="rId1172" display="http://pbs.twimg.com/profile_images/1146915987762999296/-mZC-hx1_normal.jpg"/>
    <hyperlink ref="F121" r:id="rId1173" display="http://pbs.twimg.com/profile_images/1130102012018868226/nquWxJYD_normal.jpg"/>
    <hyperlink ref="F263" r:id="rId1174" display="http://pbs.twimg.com/profile_images/1141805137360371712/y5IIiGh5_normal.jpg"/>
    <hyperlink ref="F264" r:id="rId1175" display="http://pbs.twimg.com/profile_images/1149361355935408128/rn7NLT9e_normal.jpg"/>
    <hyperlink ref="F265" r:id="rId1176" display="http://pbs.twimg.com/profile_images/930016246212341760/VdkUqko7_normal.jpg"/>
    <hyperlink ref="F122" r:id="rId1177" display="http://pbs.twimg.com/profile_images/1136350846868869120/sZ-Ivdpp_normal.jpg"/>
    <hyperlink ref="F123" r:id="rId1178" display="http://pbs.twimg.com/profile_images/1142236586689667077/nmO-w9xV_normal.jpg"/>
    <hyperlink ref="F124" r:id="rId1179" display="http://pbs.twimg.com/profile_images/1126740103240413184/UkFVhxHi_normal.png"/>
    <hyperlink ref="F266" r:id="rId1180" display="http://pbs.twimg.com/profile_images/1094140137922007041/CsTZEFOe_normal.jpg"/>
    <hyperlink ref="F7" r:id="rId1181" display="http://pbs.twimg.com/profile_images/1070191765599137792/3MbuIEuf_normal.jpg"/>
    <hyperlink ref="F95" r:id="rId1182" display="http://pbs.twimg.com/profile_images/1149155518260424705/BwOINKEt_normal.jpg"/>
    <hyperlink ref="F63" r:id="rId1183" display="http://pbs.twimg.com/profile_images/1148036018068545536/w-MRFQUF_normal.jpg"/>
    <hyperlink ref="F65" r:id="rId1184" display="http://pbs.twimg.com/profile_images/1147503428903624704/cIB1sUw4_normal.jpg"/>
    <hyperlink ref="F125" r:id="rId1185" display="http://pbs.twimg.com/profile_images/1106252290523099136/YVt488zM_normal.png"/>
    <hyperlink ref="F267" r:id="rId1186" display="http://pbs.twimg.com/profile_images/1131954577618690055/dO-eDR6__normal.png"/>
    <hyperlink ref="F56" r:id="rId1187" display="http://pbs.twimg.com/profile_images/1026897729803280384/ewrMweJ1_normal.jpg"/>
    <hyperlink ref="F268" r:id="rId1188" display="http://pbs.twimg.com/profile_images/1145614912426663936/uTHSmbla_normal.jpg"/>
    <hyperlink ref="F126" r:id="rId1189" display="http://pbs.twimg.com/profile_images/1142070689681162240/hLO024ni_normal.jpg"/>
    <hyperlink ref="F269" r:id="rId1190" display="http://pbs.twimg.com/profile_images/1148712460150554626/BOuyT1SR_normal.jpg"/>
    <hyperlink ref="F270" r:id="rId1191" display="http://pbs.twimg.com/profile_images/1121466629798363139/L3bW_Gta_normal.jpg"/>
    <hyperlink ref="F271" r:id="rId1192" display="http://pbs.twimg.com/profile_images/1127586745321758720/Wn_slIHP_normal.jpg"/>
    <hyperlink ref="F272" r:id="rId1193" display="http://pbs.twimg.com/profile_images/1148446487162032128/UtPvuy2N_normal.jpg"/>
    <hyperlink ref="F273" r:id="rId1194" display="http://pbs.twimg.com/profile_images/1086758983682138112/NLAQQCUF_normal.jpg"/>
    <hyperlink ref="F96" r:id="rId1195" display="http://pbs.twimg.com/profile_images/1092884002057392128/kmbV_KrP_normal.jpg"/>
    <hyperlink ref="F274" r:id="rId1196" display="http://pbs.twimg.com/profile_images/1085239860217241602/mJmj2NhC_normal.jpg"/>
    <hyperlink ref="F127" r:id="rId1197" display="http://pbs.twimg.com/profile_images/1141166786643136514/Y5U795HI_normal.jpg"/>
    <hyperlink ref="F275" r:id="rId1198" display="http://pbs.twimg.com/profile_images/1066499966619840512/G2rPYEV4_normal.jpg"/>
    <hyperlink ref="F276" r:id="rId1199" display="http://pbs.twimg.com/profile_images/711920178032934912/owLbRbTQ_normal.jpg"/>
    <hyperlink ref="F277" r:id="rId1200" display="http://pbs.twimg.com/profile_images/983929938104512512/zXAVl3aZ_normal.jpg"/>
    <hyperlink ref="F533" r:id="rId1201" display="http://pbs.twimg.com/profile_images/1103063982292766721/UnquXLBK_normal.jpg"/>
    <hyperlink ref="F278" r:id="rId1202" display="http://pbs.twimg.com/profile_images/991329004379615232/LsWPf6iz_normal.jpg"/>
    <hyperlink ref="F279" r:id="rId1203" display="http://pbs.twimg.com/profile_images/1148289382476132353/8FgRhrhy_normal.jpg"/>
    <hyperlink ref="F280" r:id="rId1204" display="http://pbs.twimg.com/profile_images/1012550125757976576/Jzgh-_-Z_normal.jpg"/>
    <hyperlink ref="F281" r:id="rId1205" display="http://pbs.twimg.com/profile_images/1118700864657604608/j4jgT2Sc_normal.png"/>
    <hyperlink ref="F128" r:id="rId1206" display="http://pbs.twimg.com/profile_images/675273966605492224/_ZKut79w_normal.jpg"/>
    <hyperlink ref="F129" r:id="rId1207" display="http://pbs.twimg.com/profile_images/1104149990111305733/jcNLmvRJ_normal.jpg"/>
    <hyperlink ref="F282" r:id="rId1208" display="http://pbs.twimg.com/profile_images/654707627742486528/bj4LwMAS_normal.jpg"/>
    <hyperlink ref="F34" r:id="rId1209" display="http://pbs.twimg.com/profile_images/1123962639267311620/9OSSC12k_normal.jpg"/>
    <hyperlink ref="F27" r:id="rId1210" display="http://pbs.twimg.com/profile_images/1149365381729050626/2ulYyra0_normal.jpg"/>
    <hyperlink ref="F283" r:id="rId1211" display="http://pbs.twimg.com/profile_images/1132926617615945728/B9GQ1c3i_normal.jpg"/>
    <hyperlink ref="F130" r:id="rId1212" display="http://pbs.twimg.com/profile_images/1102370257027719168/JzTMMnQB_normal.jpg"/>
    <hyperlink ref="F81" r:id="rId1213" display="http://pbs.twimg.com/profile_images/1148375695824998406/ShathgoO_normal.jpg"/>
    <hyperlink ref="F131" r:id="rId1214" display="http://pbs.twimg.com/profile_images/821373778764713986/3M83fLqZ_normal.jpg"/>
    <hyperlink ref="F97" r:id="rId1215" display="http://pbs.twimg.com/profile_images/441605100440547328/vJhIbf6j_normal.png"/>
    <hyperlink ref="F284" r:id="rId1216" display="http://pbs.twimg.com/profile_images/1148713235899662336/sEGtIRMq_normal.jpg"/>
    <hyperlink ref="F285" r:id="rId1217" display="http://pbs.twimg.com/profile_images/1141836723766333442/oDZ060-p_normal.jpg"/>
    <hyperlink ref="F132" r:id="rId1218" display="http://pbs.twimg.com/profile_images/842260816179077121/OQa4NFk__normal.jpg"/>
    <hyperlink ref="F286" r:id="rId1219" display="http://pbs.twimg.com/profile_images/814186444944084992/4ardy06d_normal.jpg"/>
    <hyperlink ref="F133" r:id="rId1220" display="http://pbs.twimg.com/profile_images/1139582495664594946/jftP0qnY_normal.jpg"/>
    <hyperlink ref="F287" r:id="rId1221" display="http://pbs.twimg.com/profile_images/1079528827544453121/Vs1nIcwX_normal.jpg"/>
    <hyperlink ref="F288" r:id="rId1222" display="http://pbs.twimg.com/profile_images/1056810602109300736/M1gj3dSG_normal.jpg"/>
    <hyperlink ref="F289" r:id="rId1223" display="http://pbs.twimg.com/profile_images/1143052082078834689/Nn523MUS_normal.jpg"/>
    <hyperlink ref="F290" r:id="rId1224" display="http://pbs.twimg.com/profile_images/1148407492382220290/D5xocCYv_normal.jpg"/>
    <hyperlink ref="F291" r:id="rId1225" display="http://pbs.twimg.com/profile_images/1050208196541997056/J7C7ysvm_normal.jpg"/>
    <hyperlink ref="F134" r:id="rId1226" display="http://pbs.twimg.com/profile_images/1019006879396220928/PXQVuaFD_normal.jpg"/>
    <hyperlink ref="F135" r:id="rId1227" display="http://pbs.twimg.com/profile_images/1123047346139484161/qfcKhQkm_normal.jpg"/>
    <hyperlink ref="F136" r:id="rId1228" display="http://pbs.twimg.com/profile_images/555063647945248769/gBgU__Ia_normal.png"/>
    <hyperlink ref="F523" r:id="rId1229" display="http://pbs.twimg.com/profile_images/928307770440351744/eWEBG3hv_normal.jpg"/>
    <hyperlink ref="F82" r:id="rId1230" display="http://pbs.twimg.com/profile_images/1112806813102034944/D7ARh4_O_normal.jpg"/>
    <hyperlink ref="F292" r:id="rId1231" display="http://pbs.twimg.com/profile_images/1138682744987213824/uH7yx-X7_normal.jpg"/>
    <hyperlink ref="F293" r:id="rId1232" display="http://pbs.twimg.com/profile_images/1096968323982516230/CMH_agas_normal.jpg"/>
    <hyperlink ref="F57" r:id="rId1233" display="http://pbs.twimg.com/profile_images/1001464650972606465/lRAZoMkI_normal.jpg"/>
    <hyperlink ref="F137" r:id="rId1234" display="http://pbs.twimg.com/profile_images/499552903246249984/bjX7G7fk_normal.jpeg"/>
    <hyperlink ref="F138" r:id="rId1235" display="http://pbs.twimg.com/profile_images/1135994421361594369/xAtbb24O_normal.jpg"/>
    <hyperlink ref="F294" r:id="rId1236" display="http://pbs.twimg.com/profile_images/1138865985841246214/hB7nCPtO_normal.jpg"/>
    <hyperlink ref="F295" r:id="rId1237" display="http://pbs.twimg.com/profile_images/954055641433329664/zoX_0eAu_normal.jpg"/>
    <hyperlink ref="F534" r:id="rId1238" display="http://pbs.twimg.com/profile_images/1114924576679424000/budLZeGp_normal.jpg"/>
    <hyperlink ref="F296" r:id="rId1239" display="http://pbs.twimg.com/profile_images/1143696881354182657/MggWO121_normal.jpg"/>
    <hyperlink ref="F28" r:id="rId1240" display="http://pbs.twimg.com/profile_images/1145842718964191232/ViLh-6_6_normal.jpg"/>
    <hyperlink ref="F297" r:id="rId1241" display="http://pbs.twimg.com/profile_images/1101353055591768064/hUfEv6hF_normal.jpg"/>
    <hyperlink ref="F298" r:id="rId1242" display="http://pbs.twimg.com/profile_images/1148090938910113792/EdUixpEc_normal.jpg"/>
    <hyperlink ref="F55" r:id="rId1243" display="http://pbs.twimg.com/profile_images/907251446352986112/EngoBXlW_normal.jpg"/>
    <hyperlink ref="F524" r:id="rId1244" display="http://pbs.twimg.com/profile_images/764135650874560512/AzATw0IR_normal.jpg"/>
    <hyperlink ref="F525" r:id="rId1245" display="http://pbs.twimg.com/profile_images/740755478410469376/yJzmcGbD_normal.jpg"/>
    <hyperlink ref="F526" r:id="rId1246" display="http://pbs.twimg.com/profile_images/1144748174986362881/-MdAKAGQ_normal.jpg"/>
    <hyperlink ref="F527" r:id="rId1247" display="http://pbs.twimg.com/profile_images/1110583435972759552/m04My5HA_normal.jpg"/>
    <hyperlink ref="F54" r:id="rId1248" display="http://pbs.twimg.com/profile_images/1142470437793931264/oEwhOsbP_normal.jpg"/>
    <hyperlink ref="F299" r:id="rId1249" display="http://pbs.twimg.com/profile_images/1149170064639217664/E5RFyP1a_normal.jpg"/>
    <hyperlink ref="F139" r:id="rId1250" display="http://pbs.twimg.com/profile_images/1146072897464745986/6quO4-YI_normal.jpg"/>
    <hyperlink ref="F140" r:id="rId1251" display="http://pbs.twimg.com/profile_images/1022506348418752512/sWTXrbYE_normal.jpg"/>
    <hyperlink ref="F141" r:id="rId1252" display="http://pbs.twimg.com/profile_images/1029155333292417025/8hgDCMcQ_normal.jpg"/>
    <hyperlink ref="F12" r:id="rId1253" display="http://pbs.twimg.com/profile_images/1147856559755735041/32NxZcK__normal.jpg"/>
    <hyperlink ref="F142" r:id="rId1254" display="http://pbs.twimg.com/profile_images/1020769116800634881/V1JAaZUc_normal.jpg"/>
    <hyperlink ref="F300" r:id="rId1255" display="http://pbs.twimg.com/profile_images/883366587255758849/a5cuvYl-_normal.jpg"/>
    <hyperlink ref="F301" r:id="rId1256" display="http://pbs.twimg.com/profile_images/1148001628123017216/fgKhCPOo_normal.jpg"/>
    <hyperlink ref="F302" r:id="rId1257" display="http://pbs.twimg.com/profile_images/1029370291083010048/3OfYjGay_normal.jpg"/>
    <hyperlink ref="F303" r:id="rId1258" display="http://pbs.twimg.com/profile_images/1147716528135135232/UN0LSZ8S_normal.jpg"/>
    <hyperlink ref="F304" r:id="rId1259" display="http://pbs.twimg.com/profile_images/1130952738802720768/ykNc9QRi_normal.jpg"/>
    <hyperlink ref="F305" r:id="rId1260" display="http://pbs.twimg.com/profile_images/378800000351993718/9153b754a62efd18b902c773f69ff8cc_normal.jpeg"/>
    <hyperlink ref="F306" r:id="rId1261" display="http://pbs.twimg.com/profile_images/1144975998976311297/VBUKueLU_normal.jpg"/>
    <hyperlink ref="F143" r:id="rId1262" display="http://pbs.twimg.com/profile_images/1148826494988238848/1X3YrXUo_normal.jpg"/>
    <hyperlink ref="F144" r:id="rId1263" display="http://pbs.twimg.com/profile_images/1107657747099717632/ck22WxkS_normal.png"/>
    <hyperlink ref="F64" r:id="rId1264" display="http://pbs.twimg.com/profile_images/1049097850674696199/HAlvOEUM_normal.jpg"/>
    <hyperlink ref="F535" r:id="rId1265" display="http://pbs.twimg.com/profile_images/1067111939275292672/r3xCpDSB_normal.jpg"/>
    <hyperlink ref="F66" r:id="rId1266" display="http://pbs.twimg.com/profile_images/984547787722428422/oDiwvXqz_normal.jpg"/>
    <hyperlink ref="F43" r:id="rId1267" display="http://pbs.twimg.com/profile_images/919801773711331328/U00yXEg9_normal.jpg"/>
    <hyperlink ref="F51" r:id="rId1268" display="http://pbs.twimg.com/profile_images/1139637447866929152/3uj2BMfH_normal.jpg"/>
    <hyperlink ref="F307" r:id="rId1269" display="http://pbs.twimg.com/profile_images/1146624332392796160/wI8q5aP0_normal.jpg"/>
    <hyperlink ref="F308" r:id="rId1270" display="http://pbs.twimg.com/profile_images/1145549568819572737/baGW0YzL_normal.jpg"/>
    <hyperlink ref="F309" r:id="rId1271" display="http://pbs.twimg.com/profile_images/1142668741542461442/xULM5L8J_normal.jpg"/>
    <hyperlink ref="F310" r:id="rId1272" display="http://pbs.twimg.com/profile_images/885671836318662656/B_EY6fds_normal.jpg"/>
    <hyperlink ref="F311" r:id="rId1273" display="http://pbs.twimg.com/profile_images/921059391830241280/n7GrnE3__normal.jpg"/>
    <hyperlink ref="F312" r:id="rId1274" display="http://pbs.twimg.com/profile_images/1148459353441071105/vZAWI12f_normal.jpg"/>
    <hyperlink ref="F313" r:id="rId1275" display="http://pbs.twimg.com/profile_images/1144667321258168321/k-8xbVGl_normal.jpg"/>
    <hyperlink ref="F314" r:id="rId1276" display="http://pbs.twimg.com/profile_images/1127772116777086977/l2q4QiWX_normal.jpg"/>
    <hyperlink ref="F145" r:id="rId1277" display="http://pbs.twimg.com/profile_images/1113234776788537344/fUqQH4zW_normal.jpg"/>
    <hyperlink ref="F98" r:id="rId1278" display="http://pbs.twimg.com/profile_images/1145008509756616705/Pp5GEoPh_normal.jpg"/>
    <hyperlink ref="F315" r:id="rId1279" display="http://pbs.twimg.com/profile_images/1144365611390296065/QTK_6NzY_normal.jpg"/>
    <hyperlink ref="F316" r:id="rId1280" display="http://pbs.twimg.com/profile_images/1146902261681049603/5MvI6PTS_normal.jpg"/>
    <hyperlink ref="F58" r:id="rId1281" display="http://pbs.twimg.com/profile_images/1047166636027871232/nwE4ockb_normal.jpg"/>
    <hyperlink ref="F146" r:id="rId1282" display="http://pbs.twimg.com/profile_images/517761810988933120/T8Chvz1U_normal.jpeg"/>
    <hyperlink ref="F317" r:id="rId1283" display="http://pbs.twimg.com/profile_images/1127438698205855746/49oJKZOZ_normal.jpg"/>
    <hyperlink ref="F44" r:id="rId1284" display="http://pbs.twimg.com/profile_images/1144717553954099200/oBwvD48B_normal.png"/>
    <hyperlink ref="F83" r:id="rId1285" display="http://pbs.twimg.com/profile_images/943562262526156802/SdqlPch-_normal.jpg"/>
    <hyperlink ref="F33" r:id="rId1286" display="http://pbs.twimg.com/profile_images/378800000694623329/342568e2179452e39673ca9ae3177284_normal.jpeg"/>
    <hyperlink ref="F318" r:id="rId1287" display="http://pbs.twimg.com/profile_images/789092463348703232/IGeBQCoE_normal.jpg"/>
    <hyperlink ref="F319" r:id="rId1288" display="http://pbs.twimg.com/profile_images/1022681949406679041/DvJI8RD1_normal.jpg"/>
    <hyperlink ref="F320" r:id="rId1289" display="http://pbs.twimg.com/profile_images/1148430356015702016/WMM3e7N7_normal.jpg"/>
    <hyperlink ref="F147" r:id="rId1290" display="http://pbs.twimg.com/profile_images/1062169001781067776/PLWss1lj_normal.jpg"/>
    <hyperlink ref="F84" r:id="rId1291" display="http://pbs.twimg.com/profile_images/1029926036471996417/mC4W2XBx_normal.jpg"/>
    <hyperlink ref="F321" r:id="rId1292" display="http://pbs.twimg.com/profile_images/1111613702376181765/___aAa0g_normal.jpg"/>
    <hyperlink ref="F322" r:id="rId1293" display="http://pbs.twimg.com/profile_images/1005977594204966912/We1PigLk_normal.jpg"/>
    <hyperlink ref="F19" r:id="rId1294" display="http://pbs.twimg.com/profile_images/1120042377530396672/9yfR86Dd_normal.jpg"/>
    <hyperlink ref="F323" r:id="rId1295" display="http://pbs.twimg.com/profile_images/1020709072872456192/wRk8p2RU_normal.jpg"/>
    <hyperlink ref="F20" r:id="rId1296" display="http://pbs.twimg.com/profile_images/1145849778439446528/q-dQ2rrF_normal.jpg"/>
    <hyperlink ref="F148" r:id="rId1297" display="http://pbs.twimg.com/profile_images/1145553785646768128/2bsQ3w1Y_normal.jpg"/>
    <hyperlink ref="F149" r:id="rId1298" display="http://pbs.twimg.com/profile_images/1112884150707511296/-tGiBHyp_normal.png"/>
    <hyperlink ref="F324" r:id="rId1299" display="http://pbs.twimg.com/profile_images/1080232982655524864/2PE_43a7_normal.jpg"/>
    <hyperlink ref="F325" r:id="rId1300" display="http://pbs.twimg.com/profile_images/1148442752146972672/axNXqY_1_normal.jpg"/>
    <hyperlink ref="F99" r:id="rId1301" display="http://pbs.twimg.com/profile_images/1137456271139852288/hOKj9inx_normal.jpg"/>
    <hyperlink ref="F326" r:id="rId1302" display="http://pbs.twimg.com/profile_images/857036525904809984/6xD-Wlkr_normal.jpg"/>
    <hyperlink ref="F150" r:id="rId1303" display="http://pbs.twimg.com/profile_images/1129781789868871680/-1F-tE1m_normal.jpg"/>
    <hyperlink ref="F151" r:id="rId1304" display="http://pbs.twimg.com/profile_images/1142514923270025216/QGCVVXna_normal.jpg"/>
    <hyperlink ref="F23" r:id="rId1305" display="http://pbs.twimg.com/profile_images/1141549415599157249/dcVvyW6n_normal.jpg"/>
    <hyperlink ref="F18" r:id="rId1306" display="http://pbs.twimg.com/profile_images/1147539938944147456/ed582J8q_normal.jpg"/>
    <hyperlink ref="F152" r:id="rId1307" display="http://pbs.twimg.com/profile_images/1101198930262614016/U9VR2FjN_normal.jpg"/>
    <hyperlink ref="F327" r:id="rId1308" display="http://pbs.twimg.com/profile_images/1148600580190941184/ZQK-Ypq5_normal.jpg"/>
    <hyperlink ref="F47" r:id="rId1309" display="http://pbs.twimg.com/profile_images/1081342183955939329/yVNNFEmJ_normal.jpg"/>
    <hyperlink ref="F153" r:id="rId1310" display="http://pbs.twimg.com/profile_images/1145823752397250563/lesXU0ba_normal.jpg"/>
    <hyperlink ref="F328" r:id="rId1311" display="http://pbs.twimg.com/profile_images/1680216349/image_normal.jpg"/>
    <hyperlink ref="F329" r:id="rId1312" display="http://pbs.twimg.com/profile_images/1101936301987762178/kAB1xX1Q_normal.jpg"/>
    <hyperlink ref="F154" r:id="rId1313" display="http://pbs.twimg.com/profile_images/1144253592561422337/h501Y5RQ_normal.png"/>
    <hyperlink ref="F330" r:id="rId1314" display="http://pbs.twimg.com/profile_images/1132104585504382982/QC_K3Zf8_normal.jpg"/>
    <hyperlink ref="F155" r:id="rId1315" display="http://pbs.twimg.com/profile_images/539917513031569410/V58Ev6FD_normal.jpeg"/>
    <hyperlink ref="F85" r:id="rId1316" display="http://pbs.twimg.com/profile_images/801109255923240960/b9lUwUcA_normal.jpg"/>
    <hyperlink ref="F331" r:id="rId1317" display="http://pbs.twimg.com/profile_images/984573891451523073/vFEOzzqu_normal.jpg"/>
    <hyperlink ref="F156" r:id="rId1318" display="http://pbs.twimg.com/profile_images/469461591402897408/8sTW0Log_normal.jpeg"/>
    <hyperlink ref="F332" r:id="rId1319" display="http://pbs.twimg.com/profile_images/1148631350716465152/D7ppwB6i_normal.jpg"/>
    <hyperlink ref="F157" r:id="rId1320" display="http://pbs.twimg.com/profile_images/1148257061844783104/jZpZhKvd_normal.jpg"/>
    <hyperlink ref="F100" r:id="rId1321" display="http://pbs.twimg.com/profile_images/990299943213514752/PuQiT56a_normal.jpg"/>
    <hyperlink ref="F333" r:id="rId1322" display="http://pbs.twimg.com/profile_images/473613539614011392/W-eF4dTz_normal.png"/>
    <hyperlink ref="F334" r:id="rId1323" display="http://pbs.twimg.com/profile_images/1148610548294197250/BivQ5WuI_normal.jpg"/>
    <hyperlink ref="F335" r:id="rId1324" display="http://pbs.twimg.com/profile_images/1148464524145639424/qIuP8K4R_normal.jpg"/>
    <hyperlink ref="F336" r:id="rId1325" display="http://pbs.twimg.com/profile_images/1097358088523431936/Z5PleHxA_normal.jpg"/>
    <hyperlink ref="F337" r:id="rId1326" display="http://pbs.twimg.com/profile_images/1144452705944911883/XcE4onxR_normal.jpg"/>
    <hyperlink ref="F338" r:id="rId1327" display="http://pbs.twimg.com/profile_images/1147989530781220864/FNthAgb6_normal.jpg"/>
    <hyperlink ref="F158" r:id="rId1328" display="http://pbs.twimg.com/profile_images/1133391179276529664/u_VoJy5S_normal.jpg"/>
    <hyperlink ref="F339" r:id="rId1329" display="http://pbs.twimg.com/profile_images/1112554284598652928/4CDHWvCj_normal.jpg"/>
    <hyperlink ref="F159" r:id="rId1330" display="http://pbs.twimg.com/profile_images/1144310481903116290/mT_jSaWh_normal.jpg"/>
    <hyperlink ref="F340" r:id="rId1331" display="http://pbs.twimg.com/profile_images/1141014587002806272/sMJrTZ51_normal.jpg"/>
    <hyperlink ref="F36" r:id="rId1332" display="http://pbs.twimg.com/profile_images/485033834/daily_tweet_with_bird_RGB_normal.jpg"/>
    <hyperlink ref="F528" r:id="rId1333" display="http://pbs.twimg.com/profile_images/809067047028195329/4y99XJpY_normal.jpg"/>
    <hyperlink ref="F35" r:id="rId1334" display="http://pbs.twimg.com/profile_images/2521333323/8uduf0j60xbkmd9mrk45_normal.png"/>
    <hyperlink ref="F341" r:id="rId1335" display="http://pbs.twimg.com/profile_images/1134883992644329474/eJK1FoHf_normal.jpg"/>
    <hyperlink ref="F52" r:id="rId1336" display="http://pbs.twimg.com/profile_images/1133851987089416192/9ieWf6Ko_normal.png"/>
    <hyperlink ref="F536" r:id="rId1337" display="http://pbs.twimg.com/profile_images/1149246482400337921/nLyr-Xuk_normal.jpg"/>
    <hyperlink ref="F160" r:id="rId1338" display="http://pbs.twimg.com/profile_images/1146846058934341632/KmwZNRY2_normal.jpg"/>
    <hyperlink ref="F342" r:id="rId1339" display="http://pbs.twimg.com/profile_images/693220958497169409/0EOgJx0M_normal.jpg"/>
    <hyperlink ref="F343" r:id="rId1340" display="http://pbs.twimg.com/profile_images/1140530319147307009/N9oh25U8_normal.jpg"/>
    <hyperlink ref="F344" r:id="rId1341" display="http://pbs.twimg.com/profile_images/1118693241484800000/wsMz7oaJ_normal.jpg"/>
    <hyperlink ref="F25" r:id="rId1342" display="http://pbs.twimg.com/profile_images/1055507229175091200/Nzp443Oa_normal.png"/>
    <hyperlink ref="F161" r:id="rId1343" display="http://pbs.twimg.com/profile_images/1064573663050031104/-p012b9T_normal.jpg"/>
    <hyperlink ref="F345" r:id="rId1344" display="http://pbs.twimg.com/profile_images/1133530608846757888/YZc9t_gs_normal.jpg"/>
    <hyperlink ref="F162" r:id="rId1345" display="http://abs.twimg.com/sticky/default_profile_images/default_profile_normal.png"/>
    <hyperlink ref="F346" r:id="rId1346" display="http://pbs.twimg.com/profile_images/1143685682101141505/C-TH1i_5_normal.jpg"/>
    <hyperlink ref="F163" r:id="rId1347" display="http://pbs.twimg.com/profile_images/1147230200318398464/DL6qkWcz_normal.png"/>
    <hyperlink ref="F164" r:id="rId1348" display="http://pbs.twimg.com/profile_images/1139272543817175040/PdOqhVQh_normal.png"/>
    <hyperlink ref="F165" r:id="rId1349" display="http://pbs.twimg.com/profile_images/922350434206990336/yFDrVvN2_normal.jpg"/>
    <hyperlink ref="F101" r:id="rId1350" display="http://pbs.twimg.com/profile_images/985223834243493888/Hjb8ei6L_normal.jpg"/>
    <hyperlink ref="F347" r:id="rId1351" display="http://pbs.twimg.com/profile_images/714862338109792256/tkvsG7bY_normal.jpg"/>
    <hyperlink ref="F166" r:id="rId1352" display="http://pbs.twimg.com/profile_images/1072679961599926275/_ioPmmmE_normal.jpg"/>
    <hyperlink ref="F348" r:id="rId1353" display="http://pbs.twimg.com/profile_images/949120910828564480/xVETfgVB_normal.jpg"/>
    <hyperlink ref="F537" r:id="rId1354" display="http://pbs.twimg.com/profile_images/1591891809/image_normal.jpg"/>
    <hyperlink ref="F167" r:id="rId1355" display="http://pbs.twimg.com/profile_images/989002103/June_vids_006_normal.jpg"/>
    <hyperlink ref="F349" r:id="rId1356" display="http://pbs.twimg.com/profile_images/1113015651298435072/8cqa9HKD_normal.jpg"/>
    <hyperlink ref="F350" r:id="rId1357" display="http://pbs.twimg.com/profile_images/1146993621024985088/wbHUqG70_normal.jpg"/>
    <hyperlink ref="F351" r:id="rId1358" display="http://pbs.twimg.com/profile_images/1121563428554981377/yhYlYUUk_normal.jpg"/>
    <hyperlink ref="F352" r:id="rId1359" display="http://pbs.twimg.com/profile_images/1145944912724201472/TKC93FPX_normal.png"/>
    <hyperlink ref="F168" r:id="rId1360" display="http://pbs.twimg.com/profile_images/751814249396133889/WWdt08Hi_normal.jpg"/>
    <hyperlink ref="F67" r:id="rId1361" display="http://pbs.twimg.com/profile_images/1136702040271441922/Lcs0oEUe_normal.jpg"/>
    <hyperlink ref="F538" r:id="rId1362" display="http://pbs.twimg.com/profile_images/935327902865883137/nDecBEi1_normal.jpg"/>
    <hyperlink ref="F539" r:id="rId1363" display="http://pbs.twimg.com/profile_images/40467132/cap_normal.jpg"/>
    <hyperlink ref="F169" r:id="rId1364" display="http://pbs.twimg.com/profile_images/1106576446796021760/c35PMR-z_normal.png"/>
    <hyperlink ref="F353" r:id="rId1365" display="http://pbs.twimg.com/profile_images/948360041844785153/jtSmAnvV_normal.jpg"/>
    <hyperlink ref="F354" r:id="rId1366" display="http://pbs.twimg.com/profile_images/1148132188333862912/0OfQmA_Z_normal.jpg"/>
    <hyperlink ref="F170" r:id="rId1367" display="http://pbs.twimg.com/profile_images/1145821820463001602/FX-uHLgp_normal.jpg"/>
    <hyperlink ref="F355" r:id="rId1368" display="http://pbs.twimg.com/profile_images/1112157834408538114/XPWCELBt_normal.jpg"/>
    <hyperlink ref="F356" r:id="rId1369" display="http://pbs.twimg.com/profile_images/1139952608301522944/Zp34A4_-_normal.jpg"/>
    <hyperlink ref="F357" r:id="rId1370" display="http://pbs.twimg.com/profile_images/1148362365945225216/whxkCEvN_normal.jpg"/>
    <hyperlink ref="F358" r:id="rId1371" display="http://pbs.twimg.com/profile_images/838454131710955522/moTohSim_normal.jpg"/>
    <hyperlink ref="F359" r:id="rId1372" display="http://pbs.twimg.com/profile_images/1148294059703906304/frZJkViz_normal.jpg"/>
    <hyperlink ref="F171" r:id="rId1373" display="http://pbs.twimg.com/profile_images/786794164105060352/F0PsK94f_normal.jpg"/>
    <hyperlink ref="F360" r:id="rId1374" display="http://pbs.twimg.com/profile_images/878652649150664704/EIbARxg2_normal.jpg"/>
    <hyperlink ref="F361" r:id="rId1375" display="http://pbs.twimg.com/profile_images/1130342609396916227/526Gesus_normal.jpg"/>
    <hyperlink ref="F362" r:id="rId1376" display="http://pbs.twimg.com/profile_images/1149275506828857345/aXgGnHrS_normal.jpg"/>
    <hyperlink ref="F172" r:id="rId1377" display="http://pbs.twimg.com/profile_images/1116795675235233793/tdJF-DSi_normal.jpg"/>
    <hyperlink ref="F363" r:id="rId1378" display="http://pbs.twimg.com/profile_images/1142996837470654464/IE-hJcmG_normal.jpg"/>
    <hyperlink ref="F364" r:id="rId1379" display="http://pbs.twimg.com/profile_images/1140320146625454081/NO4VmIF8_normal.jpg"/>
    <hyperlink ref="F365" r:id="rId1380" display="http://pbs.twimg.com/profile_images/1149306719283175424/QxpNciWo_normal.jpg"/>
    <hyperlink ref="F366" r:id="rId1381" display="http://pbs.twimg.com/profile_images/875935870875967488/xPivr3ef_normal.jpg"/>
    <hyperlink ref="F367" r:id="rId1382" display="http://pbs.twimg.com/profile_images/1144424792881336322/E9dn4NXY_normal.jpg"/>
    <hyperlink ref="F173" r:id="rId1383" display="http://pbs.twimg.com/profile_images/1131592787948900354/LTrKwN8b_normal.jpg"/>
    <hyperlink ref="F368" r:id="rId1384" display="http://pbs.twimg.com/profile_images/1117574048576413696/2Kfpb4Y7_normal.png"/>
    <hyperlink ref="F369" r:id="rId1385" display="http://pbs.twimg.com/profile_images/1146523275872395264/Nu1tGeST_normal.jpg"/>
    <hyperlink ref="F370" r:id="rId1386" display="http://pbs.twimg.com/profile_images/1142998202280374272/562p_J0m_normal.jpg"/>
    <hyperlink ref="F371" r:id="rId1387" display="http://pbs.twimg.com/profile_images/1144113045792182272/ytwmOKII_normal.jpg"/>
    <hyperlink ref="F372" r:id="rId1388" display="http://pbs.twimg.com/profile_images/1144067937193431041/obcm-9ql_normal.jpg"/>
    <hyperlink ref="F174" r:id="rId1389" display="http://pbs.twimg.com/profile_images/1009401301128613888/94i3nP_5_normal.jpg"/>
    <hyperlink ref="F529" r:id="rId1390" display="http://pbs.twimg.com/profile_images/918919492859809794/sKRQQLUV_normal.jpg"/>
    <hyperlink ref="F86" r:id="rId1391" display="http://pbs.twimg.com/profile_images/1109606586933264385/Wd9gBxNw_normal.jpg"/>
    <hyperlink ref="F373" r:id="rId1392" display="http://pbs.twimg.com/profile_images/1147243515501588480/tQh52NNx_normal.jpg"/>
    <hyperlink ref="F374" r:id="rId1393" display="http://pbs.twimg.com/profile_images/969853038717530113/1ofBi2ZC_normal.jpg"/>
    <hyperlink ref="F102" r:id="rId1394" display="http://pbs.twimg.com/profile_images/1148904749766332417/xyRSKXHk_normal.jpg"/>
    <hyperlink ref="F375" r:id="rId1395" display="http://pbs.twimg.com/profile_images/801266591879073792/8dZ42u-s_normal.jpg"/>
    <hyperlink ref="F68" r:id="rId1396" display="http://pbs.twimg.com/profile_images/577564535353114624/3pIJxkep_normal.jpeg"/>
    <hyperlink ref="F540" r:id="rId1397" display="http://pbs.twimg.com/profile_images/1899896671/Fozzie-Bear-Muppets-Teen-Spirit_normal.jpg"/>
    <hyperlink ref="F541" r:id="rId1398" display="http://pbs.twimg.com/profile_images/1086425762654314498/GGetLmd5_normal.jpg"/>
    <hyperlink ref="F103" r:id="rId1399" display="http://pbs.twimg.com/profile_images/1039482532989943808/rrW59ozL_normal.jpg"/>
    <hyperlink ref="F53" r:id="rId1400" display="http://pbs.twimg.com/profile_images/932543626202066944/9YjuOJQH_normal.jpg"/>
    <hyperlink ref="F75" r:id="rId1401" display="http://pbs.twimg.com/profile_images/1141681555724574720/wlaVp4ZV_normal.jpg"/>
    <hyperlink ref="F530" r:id="rId1402" display="http://pbs.twimg.com/profile_images/1148699131998867457/pCd8xZxO_normal.jpg"/>
    <hyperlink ref="F531" r:id="rId1403" display="http://pbs.twimg.com/profile_images/1108816724714029056/RBLTcLOt_normal.jpg"/>
    <hyperlink ref="F175" r:id="rId1404" display="http://pbs.twimg.com/profile_images/1126562169183723522/ea_InTsZ_normal.png"/>
    <hyperlink ref="F376" r:id="rId1405" display="http://pbs.twimg.com/profile_images/1148599207441457152/Wyq_E91f_normal.jpg"/>
    <hyperlink ref="F176" r:id="rId1406" display="http://pbs.twimg.com/profile_images/1143313772876050433/4LeuMDla_normal.jpg"/>
    <hyperlink ref="F177" r:id="rId1407" display="http://pbs.twimg.com/profile_images/583918490777620481/HulrJ6Bx_normal.jpg"/>
    <hyperlink ref="F178" r:id="rId1408" display="http://pbs.twimg.com/profile_images/1094594784134615040/-cUzaIdC_normal.jpg"/>
    <hyperlink ref="F179" r:id="rId1409" display="http://pbs.twimg.com/profile_images/980244091446362115/r_XBbeBm_normal.jpg"/>
    <hyperlink ref="F377" r:id="rId1410" display="http://pbs.twimg.com/profile_images/1102489677871775744/Uy-4c1Sg_normal.jpg"/>
    <hyperlink ref="F378" r:id="rId1411" display="http://pbs.twimg.com/profile_images/1147372642233487360/-8sAxZSv_normal.jpg"/>
    <hyperlink ref="F104" r:id="rId1412" display="http://pbs.twimg.com/profile_images/963052012265988096/c-0XYe0N_normal.jpg"/>
    <hyperlink ref="F379" r:id="rId1413" display="http://pbs.twimg.com/profile_images/1112565226640232448/_PcLQYxe_normal.png"/>
    <hyperlink ref="F380" r:id="rId1414" display="http://pbs.twimg.com/profile_images/1140411230835789824/wO25uhLa_normal.jpg"/>
    <hyperlink ref="F180" r:id="rId1415" display="http://pbs.twimg.com/profile_images/1093861223399972864/ZVHmN9WB_normal.jpg"/>
    <hyperlink ref="F381" r:id="rId1416" display="http://pbs.twimg.com/profile_images/1148685030014758913/wnCl3PlD_normal.jpg"/>
    <hyperlink ref="F70" r:id="rId1417" display="http://pbs.twimg.com/profile_images/948771943875948544/KjiScIzm_normal.jpg"/>
    <hyperlink ref="F382" r:id="rId1418" display="http://pbs.twimg.com/profile_images/553255735136501760/QPCHVEMN_normal.jpeg"/>
    <hyperlink ref="F383" r:id="rId1419" display="http://pbs.twimg.com/profile_images/1148812200502550528/FJsrSWlA_normal.png"/>
    <hyperlink ref="F181" r:id="rId1420" display="http://pbs.twimg.com/profile_images/407918779/PATCH_normal.bmp"/>
    <hyperlink ref="F182" r:id="rId1421" display="http://pbs.twimg.com/profile_images/1148993619333963778/8Euh05xi_normal.jpg"/>
    <hyperlink ref="F79" r:id="rId1422" display="http://pbs.twimg.com/profile_images/1148680607347728386/lcdrD3rn_normal.jpg"/>
    <hyperlink ref="F183" r:id="rId1423" display="http://pbs.twimg.com/profile_images/1139053304049049600/hUEhLRro_normal.jpg"/>
    <hyperlink ref="F384" r:id="rId1424" display="http://pbs.twimg.com/profile_images/1108818957325266945/L57ZSkoW_normal.jpg"/>
    <hyperlink ref="F105" r:id="rId1425" display="http://pbs.twimg.com/profile_images/603245767105585152/ZdhbguRL_normal.png"/>
    <hyperlink ref="F385" r:id="rId1426" display="http://pbs.twimg.com/profile_images/1126925201663512576/ZyjtZkoS_normal.jpg"/>
    <hyperlink ref="F386" r:id="rId1427" display="http://pbs.twimg.com/profile_images/694381080032313344/pX5poEhN_normal.jpg"/>
    <hyperlink ref="F387" r:id="rId1428" display="http://pbs.twimg.com/profile_images/971905606943637504/d7X0zKRy_normal.jpg"/>
    <hyperlink ref="F71" r:id="rId1429" display="http://pbs.twimg.com/profile_images/1147152580612673536/bxlTtLDW_normal.jpg"/>
    <hyperlink ref="F388" r:id="rId1430" display="http://pbs.twimg.com/profile_images/1148259333874081793/9EDsWcCB_normal.jpg"/>
    <hyperlink ref="F14" r:id="rId1431" display="http://pbs.twimg.com/profile_images/1148099506833100805/Rlr1GHfy_normal.jpg"/>
    <hyperlink ref="F184" r:id="rId1432" display="http://pbs.twimg.com/profile_images/1075419263786213378/Q-QxNPb-_normal.jpg"/>
    <hyperlink ref="F389" r:id="rId1433" display="http://pbs.twimg.com/profile_images/1131036797037895683/Q210-kM-_normal.jpg"/>
    <hyperlink ref="F42" r:id="rId1434" display="http://pbs.twimg.com/profile_images/1148713985887416322/bfAHY5SC_normal.jpg"/>
    <hyperlink ref="F41" r:id="rId1435" display="http://pbs.twimg.com/profile_images/1029834336256679936/_dqE22DY_normal.jpg"/>
    <hyperlink ref="F185" r:id="rId1436" display="http://pbs.twimg.com/profile_images/815963269466886144/xQ_x8HJB_normal.jpg"/>
    <hyperlink ref="F390" r:id="rId1437" display="http://pbs.twimg.com/profile_images/1148113226732670976/9LGj8Shj_normal.png"/>
    <hyperlink ref="F59" r:id="rId1438" display="http://pbs.twimg.com/profile_images/924554093921628160/wbuaz1lw_normal.jpg"/>
    <hyperlink ref="F391" r:id="rId1439" display="http://pbs.twimg.com/profile_images/1145177690821079040/dEIsZfZu_normal.jpg"/>
    <hyperlink ref="F392" r:id="rId1440" display="http://pbs.twimg.com/profile_images/1141719400044797952/t55sjlt3_normal.jpg"/>
    <hyperlink ref="F186" r:id="rId1441" display="http://pbs.twimg.com/profile_images/378800000090637521/1aa74388ff5fb7160f0630113a3e1880_normal.jpeg"/>
    <hyperlink ref="F187" r:id="rId1442" display="http://pbs.twimg.com/profile_images/1149346134650949633/RYyCRk6p_normal.jpg"/>
    <hyperlink ref="F393" r:id="rId1443" display="http://pbs.twimg.com/profile_images/975203973664858112/P577T8pV_normal.jpg"/>
    <hyperlink ref="F394" r:id="rId1444" display="http://pbs.twimg.com/profile_images/1066927390213857281/7Gm10292_normal.jpg"/>
    <hyperlink ref="F395" r:id="rId1445" display="http://pbs.twimg.com/profile_images/1133840014041763840/wkyXZJFm_normal.jpg"/>
    <hyperlink ref="F396" r:id="rId1446" display="http://pbs.twimg.com/profile_images/1127741804667756545/B2MV6YCS_normal.jpg"/>
    <hyperlink ref="F397" r:id="rId1447" display="http://pbs.twimg.com/profile_images/1027345729591930881/TspfwIJ6_normal.jpg"/>
    <hyperlink ref="F398" r:id="rId1448" display="http://pbs.twimg.com/profile_images/1066150217278521344/dy1sXPfV_normal.jpg"/>
    <hyperlink ref="F188" r:id="rId1449" display="http://pbs.twimg.com/profile_images/1136003189646381057/RBmULBXX_normal.jpg"/>
    <hyperlink ref="F399" r:id="rId1450" display="http://pbs.twimg.com/profile_images/1142152354482966528/Vs2FYBb3_normal.jpg"/>
    <hyperlink ref="F542" r:id="rId1451" display="http://pbs.twimg.com/profile_images/928322040314044416/8Pdxg20x_normal.jpg"/>
    <hyperlink ref="F400" r:id="rId1452" display="http://pbs.twimg.com/profile_images/1015305998599426048/ehw0ThD-_normal.jpg"/>
    <hyperlink ref="F189" r:id="rId1453" display="http://pbs.twimg.com/profile_images/1149179442503331841/RuiqewAI_normal.jpg"/>
    <hyperlink ref="F401" r:id="rId1454" display="http://pbs.twimg.com/profile_images/1105669457169604609/irixT3w9_normal.jpg"/>
    <hyperlink ref="F190" r:id="rId1455" display="http://pbs.twimg.com/profile_images/1149367280897286144/Z9jy78QV_normal.png"/>
    <hyperlink ref="F39" r:id="rId1456" display="http://pbs.twimg.com/profile_images/1107614342361563137/_ikWA8cP_normal.jpg"/>
    <hyperlink ref="F402" r:id="rId1457" display="http://pbs.twimg.com/profile_images/1129263735338676224/7ke6aFxV_normal.jpg"/>
    <hyperlink ref="F403" r:id="rId1458" display="http://pbs.twimg.com/profile_images/1126887797313327104/BbLPnq97_normal.jpg"/>
    <hyperlink ref="F191" r:id="rId1459" display="http://pbs.twimg.com/profile_images/1121422122717519872/PpkDyj9r_normal.png"/>
    <hyperlink ref="F192" r:id="rId1460" display="http://pbs.twimg.com/profile_images/1089560336452136960/LXkujbkU_normal.jpg"/>
    <hyperlink ref="F404" r:id="rId1461" display="http://pbs.twimg.com/profile_images/793838288234688512/8A9iE1vN_normal.jpg"/>
    <hyperlink ref="F193" r:id="rId1462" display="http://pbs.twimg.com/profile_images/1148239473496547328/vfNsKhOH_normal.png"/>
    <hyperlink ref="F405" r:id="rId1463" display="http://pbs.twimg.com/profile_images/1132991811293786112/IHvrNCk5_normal.jpg"/>
    <hyperlink ref="F106" r:id="rId1464" display="http://pbs.twimg.com/profile_images/1148379026135953409/WX7Lsua__normal.jpg"/>
    <hyperlink ref="F30" r:id="rId1465" display="http://pbs.twimg.com/profile_images/1130984520596054018/Rieyyi4k_normal.jpg"/>
    <hyperlink ref="F406" r:id="rId1466" display="http://pbs.twimg.com/profile_images/1149005778411409408/q2Gc_ipA_normal.jpg"/>
    <hyperlink ref="F407" r:id="rId1467" display="http://pbs.twimg.com/profile_images/1142256689896464384/oL1CLgjM_normal.jpg"/>
    <hyperlink ref="F8" r:id="rId1468" display="http://pbs.twimg.com/profile_images/1096264849586192384/gDnuTafV_normal.jpg"/>
    <hyperlink ref="F194" r:id="rId1469" display="http://pbs.twimg.com/profile_images/624705915187363840/1QYLrcSO_normal.jpg"/>
    <hyperlink ref="F408" r:id="rId1470" display="http://pbs.twimg.com/profile_images/1146251014598725632/hNW58Bqm_normal.jpg"/>
    <hyperlink ref="F409" r:id="rId1471" display="http://pbs.twimg.com/profile_images/1130497326836047873/KD5mASdd_normal.jpg"/>
    <hyperlink ref="F410" r:id="rId1472" display="http://pbs.twimg.com/profile_images/1123065963572649984/QbfDGDWt_normal.jpg"/>
    <hyperlink ref="F195" r:id="rId1473" display="http://pbs.twimg.com/profile_images/785550362723880960/uTU_nReS_normal.jpg"/>
    <hyperlink ref="F411" r:id="rId1474" display="http://pbs.twimg.com/profile_images/1103699046802354176/FuoFO_vX_normal.png"/>
    <hyperlink ref="F412" r:id="rId1475" display="http://pbs.twimg.com/profile_images/1098318542225719297/yBAY8oW2_normal.jpg"/>
    <hyperlink ref="F543" r:id="rId1476" display="http://pbs.twimg.com/profile_images/1032575973512892419/eY8uRcPz_normal.jpg"/>
    <hyperlink ref="F196" r:id="rId1477" display="http://pbs.twimg.com/profile_images/2705634889/853afb574ac4a7c500bd297b9a3c7fcd_normal.jpeg"/>
    <hyperlink ref="F197" r:id="rId1478" display="http://pbs.twimg.com/profile_images/1149346285473927169/2-F4ES_v_normal.jpg"/>
    <hyperlink ref="F413" r:id="rId1479" display="http://pbs.twimg.com/profile_images/1302889719/Bevo_normal.jpg"/>
    <hyperlink ref="F198" r:id="rId1480" display="http://pbs.twimg.com/profile_images/1149181996955910144/N6V3Kc-r_normal.jpg"/>
    <hyperlink ref="F107" r:id="rId1481" display="http://pbs.twimg.com/profile_images/1147337974411145217/mBdt6io2_normal.jpg"/>
    <hyperlink ref="F414" r:id="rId1482" display="http://pbs.twimg.com/profile_images/1146860217629577219/4odOKhnq_normal.jpg"/>
    <hyperlink ref="F26" r:id="rId1483" display="http://pbs.twimg.com/profile_images/882000827233128448/phK0aVmh_normal.jpg"/>
    <hyperlink ref="F415" r:id="rId1484" display="http://pbs.twimg.com/profile_images/1025691110218326016/Z9LWqGf9_normal.jpg"/>
    <hyperlink ref="F72" r:id="rId1485" display="http://pbs.twimg.com/profile_images/2677315307/207d6d6e13e8c4b3da5f609397433a09_normal.png"/>
    <hyperlink ref="F416" r:id="rId1486" display="http://pbs.twimg.com/profile_images/1082133624361762817/B8YFGKvn_normal.jpg"/>
    <hyperlink ref="F199" r:id="rId1487" display="http://pbs.twimg.com/profile_images/1145054164021473280/OsfH-QP4_normal.jpg"/>
    <hyperlink ref="F417" r:id="rId1488" display="http://pbs.twimg.com/profile_images/1019996922986356738/zuS8ACQ1_normal.jpg"/>
    <hyperlink ref="F200" r:id="rId1489" display="http://pbs.twimg.com/profile_images/1148683592416894976/tvU__pky_normal.png"/>
    <hyperlink ref="F418" r:id="rId1490" display="http://pbs.twimg.com/profile_images/1134266963994271744/3zMYD9fD_normal.jpg"/>
    <hyperlink ref="F31" r:id="rId1491" display="http://pbs.twimg.com/profile_images/1025520516814188545/mYtTZINn_normal.jpg"/>
    <hyperlink ref="F544" r:id="rId1492" display="http://pbs.twimg.com/profile_images/1148340875937718272/sBvqcUJl_normal.jpg"/>
    <hyperlink ref="F419" r:id="rId1493" display="http://pbs.twimg.com/profile_images/1138126071088369665/1_Dt_qLa_normal.jpg"/>
    <hyperlink ref="F420" r:id="rId1494" display="http://pbs.twimg.com/profile_images/378800000577467760/91d8a524df492a7f8bdb0fe8b730a0d1_normal.jpeg"/>
    <hyperlink ref="F421" r:id="rId1495" display="http://pbs.twimg.com/profile_images/1110331540200927232/-HmWB01F_normal.jpg"/>
    <hyperlink ref="F422" r:id="rId1496" display="http://pbs.twimg.com/profile_images/742468828962000896/4GLIjjM0_normal.jpg"/>
    <hyperlink ref="F423" r:id="rId1497" display="http://pbs.twimg.com/profile_images/1135741769209921537/pixVKeZ-_normal.jpg"/>
    <hyperlink ref="F424" r:id="rId1498" display="http://pbs.twimg.com/profile_images/1126286987139452929/S9Nbd9EX_normal.jpg"/>
    <hyperlink ref="F425" r:id="rId1499" display="http://pbs.twimg.com/profile_images/1129899824436961280/72XS6Qqj_normal.jpg"/>
    <hyperlink ref="F13" r:id="rId1500" display="http://pbs.twimg.com/profile_images/1137178527625818113/Koorwb1d_normal.jpg"/>
    <hyperlink ref="F426" r:id="rId1501" display="http://pbs.twimg.com/profile_images/1147834342846148611/JIimEVoI_normal.jpg"/>
    <hyperlink ref="F201" r:id="rId1502" display="http://pbs.twimg.com/profile_images/1146491721393549314/rSBWMPVB_normal.jpg"/>
    <hyperlink ref="F202" r:id="rId1503" display="http://pbs.twimg.com/profile_images/1058014334666723330/IkeEGm3X_normal.jpg"/>
    <hyperlink ref="F427" r:id="rId1504" display="http://pbs.twimg.com/profile_images/1134181803999268864/4EQ3pfnV_normal.jpg"/>
    <hyperlink ref="F203" r:id="rId1505" display="http://pbs.twimg.com/profile_images/738219064955396097/qmH2_3A9_normal.jpg"/>
    <hyperlink ref="F204" r:id="rId1506" display="http://pbs.twimg.com/profile_images/1095708425596661760/o9fZQItu_normal.png"/>
    <hyperlink ref="F428" r:id="rId1507" display="http://pbs.twimg.com/profile_images/713472675968995328/RHQylI5k_normal.jpg"/>
    <hyperlink ref="F429" r:id="rId1508" display="http://pbs.twimg.com/profile_images/1094475215462113280/QX3l7wyW_normal.jpg"/>
    <hyperlink ref="F205" r:id="rId1509" display="http://pbs.twimg.com/profile_images/985575390033956864/5x9vkv1q_normal.jpg"/>
    <hyperlink ref="F206" r:id="rId1510" display="http://pbs.twimg.com/profile_images/2937683886/95d727d9525c10b1c6035498bae7d97c_normal.jpeg"/>
    <hyperlink ref="F430" r:id="rId1511" display="http://pbs.twimg.com/profile_images/1143756497584873472/wWkxHAOb_normal.jpg"/>
    <hyperlink ref="F431" r:id="rId1512" display="http://pbs.twimg.com/profile_images/1146566494140211200/qdB096R5_normal.jpg"/>
    <hyperlink ref="F432" r:id="rId1513" display="http://pbs.twimg.com/profile_images/1032872283868606464/r2SFMdcq_normal.jpg"/>
    <hyperlink ref="F60" r:id="rId1514" display="http://pbs.twimg.com/profile_images/1088849232985915394/VDrdqO0p_normal.jpg"/>
    <hyperlink ref="F207" r:id="rId1515" display="http://pbs.twimg.com/profile_images/1096037200993632256/0vLXsyHq_normal.jpg"/>
    <hyperlink ref="F208" r:id="rId1516" display="http://pbs.twimg.com/profile_images/971399092625698816/uZb9E86y_normal.jpg"/>
    <hyperlink ref="F433" r:id="rId1517" display="http://pbs.twimg.com/profile_images/1143554733904420864/ET80lN_E_normal.jpg"/>
    <hyperlink ref="F434" r:id="rId1518" display="http://pbs.twimg.com/profile_images/1108391458275553283/7bse-AT-_normal.jpg"/>
    <hyperlink ref="F435" r:id="rId1519" display="http://pbs.twimg.com/profile_images/734407111174696965/S1JIK5z8_normal.jpg"/>
    <hyperlink ref="F436" r:id="rId1520" display="http://pbs.twimg.com/profile_images/1148988937748275200/G4YKbXBF_normal.jpg"/>
    <hyperlink ref="F209" r:id="rId1521" display="http://pbs.twimg.com/profile_images/1145308607875112961/HztHbSQh_normal.jpg"/>
    <hyperlink ref="F210" r:id="rId1522" display="http://pbs.twimg.com/profile_images/1134661672981979136/TS3CogAH_normal.jpg"/>
    <hyperlink ref="F437" r:id="rId1523" display="http://pbs.twimg.com/profile_images/1148439110023036930/wsumXqVh_normal.jpg"/>
    <hyperlink ref="F438" r:id="rId1524" display="http://pbs.twimg.com/profile_images/1139216644985753601/97ZHjBh__normal.jpg"/>
    <hyperlink ref="F439" r:id="rId1525" display="http://pbs.twimg.com/profile_images/1135881290438209537/0mrBdDEY_normal.png"/>
    <hyperlink ref="F440" r:id="rId1526" display="http://pbs.twimg.com/profile_images/1101244737581809664/7yWy7qLN_normal.jpg"/>
    <hyperlink ref="F441" r:id="rId1527" display="http://pbs.twimg.com/profile_images/1135028705829543941/nCZk0w_3_normal.jpg"/>
    <hyperlink ref="F15" r:id="rId1528" display="http://pbs.twimg.com/profile_images/1127975329560133633/tl7IrgvC_normal.jpg"/>
    <hyperlink ref="F108" r:id="rId1529" display="http://pbs.twimg.com/profile_images/1145490576181211137/WuKEYWd__normal.jpg"/>
    <hyperlink ref="F442" r:id="rId1530" display="http://pbs.twimg.com/profile_images/1148834037294780417/Xbsr8fMs_normal.jpg"/>
    <hyperlink ref="F443" r:id="rId1531" display="http://pbs.twimg.com/profile_images/1100295189065859073/JkufxLSG_normal.jpg"/>
    <hyperlink ref="F444" r:id="rId1532" display="http://pbs.twimg.com/profile_images/1149306231720296451/nKOQmiCq_normal.jpg"/>
    <hyperlink ref="F445" r:id="rId1533" display="http://pbs.twimg.com/profile_images/1119636242075979778/MZ0A5hwj_normal.jpg"/>
    <hyperlink ref="F211" r:id="rId1534" display="http://pbs.twimg.com/profile_images/1134452436846993408/ac_Xgli9_normal.jpg"/>
    <hyperlink ref="F446" r:id="rId1535" display="http://pbs.twimg.com/profile_images/663962480767401988/XBGM2zXA_normal.png"/>
    <hyperlink ref="F447" r:id="rId1536" display="http://pbs.twimg.com/profile_images/1149171049029931008/0_Q6XvCK_normal.jpg"/>
    <hyperlink ref="F448" r:id="rId1537" display="http://pbs.twimg.com/profile_images/1136372731694346241/b0rme9vN_normal.jpg"/>
    <hyperlink ref="F449" r:id="rId1538" display="http://pbs.twimg.com/profile_images/1076999680830177280/d9U0Tqy7_normal.jpg"/>
    <hyperlink ref="F450" r:id="rId1539" display="http://pbs.twimg.com/profile_images/1149195482272583680/wGFFfNaH_normal.jpg"/>
    <hyperlink ref="F22" r:id="rId1540" display="http://pbs.twimg.com/profile_images/1148808384973381632/qGsTGQQf_normal.jpg"/>
    <hyperlink ref="F451" r:id="rId1541" display="http://pbs.twimg.com/profile_images/1147605487283838977/4kT3L-ZW_normal.jpg"/>
    <hyperlink ref="F452" r:id="rId1542" display="http://pbs.twimg.com/profile_images/1146886512581066752/UCmqa5ra_normal.jpg"/>
    <hyperlink ref="F87" r:id="rId1543" display="http://pbs.twimg.com/profile_images/378800000670990939/ba49f0dcf5dfeea404d171a5ea47b06e_normal.jpeg"/>
    <hyperlink ref="F76" r:id="rId1544" display="http://pbs.twimg.com/profile_images/537735695473733632/XZO_C8Wg_normal.jpeg"/>
    <hyperlink ref="F453" r:id="rId1545" display="http://abs.twimg.com/sticky/default_profile_images/default_profile_normal.png"/>
    <hyperlink ref="F454" r:id="rId1546" display="http://pbs.twimg.com/profile_images/1131315473797267461/V1B3168n_normal.jpg"/>
    <hyperlink ref="F212" r:id="rId1547" display="http://pbs.twimg.com/profile_images/1139644844027056129/L1PHfOL1_normal.jpg"/>
    <hyperlink ref="F455" r:id="rId1548" display="http://pbs.twimg.com/profile_images/950556247505362945/FJXBXgZG_normal.jpg"/>
    <hyperlink ref="F456" r:id="rId1549" display="http://pbs.twimg.com/profile_images/1138739385447268353/uAL2xMcB_normal.png"/>
    <hyperlink ref="F457" r:id="rId1550" display="http://pbs.twimg.com/profile_images/1022921334936952832/L_AyFITo_normal.jpg"/>
    <hyperlink ref="F458" r:id="rId1551" display="http://pbs.twimg.com/profile_images/988589068077367296/rp82zPBS_normal.jpg"/>
    <hyperlink ref="F213" r:id="rId1552" display="http://pbs.twimg.com/profile_images/2236509547/eb5a5b7ea2d211e1a9f71231382044a1_7_normal.jpg"/>
    <hyperlink ref="F459" r:id="rId1553" display="http://pbs.twimg.com/profile_images/1069711115469373440/FLYqbYPO_normal.jpg"/>
    <hyperlink ref="F460" r:id="rId1554" display="http://pbs.twimg.com/profile_images/1148189302813274114/xqsU3IZP_normal.jpg"/>
    <hyperlink ref="F461" r:id="rId1555" display="http://pbs.twimg.com/profile_images/616985592212008965/XAL_URYT_normal.jpg"/>
    <hyperlink ref="F462" r:id="rId1556" display="http://pbs.twimg.com/profile_images/1147067941059383297/9Se19OeU_normal.jpg"/>
    <hyperlink ref="F463" r:id="rId1557" display="http://pbs.twimg.com/profile_images/1097500037800546304/DwQNzWJQ_normal.jpg"/>
    <hyperlink ref="F69" r:id="rId1558" display="http://pbs.twimg.com/profile_images/1074467060640563200/qQ_BMn-n_normal.jpg"/>
    <hyperlink ref="F545" r:id="rId1559" display="http://pbs.twimg.com/profile_images/1149310222072197121/RL-d1Xf__normal.png"/>
    <hyperlink ref="F546" r:id="rId1560" display="http://pbs.twimg.com/profile_images/1136077663855087616/_qMPwXxr_normal.jpg"/>
    <hyperlink ref="F214" r:id="rId1561" display="http://pbs.twimg.com/profile_images/1147521688999006208/d6IlbrMF_normal.png"/>
    <hyperlink ref="F215" r:id="rId1562" display="http://pbs.twimg.com/profile_images/1149041795436699648/y-FN0jXp_normal.png"/>
    <hyperlink ref="F464" r:id="rId1563" display="http://pbs.twimg.com/profile_images/1148699264849104896/m1GGxabt_normal.png"/>
    <hyperlink ref="F88" r:id="rId1564" display="http://pbs.twimg.com/profile_images/1120685070761644033/Z7Clpybb_normal.jpg"/>
    <hyperlink ref="F465" r:id="rId1565" display="http://pbs.twimg.com/profile_images/1091253602809724928/WnC213ds_normal.jpg"/>
    <hyperlink ref="F216" r:id="rId1566" display="http://pbs.twimg.com/profile_images/1120885481275830272/6vq_RLJw_normal.jpg"/>
    <hyperlink ref="F466" r:id="rId1567" display="http://pbs.twimg.com/profile_images/1138193160222511105/RqHYWH62_normal.jpg"/>
    <hyperlink ref="F40" r:id="rId1568" display="http://abs.twimg.com/sticky/default_profile_images/default_profile_normal.png"/>
    <hyperlink ref="F467" r:id="rId1569" display="http://pbs.twimg.com/profile_images/1138407640713826305/UC3DGBUu_normal.jpg"/>
    <hyperlink ref="F468" r:id="rId1570" display="http://pbs.twimg.com/profile_images/1105306227662155776/QHZX_f8d_normal.png"/>
    <hyperlink ref="F469" r:id="rId1571" display="http://pbs.twimg.com/profile_images/1117979456381960192/69Vzg9C3_normal.jpg"/>
    <hyperlink ref="F17" r:id="rId1572" display="http://pbs.twimg.com/profile_images/1125441460218793985/zghgjaQP_normal.png"/>
    <hyperlink ref="F547" r:id="rId1573" display="http://pbs.twimg.com/profile_images/1051937715875454976/WAJunmNz_normal.jpg"/>
    <hyperlink ref="F548" r:id="rId1574" display="http://pbs.twimg.com/profile_images/1110995023322103809/Zt8AcM4d_normal.png"/>
    <hyperlink ref="F549" r:id="rId1575" display="http://pbs.twimg.com/profile_images/1017762567085854720/uU45tCOm_normal.jpg"/>
    <hyperlink ref="F550" r:id="rId1576" display="http://pbs.twimg.com/profile_images/1107764119061622784/TXURXFfI_normal.png"/>
    <hyperlink ref="F551" r:id="rId1577" display="http://pbs.twimg.com/profile_images/727878939968983040/Ltuo_c2J_normal.jpg"/>
    <hyperlink ref="F217" r:id="rId1578" display="http://pbs.twimg.com/profile_images/1145730450595254280/0ikmQd4A_normal.jpg"/>
    <hyperlink ref="F470" r:id="rId1579" display="http://pbs.twimg.com/profile_images/755258519595716608/MsbGqA6Z_normal.jpg"/>
    <hyperlink ref="F471" r:id="rId1580" display="http://pbs.twimg.com/profile_images/1045349176672903170/fC3NtC0P_normal.jpg"/>
    <hyperlink ref="F472" r:id="rId1581" display="http://pbs.twimg.com/profile_images/922491975340871680/aHsn5jLE_normal.jpg"/>
    <hyperlink ref="F218" r:id="rId1582" display="http://pbs.twimg.com/profile_images/1070475185260806144/vzN5msFI_normal.jpg"/>
    <hyperlink ref="F473" r:id="rId1583" display="http://pbs.twimg.com/profile_images/1133846003675672576/RMii1kU__normal.jpg"/>
    <hyperlink ref="F474" r:id="rId1584" display="http://pbs.twimg.com/profile_images/991166126678728704/NyQSt6na_normal.jpg"/>
    <hyperlink ref="F89" r:id="rId1585" display="http://pbs.twimg.com/profile_images/1029116833834577920/AqSaIl9k_normal.jpg"/>
    <hyperlink ref="F219" r:id="rId1586" display="http://pbs.twimg.com/profile_images/1149355716387516417/wZ5FbplA_normal.jpg"/>
    <hyperlink ref="F475" r:id="rId1587" display="http://pbs.twimg.com/profile_images/574736128823054336/4ZDcAIsz_normal.jpeg"/>
    <hyperlink ref="F220" r:id="rId1588" display="http://pbs.twimg.com/profile_images/1148747395712331776/P4Jjlr8C_normal.jpg"/>
    <hyperlink ref="F109" r:id="rId1589" display="http://pbs.twimg.com/profile_images/1125659968680497152/W1qS3MaY_normal.jpg"/>
    <hyperlink ref="F476" r:id="rId1590" display="http://pbs.twimg.com/profile_images/933377886391754752/pIgfNI60_normal.jpg"/>
    <hyperlink ref="F221" r:id="rId1591" display="http://pbs.twimg.com/profile_images/1113106116324610053/hcs9TAfk_normal.png"/>
    <hyperlink ref="F477" r:id="rId1592" display="http://pbs.twimg.com/profile_images/1140865260301291520/e_KsKavV_normal.jpg"/>
    <hyperlink ref="F478" r:id="rId1593" display="http://pbs.twimg.com/profile_images/1146337445572567045/loiuJjMr_normal.jpg"/>
    <hyperlink ref="F222" r:id="rId1594" display="http://pbs.twimg.com/profile_images/1142852093079896064/uuC62KdY_normal.jpg"/>
    <hyperlink ref="F479" r:id="rId1595" display="http://pbs.twimg.com/profile_images/1147679068822876160/PA33ZE9t_normal.jpg"/>
    <hyperlink ref="F223" r:id="rId1596" display="http://pbs.twimg.com/profile_images/950848003308273665/MwZPh3NR_normal.jpg"/>
    <hyperlink ref="F480" r:id="rId1597" display="http://pbs.twimg.com/profile_images/1127695963471192066/C2bM5Yo8_normal.jpg"/>
    <hyperlink ref="F224" r:id="rId1598" display="http://pbs.twimg.com/profile_images/1145957083923144704/6ULZ3prt_normal.jpg"/>
    <hyperlink ref="F481" r:id="rId1599" display="http://pbs.twimg.com/profile_images/1147658881495121920/ZGbGh8DT_normal.jpg"/>
    <hyperlink ref="F482" r:id="rId1600" display="http://pbs.twimg.com/profile_images/1110093423762202624/g1FaW4t3_normal.jpg"/>
    <hyperlink ref="F225" r:id="rId1601" display="http://pbs.twimg.com/profile_images/1033225480181362688/lVCrNrzV_normal.jpg"/>
    <hyperlink ref="F226" r:id="rId1602" display="http://pbs.twimg.com/profile_images/1146566454734721025/4ewOT_1F_normal.jpg"/>
    <hyperlink ref="F90" r:id="rId1603" display="http://pbs.twimg.com/profile_images/511999635838091264/HN5qia39_normal.jpeg"/>
    <hyperlink ref="F77" r:id="rId1604" display="http://pbs.twimg.com/profile_images/977230283757031424/mWrRkZKI_normal.jpg"/>
    <hyperlink ref="F78" r:id="rId1605" display="http://pbs.twimg.com/profile_images/1660281953/ari_normal.jpg"/>
    <hyperlink ref="F227" r:id="rId1606" display="http://abs.twimg.com/sticky/default_profile_images/default_profile_normal.png"/>
    <hyperlink ref="F483" r:id="rId1607" display="http://pbs.twimg.com/profile_images/898742414462025728/7BYjuqUd_normal.jpg"/>
    <hyperlink ref="F484" r:id="rId1608" display="http://pbs.twimg.com/profile_images/1087565191666167808/ab_faMFw_normal.jpg"/>
    <hyperlink ref="F228" r:id="rId1609" display="http://pbs.twimg.com/profile_images/1133448164290289671/59ReIwfo_normal.jpg"/>
    <hyperlink ref="F485" r:id="rId1610" display="http://pbs.twimg.com/profile_images/1138902684604325888/mLE6Vw6D_normal.jpg"/>
    <hyperlink ref="F486" r:id="rId1611" display="http://pbs.twimg.com/profile_images/1128061333679874048/ASt4gHQU_normal.jpg"/>
    <hyperlink ref="F229" r:id="rId1612" display="http://pbs.twimg.com/profile_images/1147733695077539842/0F1EUtCg_normal.jpg"/>
    <hyperlink ref="F487" r:id="rId1613" display="http://pbs.twimg.com/profile_images/1117427024333869057/Bm5us35N_normal.jpg"/>
    <hyperlink ref="F230" r:id="rId1614" display="http://pbs.twimg.com/profile_images/700740750942732289/OQvyACzN_normal.jpg"/>
    <hyperlink ref="F231" r:id="rId1615" display="http://pbs.twimg.com/profile_images/990323455236042752/K3poWiQa_normal.jpg"/>
    <hyperlink ref="F91" r:id="rId1616" display="http://pbs.twimg.com/profile_images/1098964130457939968/R7Z_3t_z_normal.png"/>
    <hyperlink ref="F232" r:id="rId1617" display="http://pbs.twimg.com/profile_images/1126220514513563651/NYPEflD__normal.jpg"/>
    <hyperlink ref="F233" r:id="rId1618" display="http://pbs.twimg.com/profile_images/948062567565377536/xBcMIxus_normal.jpg"/>
    <hyperlink ref="F488" r:id="rId1619" display="http://pbs.twimg.com/profile_images/1137089973260132357/guJj1Jix_normal.jpg"/>
    <hyperlink ref="F110" r:id="rId1620" display="http://pbs.twimg.com/profile_images/3511269407/4f7c8c1b7c2b65cb7b2088506b44c9ed_normal.jpeg"/>
    <hyperlink ref="F489" r:id="rId1621" display="http://pbs.twimg.com/profile_images/819360689227792384/6GSjO5c7_normal.jpg"/>
    <hyperlink ref="F490" r:id="rId1622" display="http://pbs.twimg.com/profile_images/1033833533737975808/X7PPBSR1_normal.jpg"/>
    <hyperlink ref="F234" r:id="rId1623" display="http://pbs.twimg.com/profile_images/1145149209802264577/0t9WqnxT_normal.jpg"/>
    <hyperlink ref="F491" r:id="rId1624" display="http://pbs.twimg.com/profile_images/1099753033712484354/H8fe5OAX_normal.png"/>
    <hyperlink ref="F111" r:id="rId1625" display="http://pbs.twimg.com/profile_images/1143335325776764928/8d10fcaA_normal.jpg"/>
    <hyperlink ref="F492" r:id="rId1626" display="http://pbs.twimg.com/profile_images/1142936800522133509/wKMsjBe8_normal.jpg"/>
    <hyperlink ref="F493" r:id="rId1627" display="http://pbs.twimg.com/profile_images/966535205254086656/zJqlm4hL_normal.jpg"/>
    <hyperlink ref="F235" r:id="rId1628" display="http://pbs.twimg.com/profile_images/1132855548892729344/rNeaSaki_normal.jpg"/>
    <hyperlink ref="F236" r:id="rId1629" display="http://pbs.twimg.com/profile_images/1145700952353021952/Ejlyf9x6_normal.png"/>
    <hyperlink ref="F92" r:id="rId1630" display="http://pbs.twimg.com/profile_images/1007086634670739457/V0iwz2WU_normal.jpg"/>
    <hyperlink ref="F237" r:id="rId1631" display="http://pbs.twimg.com/profile_images/1149147639860084737/j0mW8ljP_normal.jpg"/>
    <hyperlink ref="F49" r:id="rId1632" display="http://pbs.twimg.com/profile_images/1082466247634169856/KC-vCrLI_normal.jpg"/>
    <hyperlink ref="F552" r:id="rId1633" display="http://pbs.twimg.com/profile_images/1140719527463813120/jENqFvNi_normal.jpg"/>
    <hyperlink ref="F61" r:id="rId1634" display="http://pbs.twimg.com/profile_images/987003437832224768/R2phlCwp_normal.jpg"/>
    <hyperlink ref="F62" r:id="rId1635" display="http://pbs.twimg.com/profile_images/890767004793221121/GOXXQlJF_normal.jpg"/>
    <hyperlink ref="F519" r:id="rId1636" display="http://pbs.twimg.com/profile_images/1136991812613214209/Ou4aLj81_normal.png"/>
    <hyperlink ref="F520" r:id="rId1637" display="http://pbs.twimg.com/profile_images/1034836969186947072/zhOqiCnL_normal.jpg"/>
    <hyperlink ref="F521" r:id="rId1638" display="http://pbs.twimg.com/profile_images/1072238461187473409/9vWP6UMQ_normal.jpg"/>
    <hyperlink ref="F522" r:id="rId1639" display="http://pbs.twimg.com/profile_images/902168969930575873/oVwYljja_normal.jpg"/>
    <hyperlink ref="F494" r:id="rId1640" display="http://pbs.twimg.com/profile_images/1142152032968593408/aQpk_Eom_normal.jpg"/>
    <hyperlink ref="F29" r:id="rId1641" display="http://pbs.twimg.com/profile_images/1141001137786519552/sGmfy_hC_normal.jpg"/>
    <hyperlink ref="F495" r:id="rId1642" display="http://pbs.twimg.com/profile_images/1148772321580085248/geboCp-c_normal.jpg"/>
    <hyperlink ref="F496" r:id="rId1643" display="http://pbs.twimg.com/profile_images/1148671170717331457/IMWEjWTc_normal.jpg"/>
    <hyperlink ref="F238" r:id="rId1644" display="http://pbs.twimg.com/profile_images/717478650086469633/lMvx-A7s_normal.jpg"/>
    <hyperlink ref="F239" r:id="rId1645" display="http://pbs.twimg.com/profile_images/1121532337643192320/jPUeyQSh_normal.jpg"/>
    <hyperlink ref="F48" r:id="rId1646" display="http://pbs.twimg.com/profile_images/597032518412541952/iaw8QMy0_normal.png"/>
    <hyperlink ref="F553" r:id="rId1647" display="http://pbs.twimg.com/profile_images/681925166025306112/ZxsWynPF_normal.jpg"/>
    <hyperlink ref="F554" r:id="rId1648" display="http://pbs.twimg.com/profile_images/1814825796/Dscn6047-rot-facecrop_normal.jpg"/>
    <hyperlink ref="F555" r:id="rId1649" display="http://pbs.twimg.com/profile_images/949600614643838976/_JwmcTYu_normal.jpg"/>
    <hyperlink ref="F556" r:id="rId1650" display="http://pbs.twimg.com/profile_images/1719345789/Dscn6047-rot-facecrop_normal.jpg"/>
    <hyperlink ref="F557" r:id="rId1651" display="http://pbs.twimg.com/profile_images/941263450508054529/iH7rBYud_normal.jpg"/>
    <hyperlink ref="F497" r:id="rId1652" display="http://pbs.twimg.com/profile_images/1145108676648349699/V9TBEle9_normal.jpg"/>
    <hyperlink ref="F498" r:id="rId1653" display="http://pbs.twimg.com/profile_images/1026889428797739009/YTGYu7Qi_normal.jpg"/>
    <hyperlink ref="F499" r:id="rId1654" display="http://pbs.twimg.com/profile_images/1115501639069204481/pa9Oh-2c_normal.jpg"/>
    <hyperlink ref="F500" r:id="rId1655" display="http://pbs.twimg.com/profile_images/1122529947560624128/28iFqqdJ_normal.jpg"/>
    <hyperlink ref="F73" r:id="rId1656" display="http://pbs.twimg.com/profile_images/963998359001317376/scuoOV5m_normal.jpg"/>
    <hyperlink ref="F501" r:id="rId1657" display="http://pbs.twimg.com/profile_images/1149070770284453891/WXBI-0SV_normal.jpg"/>
    <hyperlink ref="F21" r:id="rId1658" display="http://pbs.twimg.com/profile_images/1132755185883852800/GNHwlNfL_normal.jpg"/>
    <hyperlink ref="F502" r:id="rId1659" display="http://pbs.twimg.com/profile_images/1147036733059588097/jHzAX_8R_normal.jpg"/>
    <hyperlink ref="F112" r:id="rId1660" display="http://pbs.twimg.com/profile_images/1099101886349824001/L8ErQQV4_normal.jpg"/>
    <hyperlink ref="F503" r:id="rId1661" display="http://pbs.twimg.com/profile_images/1138541259855998978/Xl6xptzH_normal.jpg"/>
    <hyperlink ref="F240" r:id="rId1662" display="http://pbs.twimg.com/profile_images/1093751542279073792/pQ3oLc7A_normal.jpg"/>
    <hyperlink ref="F504" r:id="rId1663" display="http://pbs.twimg.com/profile_images/765564178736287744/bv73cO0n_normal.jpg"/>
    <hyperlink ref="F241" r:id="rId1664" display="http://pbs.twimg.com/profile_images/756328731161923584/WI9_sd8M_normal.jpg"/>
    <hyperlink ref="F9" r:id="rId1665" display="http://pbs.twimg.com/profile_images/672216081046634496/sTxRjUOn_normal.jpg"/>
    <hyperlink ref="F113" r:id="rId1666" display="http://pbs.twimg.com/profile_images/1138864081589325825/kr1nGBpq_normal.jpg"/>
    <hyperlink ref="F32" r:id="rId1667" display="http://pbs.twimg.com/profile_images/1107532102155681792/s_5_nvTi_normal.jpg"/>
    <hyperlink ref="F242" r:id="rId1668" display="http://pbs.twimg.com/profile_images/1149328550748741633/dUKFHY2n_normal.jpg"/>
    <hyperlink ref="F505" r:id="rId1669" display="http://pbs.twimg.com/profile_images/1141436866840997888/aKJmCQWI_normal.png"/>
    <hyperlink ref="F243" r:id="rId1670" display="http://pbs.twimg.com/profile_images/714859783006892034/D0NRSAV7_normal.jpg"/>
    <hyperlink ref="F506" r:id="rId1671" display="http://pbs.twimg.com/profile_images/1142792811634409474/_6sGkVze_normal.jpg"/>
    <hyperlink ref="F507" r:id="rId1672" display="http://pbs.twimg.com/profile_images/1104585398263570432/bfxbI1SC_normal.jpg"/>
    <hyperlink ref="F508" r:id="rId1673" display="http://pbs.twimg.com/profile_images/704411613172895744/3lqRKxiS_normal.jpg"/>
    <hyperlink ref="F244" r:id="rId1674" display="http://pbs.twimg.com/profile_images/1097175638405009409/sjhtSi64_normal.jpg"/>
    <hyperlink ref="F245" r:id="rId1675" display="http://pbs.twimg.com/profile_images/1088131388585345024/LSZ_QEYV_normal.jpg"/>
    <hyperlink ref="F246" r:id="rId1676" display="http://pbs.twimg.com/profile_images/1121073980952043523/RpvToZ-5_normal.png"/>
    <hyperlink ref="F93" r:id="rId1677" display="http://pbs.twimg.com/profile_images/1059939169579880448/s_b7j2l9_normal.jpg"/>
    <hyperlink ref="F509" r:id="rId1678" display="http://pbs.twimg.com/profile_images/1139695744582070272/eewHPupp_normal.jpg"/>
    <hyperlink ref="F247" r:id="rId1679" display="http://pbs.twimg.com/profile_images/1139618191129268224/3hjxqYG-_normal.jpg"/>
    <hyperlink ref="F45" r:id="rId1680" display="http://pbs.twimg.com/profile_images/1040424744225394688/0owpjJqY_normal.jpg"/>
    <hyperlink ref="F248" r:id="rId1681" display="http://pbs.twimg.com/profile_images/1125549799154036737/U7HGKdeX_normal.jpg"/>
    <hyperlink ref="F249" r:id="rId1682" display="http://pbs.twimg.com/profile_images/1148099002044305408/9_uxETDM_normal.jpg"/>
    <hyperlink ref="F510" r:id="rId1683" display="http://pbs.twimg.com/profile_images/1128016866394419200/51yWLJ28_normal.jpg"/>
    <hyperlink ref="F511" r:id="rId1684" display="http://pbs.twimg.com/profile_images/1130121814678614016/Bn1msJda_normal.jpg"/>
    <hyperlink ref="F512" r:id="rId1685" display="http://pbs.twimg.com/profile_images/1134157392415825920/Qr-7J22f_normal.jpg"/>
    <hyperlink ref="F16" r:id="rId1686" display="http://pbs.twimg.com/profile_images/1141442137466294272/eCWFg7Ys_normal.jpg"/>
    <hyperlink ref="F250" r:id="rId1687" display="http://pbs.twimg.com/profile_images/1144608670099152896/0Ni7Qe2H_normal.jpg"/>
    <hyperlink ref="F251" r:id="rId1688" display="http://pbs.twimg.com/profile_images/751343633186467841/J0CLvvGF_normal.jpg"/>
    <hyperlink ref="F532" r:id="rId1689" display="http://pbs.twimg.com/profile_images/1009098945119678464/RlT6fyJ6_normal.jpg"/>
    <hyperlink ref="F94" r:id="rId1690" display="http://pbs.twimg.com/profile_images/1110009955023810560/NDDCX7Qp_normal.jpg"/>
    <hyperlink ref="F252" r:id="rId1691" display="http://pbs.twimg.com/profile_images/975146153753722880/wvqFZB8M_normal.jpg"/>
    <hyperlink ref="F6" r:id="rId1692" display="http://pbs.twimg.com/profile_images/1034082185484140546/z4pluOCQ_normal.jpg"/>
    <hyperlink ref="F114" r:id="rId1693" display="http://pbs.twimg.com/profile_images/1149313637967785985/IPTrMX9f_normal.jpg"/>
    <hyperlink ref="F115" r:id="rId1694" display="http://pbs.twimg.com/profile_images/1117137926494621697/zCppB_Qm_normal.jpg"/>
    <hyperlink ref="F513" r:id="rId1695" display="http://pbs.twimg.com/profile_images/1140121630783483907/6M0sqbNL_normal.jpg"/>
    <hyperlink ref="F253" r:id="rId1696" display="http://pbs.twimg.com/profile_images/765412630785761280/YQEtSyAi_normal.jpg"/>
    <hyperlink ref="F116" r:id="rId1697" display="http://pbs.twimg.com/profile_images/1146827020694933504/DvPhdhn4_normal.png"/>
    <hyperlink ref="F514" r:id="rId1698" display="http://pbs.twimg.com/profile_images/1120687904081240064/5BRyNnjT_normal.jpg"/>
    <hyperlink ref="F515" r:id="rId1699" display="http://pbs.twimg.com/profile_images/1123507690251083776/0bZd4nfj_normal.jpg"/>
    <hyperlink ref="F516" r:id="rId1700" display="http://pbs.twimg.com/profile_images/2963255142/999085163eb6c12c02a41a0350d837f6_normal.jpeg"/>
    <hyperlink ref="F558" r:id="rId1701" display="http://pbs.twimg.com/profile_images/1115116329684623361/Nwkktua0_normal.jpg"/>
    <hyperlink ref="F254" r:id="rId1702" display="http://pbs.twimg.com/profile_images/939265475833401344/VmuBbJOJ_normal.jpg"/>
    <hyperlink ref="F517" r:id="rId1703" display="http://pbs.twimg.com/profile_images/1145931481270902784/7HmCBIs-_normal.jpg"/>
    <hyperlink ref="F518" r:id="rId1704" display="http://pbs.twimg.com/profile_images/1148083474475225091/kenp3Gzw_normal.jpg"/>
    <hyperlink ref="AX117" r:id="rId1705" display="https://twitter.com/dixon2289"/>
    <hyperlink ref="AX255" r:id="rId1706" display="https://twitter.com/tdelucci"/>
    <hyperlink ref="AX46" r:id="rId1707" display="https://twitter.com/nerdist"/>
    <hyperlink ref="AX118" r:id="rId1708" display="https://twitter.com/gofooji"/>
    <hyperlink ref="AX50" r:id="rId1709" display="https://twitter.com/stranger_things"/>
    <hyperlink ref="AX80" r:id="rId1710" display="https://twitter.com/immortalb4"/>
    <hyperlink ref="AX256" r:id="rId1711" display="https://twitter.com/thiccbusann"/>
    <hyperlink ref="AX4" r:id="rId1712" display="https://twitter.com/evareyde"/>
    <hyperlink ref="AX257" r:id="rId1713" display="https://twitter.com/lifeofveronicaa"/>
    <hyperlink ref="AX11" r:id="rId1714" display="https://twitter.com/mrdanrennie"/>
    <hyperlink ref="AX258" r:id="rId1715" display="https://twitter.com/daddo11robert"/>
    <hyperlink ref="AX3" r:id="rId1716" display="https://twitter.com/fox13tyler"/>
    <hyperlink ref="AX259" r:id="rId1717" display="https://twitter.com/colbyjacob26"/>
    <hyperlink ref="AX260" r:id="rId1718" display="https://twitter.com/thereason1824"/>
    <hyperlink ref="AX10" r:id="rId1719" display="https://twitter.com/_christinechaos"/>
    <hyperlink ref="AX261" r:id="rId1720" display="https://twitter.com/mfeldner417"/>
    <hyperlink ref="AX24" r:id="rId1721" display="https://twitter.com/thedweebweeb"/>
    <hyperlink ref="AX119" r:id="rId1722" display="https://twitter.com/brianmcwilliams"/>
    <hyperlink ref="AX262" r:id="rId1723" display="https://twitter.com/its_laslo"/>
    <hyperlink ref="AX38" r:id="rId1724" display="https://twitter.com/golmaggie"/>
    <hyperlink ref="AX37" r:id="rId1725" display="https://twitter.com/olemurica"/>
    <hyperlink ref="AX5" r:id="rId1726" display="https://twitter.com/7eleven"/>
    <hyperlink ref="AX74" r:id="rId1727" display="https://twitter.com/ewarren"/>
    <hyperlink ref="AX120" r:id="rId1728" display="https://twitter.com/princehakeem"/>
    <hyperlink ref="AX121" r:id="rId1729" display="https://twitter.com/alyandavej"/>
    <hyperlink ref="AX263" r:id="rId1730" display="https://twitter.com/johnnyrvv"/>
    <hyperlink ref="AX264" r:id="rId1731" display="https://twitter.com/iam__ryan_"/>
    <hyperlink ref="AX265" r:id="rId1732" display="https://twitter.com/scottkinmartin"/>
    <hyperlink ref="AX122" r:id="rId1733" display="https://twitter.com/telameshaaa"/>
    <hyperlink ref="AX123" r:id="rId1734" display="https://twitter.com/anahisustaita1"/>
    <hyperlink ref="AX124" r:id="rId1735" display="https://twitter.com/we963pdx"/>
    <hyperlink ref="AX266" r:id="rId1736" display="https://twitter.com/bluedolphins10"/>
    <hyperlink ref="AX7" r:id="rId1737" display="https://twitter.com/dsmeronleon"/>
    <hyperlink ref="AX95" r:id="rId1738" display="https://twitter.com/cigasnes"/>
    <hyperlink ref="AX63" r:id="rId1739" display="https://twitter.com/ghostofizela"/>
    <hyperlink ref="AX65" r:id="rId1740" display="https://twitter.com/pettyphillips"/>
    <hyperlink ref="AX125" r:id="rId1741" display="https://twitter.com/workandfriends"/>
    <hyperlink ref="AX267" r:id="rId1742" display="https://twitter.com/otafest"/>
    <hyperlink ref="AX56" r:id="rId1743" display="https://twitter.com/dailyhiveyyc"/>
    <hyperlink ref="AX268" r:id="rId1744" display="https://twitter.com/_itsleena_"/>
    <hyperlink ref="AX126" r:id="rId1745" display="https://twitter.com/thesinfulreaper"/>
    <hyperlink ref="AX269" r:id="rId1746" display="https://twitter.com/abigail_bywater"/>
    <hyperlink ref="AX270" r:id="rId1747" display="https://twitter.com/shippers_world_"/>
    <hyperlink ref="AX271" r:id="rId1748" display="https://twitter.com/ariadneonfire"/>
    <hyperlink ref="AX272" r:id="rId1749" display="https://twitter.com/moneybvgs"/>
    <hyperlink ref="AX273" r:id="rId1750" display="https://twitter.com/ccashmerecandy"/>
    <hyperlink ref="AX96" r:id="rId1751" display="https://twitter.com/salabbinanti"/>
    <hyperlink ref="AX274" r:id="rId1752" display="https://twitter.com/phillyradiogeek"/>
    <hyperlink ref="AX127" r:id="rId1753" display="https://twitter.com/lit_dot"/>
    <hyperlink ref="AX275" r:id="rId1754" display="https://twitter.com/naomi_bhalla"/>
    <hyperlink ref="AX276" r:id="rId1755" display="https://twitter.com/sagamorespirit"/>
    <hyperlink ref="AX277" r:id="rId1756" display="https://twitter.com/thedavidbaldwin"/>
    <hyperlink ref="AX533" r:id="rId1757" display="https://twitter.com/ingriddbaldwin"/>
    <hyperlink ref="AX278" r:id="rId1758" display="https://twitter.com/offers"/>
    <hyperlink ref="AX279" r:id="rId1759" display="https://twitter.com/chloedorann"/>
    <hyperlink ref="AX280" r:id="rId1760" display="https://twitter.com/adamchao2"/>
    <hyperlink ref="AX281" r:id="rId1761" display="https://twitter.com/claireisrad"/>
    <hyperlink ref="AX128" r:id="rId1762" display="https://twitter.com/cz_seattle"/>
    <hyperlink ref="AX129" r:id="rId1763" display="https://twitter.com/pinchedani_"/>
    <hyperlink ref="AX282" r:id="rId1764" display="https://twitter.com/troon75"/>
    <hyperlink ref="AX34" r:id="rId1765" display="https://twitter.com/utaustin"/>
    <hyperlink ref="AX27" r:id="rId1766" display="https://twitter.com/spotadick"/>
    <hyperlink ref="AX283" r:id="rId1767" display="https://twitter.com/b_florian13"/>
    <hyperlink ref="AX130" r:id="rId1768" display="https://twitter.com/officialjoelf"/>
    <hyperlink ref="AX81" r:id="rId1769" display="https://twitter.com/anaisabel_07"/>
    <hyperlink ref="AX131" r:id="rId1770" display="https://twitter.com/dantcomedy"/>
    <hyperlink ref="AX97" r:id="rId1771" display="https://twitter.com/bfeld"/>
    <hyperlink ref="AX284" r:id="rId1772" display="https://twitter.com/motorious_tv"/>
    <hyperlink ref="AX285" r:id="rId1773" display="https://twitter.com/lejeuneimmortel"/>
    <hyperlink ref="AX132" r:id="rId1774" display="https://twitter.com/gfcfdoneeasy"/>
    <hyperlink ref="AX286" r:id="rId1775" display="https://twitter.com/juliescamp"/>
    <hyperlink ref="AX133" r:id="rId1776" display="https://twitter.com/floralpains"/>
    <hyperlink ref="AX287" r:id="rId1777" display="https://twitter.com/cristinasaays"/>
    <hyperlink ref="AX288" r:id="rId1778" display="https://twitter.com/natalijiselle"/>
    <hyperlink ref="AX289" r:id="rId1779" display="https://twitter.com/audreacouture"/>
    <hyperlink ref="AX290" r:id="rId1780" display="https://twitter.com/tommoftlawley"/>
    <hyperlink ref="AX291" r:id="rId1781" display="https://twitter.com/cocainedayne"/>
    <hyperlink ref="AX134" r:id="rId1782" display="https://twitter.com/playyay"/>
    <hyperlink ref="AX135" r:id="rId1783" display="https://twitter.com/cooperativeness"/>
    <hyperlink ref="AX136" r:id="rId1784" display="https://twitter.com/memoryexpress"/>
    <hyperlink ref="AX523" r:id="rId1785" display="https://twitter.com/7elevencanada"/>
    <hyperlink ref="AX82" r:id="rId1786" display="https://twitter.com/armaan_sethi11"/>
    <hyperlink ref="AX292" r:id="rId1787" display="https://twitter.com/sp00kymeadow"/>
    <hyperlink ref="AX293" r:id="rId1788" display="https://twitter.com/ridergal428"/>
    <hyperlink ref="AX57" r:id="rId1789" display="https://twitter.com/thisoldrunner"/>
    <hyperlink ref="AX137" r:id="rId1790" display="https://twitter.com/ttaylorahs"/>
    <hyperlink ref="AX138" r:id="rId1791" display="https://twitter.com/_beefsoda"/>
    <hyperlink ref="AX294" r:id="rId1792" display="https://twitter.com/alabbar94"/>
    <hyperlink ref="AX295" r:id="rId1793" display="https://twitter.com/shaqjjohnson"/>
    <hyperlink ref="AX534" r:id="rId1794" display="https://twitter.com/kyliejenner"/>
    <hyperlink ref="AX296" r:id="rId1795" display="https://twitter.com/perineum007"/>
    <hyperlink ref="AX28" r:id="rId1796" display="https://twitter.com/simplycalgarian"/>
    <hyperlink ref="AX297" r:id="rId1797" display="https://twitter.com/thisiskaylaj"/>
    <hyperlink ref="AX298" r:id="rId1798" display="https://twitter.com/emilyguanaca"/>
    <hyperlink ref="AX55" r:id="rId1799" display="https://twitter.com/hitthatlinear"/>
    <hyperlink ref="AX524" r:id="rId1800" display="https://twitter.com/billisking"/>
    <hyperlink ref="AX525" r:id="rId1801" display="https://twitter.com/bobholtadg"/>
    <hyperlink ref="AX526" r:id="rId1802" display="https://twitter.com/tyesportsradio"/>
    <hyperlink ref="AX527" r:id="rId1803" display="https://twitter.com/philelsonpxp"/>
    <hyperlink ref="AX54" r:id="rId1804" display="https://twitter.com/christyg1287"/>
    <hyperlink ref="AX299" r:id="rId1805" display="https://twitter.com/britdo123"/>
    <hyperlink ref="AX139" r:id="rId1806" display="https://twitter.com/dathansmith"/>
    <hyperlink ref="AX140" r:id="rId1807" display="https://twitter.com/nnins"/>
    <hyperlink ref="AX141" r:id="rId1808" display="https://twitter.com/snugglem00se"/>
    <hyperlink ref="AX12" r:id="rId1809" display="https://twitter.com/mykimdao"/>
    <hyperlink ref="AX142" r:id="rId1810" display="https://twitter.com/lesliesimons10"/>
    <hyperlink ref="AX300" r:id="rId1811" display="https://twitter.com/softrock977"/>
    <hyperlink ref="AX301" r:id="rId1812" display="https://twitter.com/therealkwtb"/>
    <hyperlink ref="AX302" r:id="rId1813" display="https://twitter.com/andres84998419"/>
    <hyperlink ref="AX303" r:id="rId1814" display="https://twitter.com/aidytv"/>
    <hyperlink ref="AX304" r:id="rId1815" display="https://twitter.com/houstoncoen"/>
    <hyperlink ref="AX305" r:id="rId1816" display="https://twitter.com/maximum_q"/>
    <hyperlink ref="AX306" r:id="rId1817" display="https://twitter.com/danirose0129"/>
    <hyperlink ref="AX143" r:id="rId1818" display="https://twitter.com/edtaymatt18"/>
    <hyperlink ref="AX144" r:id="rId1819" display="https://twitter.com/manateemaxcom"/>
    <hyperlink ref="AX64" r:id="rId1820" display="https://twitter.com/orcapegasus"/>
    <hyperlink ref="AX535" r:id="rId1821" display="https://twitter.com/bemorechill"/>
    <hyperlink ref="AX66" r:id="rId1822" display="https://twitter.com/heathersmusical"/>
    <hyperlink ref="AX43" r:id="rId1823" display="https://twitter.com/nrgdesign"/>
    <hyperlink ref="AX51" r:id="rId1824" display="https://twitter.com/slurpee"/>
    <hyperlink ref="AX307" r:id="rId1825" display="https://twitter.com/tylerle_23"/>
    <hyperlink ref="AX308" r:id="rId1826" display="https://twitter.com/whtever4everrrr"/>
    <hyperlink ref="AX309" r:id="rId1827" display="https://twitter.com/naatiiexx"/>
    <hyperlink ref="AX310" r:id="rId1828" display="https://twitter.com/iickyviicky"/>
    <hyperlink ref="AX311" r:id="rId1829" display="https://twitter.com/lavellez"/>
    <hyperlink ref="AX312" r:id="rId1830" display="https://twitter.com/anaxviiim"/>
    <hyperlink ref="AX313" r:id="rId1831" display="https://twitter.com/nialacy"/>
    <hyperlink ref="AX314" r:id="rId1832" display="https://twitter.com/cantescapememes"/>
    <hyperlink ref="AX145" r:id="rId1833" display="https://twitter.com/drayzze"/>
    <hyperlink ref="AX98" r:id="rId1834" display="https://twitter.com/thegfmband"/>
    <hyperlink ref="AX315" r:id="rId1835" display="https://twitter.com/caseyparanoia"/>
    <hyperlink ref="AX316" r:id="rId1836" display="https://twitter.com/cptndj"/>
    <hyperlink ref="AX58" r:id="rId1837" display="https://twitter.com/corsair"/>
    <hyperlink ref="AX146" r:id="rId1838" display="https://twitter.com/george_peabody"/>
    <hyperlink ref="AX317" r:id="rId1839" display="https://twitter.com/_dominqueeee"/>
    <hyperlink ref="AX44" r:id="rId1840" display="https://twitter.com/bamilmusic"/>
    <hyperlink ref="AX83" r:id="rId1841" display="https://twitter.com/pdoubt"/>
    <hyperlink ref="AX33" r:id="rId1842" display="https://twitter.com/clarkcountynv"/>
    <hyperlink ref="AX318" r:id="rId1843" display="https://twitter.com/dmackarrington"/>
    <hyperlink ref="AX319" r:id="rId1844" display="https://twitter.com/alondraisokay"/>
    <hyperlink ref="AX320" r:id="rId1845" display="https://twitter.com/rcese14"/>
    <hyperlink ref="AX147" r:id="rId1846" display="https://twitter.com/titosburritos"/>
    <hyperlink ref="AX84" r:id="rId1847" display="https://twitter.com/swagnipple789"/>
    <hyperlink ref="AX321" r:id="rId1848" display="https://twitter.com/richardwisdom_"/>
    <hyperlink ref="AX322" r:id="rId1849" display="https://twitter.com/jamesbasri"/>
    <hyperlink ref="AX19" r:id="rId1850" display="https://twitter.com/jude0_"/>
    <hyperlink ref="AX323" r:id="rId1851" display="https://twitter.com/lexyquiroz47"/>
    <hyperlink ref="AX20" r:id="rId1852" display="https://twitter.com/justsmol1"/>
    <hyperlink ref="AX148" r:id="rId1853" display="https://twitter.com/live955"/>
    <hyperlink ref="AX149" r:id="rId1854" display="https://twitter.com/usa_seoservices"/>
    <hyperlink ref="AX324" r:id="rId1855" display="https://twitter.com/eljohnnybambino"/>
    <hyperlink ref="AX325" r:id="rId1856" display="https://twitter.com/thisisleanne"/>
    <hyperlink ref="AX99" r:id="rId1857" display="https://twitter.com/dakendellfire"/>
    <hyperlink ref="AX326" r:id="rId1858" display="https://twitter.com/lucero2282"/>
    <hyperlink ref="AX150" r:id="rId1859" display="https://twitter.com/reillysayswhat"/>
    <hyperlink ref="AX151" r:id="rId1860" display="https://twitter.com/lillystephens_"/>
    <hyperlink ref="AX23" r:id="rId1861" display="https://twitter.com/heyitsmelunaa"/>
    <hyperlink ref="AX18" r:id="rId1862" display="https://twitter.com/steveh4rringt0n"/>
    <hyperlink ref="AX152" r:id="rId1863" display="https://twitter.com/_victoryvictini"/>
    <hyperlink ref="AX327" r:id="rId1864" display="https://twitter.com/mberroseee"/>
    <hyperlink ref="AX47" r:id="rId1865" display="https://twitter.com/eleanor997"/>
    <hyperlink ref="AX153" r:id="rId1866" display="https://twitter.com/icantkickflip"/>
    <hyperlink ref="AX328" r:id="rId1867" display="https://twitter.com/kthomson318"/>
    <hyperlink ref="AX329" r:id="rId1868" display="https://twitter.com/_marthasue"/>
    <hyperlink ref="AX154" r:id="rId1869" display="https://twitter.com/j_wilsonn85"/>
    <hyperlink ref="AX330" r:id="rId1870" display="https://twitter.com/esmochi_"/>
    <hyperlink ref="AX155" r:id="rId1871" display="https://twitter.com/completecare_er"/>
    <hyperlink ref="AX85" r:id="rId1872" display="https://twitter.com/bsentigar"/>
    <hyperlink ref="AX331" r:id="rId1873" display="https://twitter.com/larryisokeefe"/>
    <hyperlink ref="AX156" r:id="rId1874" display="https://twitter.com/slicecomm"/>
    <hyperlink ref="AX332" r:id="rId1875" display="https://twitter.com/firdairianti"/>
    <hyperlink ref="AX157" r:id="rId1876" display="https://twitter.com/trentevola"/>
    <hyperlink ref="AX100" r:id="rId1877" display="https://twitter.com/parallelriker"/>
    <hyperlink ref="AX333" r:id="rId1878" display="https://twitter.com/returnzork"/>
    <hyperlink ref="AX334" r:id="rId1879" display="https://twitter.com/abbbymixer"/>
    <hyperlink ref="AX335" r:id="rId1880" display="https://twitter.com/itsselenaaag"/>
    <hyperlink ref="AX336" r:id="rId1881" display="https://twitter.com/jam_maldo"/>
    <hyperlink ref="AX337" r:id="rId1882" display="https://twitter.com/babydollce"/>
    <hyperlink ref="AX338" r:id="rId1883" display="https://twitter.com/yulissarochaaa"/>
    <hyperlink ref="AX158" r:id="rId1884" display="https://twitter.com/jswilliams1962"/>
    <hyperlink ref="AX339" r:id="rId1885" display="https://twitter.com/alyssaxfoti"/>
    <hyperlink ref="AX159" r:id="rId1886" display="https://twitter.com/senpainics"/>
    <hyperlink ref="AX340" r:id="rId1887" display="https://twitter.com/asquaredmom"/>
    <hyperlink ref="AX36" r:id="rId1888" display="https://twitter.com/jewishtweets"/>
    <hyperlink ref="AX528" r:id="rId1889" display="https://twitter.com/crckosher"/>
    <hyperlink ref="AX35" r:id="rId1890" display="https://twitter.com/talkingtv"/>
    <hyperlink ref="AX341" r:id="rId1891" display="https://twitter.com/guerrero_070"/>
    <hyperlink ref="AX52" r:id="rId1892" display="https://twitter.com/geetikalizardi"/>
    <hyperlink ref="AX536" r:id="rId1893" display="https://twitter.com/alecutgoff"/>
    <hyperlink ref="AX160" r:id="rId1894" display="https://twitter.com/spicymcnugget6"/>
    <hyperlink ref="AX342" r:id="rId1895" display="https://twitter.com/cin_vela"/>
    <hyperlink ref="AX343" r:id="rId1896" display="https://twitter.com/reallylostcar"/>
    <hyperlink ref="AX344" r:id="rId1897" display="https://twitter.com/samanthallll"/>
    <hyperlink ref="AX25" r:id="rId1898" display="https://twitter.com/adventuresscrew"/>
    <hyperlink ref="AX161" r:id="rId1899" display="https://twitter.com/failarmy"/>
    <hyperlink ref="AX345" r:id="rId1900" display="https://twitter.com/danher1970"/>
    <hyperlink ref="AX162" r:id="rId1901" display="https://twitter.com/payton47392249"/>
    <hyperlink ref="AX346" r:id="rId1902" display="https://twitter.com/kararalemara"/>
    <hyperlink ref="AX163" r:id="rId1903" display="https://twitter.com/alisonrose775"/>
    <hyperlink ref="AX164" r:id="rId1904" display="https://twitter.com/do206"/>
    <hyperlink ref="AX165" r:id="rId1905" display="https://twitter.com/rajupaul034"/>
    <hyperlink ref="AX101" r:id="rId1906" display="https://twitter.com/suntimes"/>
    <hyperlink ref="AX347" r:id="rId1907" display="https://twitter.com/_chicagoedbhome"/>
    <hyperlink ref="AX166" r:id="rId1908" display="https://twitter.com/awesomeamt"/>
    <hyperlink ref="AX348" r:id="rId1909" display="https://twitter.com/terichason"/>
    <hyperlink ref="AX537" r:id="rId1910" display="https://twitter.com/toddchason"/>
    <hyperlink ref="AX167" r:id="rId1911" display="https://twitter.com/arewildz28"/>
    <hyperlink ref="AX349" r:id="rId1912" display="https://twitter.com/camrynalyxander"/>
    <hyperlink ref="AX350" r:id="rId1913" display="https://twitter.com/aczeii"/>
    <hyperlink ref="AX351" r:id="rId1914" display="https://twitter.com/dr_lemons"/>
    <hyperlink ref="AX352" r:id="rId1915" display="https://twitter.com/danieleubank22"/>
    <hyperlink ref="AX168" r:id="rId1916" display="https://twitter.com/bankonip"/>
    <hyperlink ref="AX67" r:id="rId1917" display="https://twitter.com/mikedpchelpserv"/>
    <hyperlink ref="AX538" r:id="rId1918" display="https://twitter.com/711philippines"/>
    <hyperlink ref="AX539" r:id="rId1919" display="https://twitter.com/711"/>
    <hyperlink ref="AX169" r:id="rId1920" display="https://twitter.com/markinout"/>
    <hyperlink ref="AX353" r:id="rId1921" display="https://twitter.com/madewithmerit"/>
    <hyperlink ref="AX354" r:id="rId1922" display="https://twitter.com/lilxnando"/>
    <hyperlink ref="AX170" r:id="rId1923" display="https://twitter.com/james_j_cunnane"/>
    <hyperlink ref="AX355" r:id="rId1924" display="https://twitter.com/jarrod_rieger3"/>
    <hyperlink ref="AX356" r:id="rId1925" display="https://twitter.com/luissalazar_17"/>
    <hyperlink ref="AX357" r:id="rId1926" display="https://twitter.com/ethereaiparker"/>
    <hyperlink ref="AX358" r:id="rId1927" display="https://twitter.com/emily_boyd11"/>
    <hyperlink ref="AX359" r:id="rId1928" display="https://twitter.com/jenort_1027"/>
    <hyperlink ref="AX171" r:id="rId1929" display="https://twitter.com/tdickens13"/>
    <hyperlink ref="AX360" r:id="rId1930" display="https://twitter.com/orlind_"/>
    <hyperlink ref="AX361" r:id="rId1931" display="https://twitter.com/tonythetigr"/>
    <hyperlink ref="AX362" r:id="rId1932" display="https://twitter.com/zhanguuri"/>
    <hyperlink ref="AX172" r:id="rId1933" display="https://twitter.com/strongcourage27"/>
    <hyperlink ref="AX363" r:id="rId1934" display="https://twitter.com/stev3rogers"/>
    <hyperlink ref="AX364" r:id="rId1935" display="https://twitter.com/_yungfeo"/>
    <hyperlink ref="AX365" r:id="rId1936" display="https://twitter.com/makayla_ivy"/>
    <hyperlink ref="AX366" r:id="rId1937" display="https://twitter.com/atweeterisme"/>
    <hyperlink ref="AX367" r:id="rId1938" display="https://twitter.com/averipettyjohn"/>
    <hyperlink ref="AX173" r:id="rId1939" display="https://twitter.com/milksteakart"/>
    <hyperlink ref="AX368" r:id="rId1940" display="https://twitter.com/laraeakins"/>
    <hyperlink ref="AX369" r:id="rId1941" display="https://twitter.com/jponce107"/>
    <hyperlink ref="AX370" r:id="rId1942" display="https://twitter.com/depewiee"/>
    <hyperlink ref="AX371" r:id="rId1943" display="https://twitter.com/darling__hanna"/>
    <hyperlink ref="AX372" r:id="rId1944" display="https://twitter.com/alecsysm"/>
    <hyperlink ref="AX174" r:id="rId1945" display="https://twitter.com/wflaomar"/>
    <hyperlink ref="AX529" r:id="rId1946" display="https://twitter.com/wfla"/>
    <hyperlink ref="AX86" r:id="rId1947" display="https://twitter.com/jamiecsrq"/>
    <hyperlink ref="AX373" r:id="rId1948" display="https://twitter.com/taescutebutt"/>
    <hyperlink ref="AX374" r:id="rId1949" display="https://twitter.com/jo5if"/>
    <hyperlink ref="AX102" r:id="rId1950" display="https://twitter.com/lcvewinona"/>
    <hyperlink ref="AX375" r:id="rId1951" display="https://twitter.com/janiathepanda"/>
    <hyperlink ref="AX68" r:id="rId1952" display="https://twitter.com/bk11648"/>
    <hyperlink ref="AX540" r:id="rId1953" display="https://twitter.com/mourningwoody"/>
    <hyperlink ref="AX541" r:id="rId1954" display="https://twitter.com/jakeweissmann"/>
    <hyperlink ref="AX103" r:id="rId1955" display="https://twitter.com/priyada80978740"/>
    <hyperlink ref="AX53" r:id="rId1956" display="https://twitter.com/anubala360221"/>
    <hyperlink ref="AX75" r:id="rId1957" display="https://twitter.com/sabkuchuska1"/>
    <hyperlink ref="AX530" r:id="rId1958" display="https://twitter.com/ms_tymee"/>
    <hyperlink ref="AX531" r:id="rId1959" display="https://twitter.com/mstyma_"/>
    <hyperlink ref="AX175" r:id="rId1960" display="https://twitter.com/ayleen1o"/>
    <hyperlink ref="AX376" r:id="rId1961" display="https://twitter.com/chalamethc"/>
    <hyperlink ref="AX176" r:id="rId1962" display="https://twitter.com/trigga_keno22"/>
    <hyperlink ref="AX177" r:id="rId1963" display="https://twitter.com/giggitygoo421"/>
    <hyperlink ref="AX178" r:id="rId1964" display="https://twitter.com/laurena_x0"/>
    <hyperlink ref="AX179" r:id="rId1965" display="https://twitter.com/coachjj22"/>
    <hyperlink ref="AX377" r:id="rId1966" display="https://twitter.com/ag_adore"/>
    <hyperlink ref="AX378" r:id="rId1967" display="https://twitter.com/properaesthetic"/>
    <hyperlink ref="AX104" r:id="rId1968" display="https://twitter.com/rose_tea_ribbon"/>
    <hyperlink ref="AX379" r:id="rId1969" display="https://twitter.com/teckiegirl"/>
    <hyperlink ref="AX380" r:id="rId1970" display="https://twitter.com/_xxcaroll"/>
    <hyperlink ref="AX180" r:id="rId1971" display="https://twitter.com/shwrites"/>
    <hyperlink ref="AX381" r:id="rId1972" display="https://twitter.com/diamondiskewl"/>
    <hyperlink ref="AX70" r:id="rId1973" display="https://twitter.com/superfox5"/>
    <hyperlink ref="AX382" r:id="rId1974" display="https://twitter.com/hadans"/>
    <hyperlink ref="AX383" r:id="rId1975" display="https://twitter.com/tvisbeefy"/>
    <hyperlink ref="AX181" r:id="rId1976" display="https://twitter.com/bartlettpd"/>
    <hyperlink ref="AX182" r:id="rId1977" display="https://twitter.com/kimtthanhnguyen"/>
    <hyperlink ref="AX79" r:id="rId1978" display="https://twitter.com/alberti2chris"/>
    <hyperlink ref="AX183" r:id="rId1979" display="https://twitter.com/chiefchar_"/>
    <hyperlink ref="AX384" r:id="rId1980" display="https://twitter.com/tuscan9leather"/>
    <hyperlink ref="AX105" r:id="rId1981" display="https://twitter.com/virginialottery"/>
    <hyperlink ref="AX385" r:id="rId1982" display="https://twitter.com/hurtfitzgerald"/>
    <hyperlink ref="AX386" r:id="rId1983" display="https://twitter.com/frito4president"/>
    <hyperlink ref="AX387" r:id="rId1984" display="https://twitter.com/stephanieluna_"/>
    <hyperlink ref="AX71" r:id="rId1985" display="https://twitter.com/rosexolored"/>
    <hyperlink ref="AX388" r:id="rId1986" display="https://twitter.com/acciorobin"/>
    <hyperlink ref="AX14" r:id="rId1987" display="https://twitter.com/1985arcade"/>
    <hyperlink ref="AX184" r:id="rId1988" display="https://twitter.com/mannon_david"/>
    <hyperlink ref="AX389" r:id="rId1989" display="https://twitter.com/madinaaaman"/>
    <hyperlink ref="AX42" r:id="rId1990" display="https://twitter.com/g88gassi"/>
    <hyperlink ref="AX41" r:id="rId1991" display="https://twitter.com/sammyyduhhh"/>
    <hyperlink ref="AX185" r:id="rId1992" display="https://twitter.com/bartlettilnews"/>
    <hyperlink ref="AX390" r:id="rId1993" display="https://twitter.com/ray__cyst"/>
    <hyperlink ref="AX59" r:id="rId1994" display="https://twitter.com/liangweihan4"/>
    <hyperlink ref="AX391" r:id="rId1995" display="https://twitter.com/connie_reacts"/>
    <hyperlink ref="AX392" r:id="rId1996" display="https://twitter.com/bhadgalzee"/>
    <hyperlink ref="AX186" r:id="rId1997" display="https://twitter.com/gregoriancant"/>
    <hyperlink ref="AX187" r:id="rId1998" display="https://twitter.com/beetlegin"/>
    <hyperlink ref="AX393" r:id="rId1999" display="https://twitter.com/ukfan1980"/>
    <hyperlink ref="AX394" r:id="rId2000" display="https://twitter.com/j__estrada"/>
    <hyperlink ref="AX395" r:id="rId2001" display="https://twitter.com/itsabboy"/>
    <hyperlink ref="AX396" r:id="rId2002" display="https://twitter.com/shanaianarisma"/>
    <hyperlink ref="AX397" r:id="rId2003" display="https://twitter.com/callmelima"/>
    <hyperlink ref="AX398" r:id="rId2004" display="https://twitter.com/sanjanamohantea"/>
    <hyperlink ref="AX188" r:id="rId2005" display="https://twitter.com/bermewdez728"/>
    <hyperlink ref="AX399" r:id="rId2006" display="https://twitter.com/its_joja"/>
    <hyperlink ref="AX542" r:id="rId2007" display="https://twitter.com/virtuallyassist"/>
    <hyperlink ref="AX400" r:id="rId2008" display="https://twitter.com/hannahmae025"/>
    <hyperlink ref="AX189" r:id="rId2009" display="https://twitter.com/alexand34438266"/>
    <hyperlink ref="AX401" r:id="rId2010" display="https://twitter.com/adutta64"/>
    <hyperlink ref="AX190" r:id="rId2011" display="https://twitter.com/chillnoob1"/>
    <hyperlink ref="AX39" r:id="rId2012" display="https://twitter.com/pdjf1"/>
    <hyperlink ref="AX402" r:id="rId2013" display="https://twitter.com/kayleeturner240"/>
    <hyperlink ref="AX403" r:id="rId2014" display="https://twitter.com/irshaidnadia"/>
    <hyperlink ref="AX191" r:id="rId2015" display="https://twitter.com/instagramhre"/>
    <hyperlink ref="AX192" r:id="rId2016" display="https://twitter.com/lenapaul6478"/>
    <hyperlink ref="AX404" r:id="rId2017" display="https://twitter.com/tmblwdtexstyles"/>
    <hyperlink ref="AX193" r:id="rId2018" display="https://twitter.com/sleuthsorlando"/>
    <hyperlink ref="AX405" r:id="rId2019" display="https://twitter.com/sexycurrygoat"/>
    <hyperlink ref="AX106" r:id="rId2020" display="https://twitter.com/brookemarieann"/>
    <hyperlink ref="AX30" r:id="rId2021" display="https://twitter.com/theyluvjazz"/>
    <hyperlink ref="AX406" r:id="rId2022" display="https://twitter.com/lopez_vickyy"/>
    <hyperlink ref="AX407" r:id="rId2023" display="https://twitter.com/brookemxdison"/>
    <hyperlink ref="AX8" r:id="rId2024" display="https://twitter.com/panchoquema"/>
    <hyperlink ref="AX194" r:id="rId2025" display="https://twitter.com/comodity_man"/>
    <hyperlink ref="AX408" r:id="rId2026" display="https://twitter.com/brendaaguinaga_"/>
    <hyperlink ref="AX409" r:id="rId2027" display="https://twitter.com/_tiffanytrinh_"/>
    <hyperlink ref="AX410" r:id="rId2028" display="https://twitter.com/bitchillah"/>
    <hyperlink ref="AX195" r:id="rId2029" display="https://twitter.com/stripesstores"/>
    <hyperlink ref="AX411" r:id="rId2030" display="https://twitter.com/ama_consulting"/>
    <hyperlink ref="AX412" r:id="rId2031" display="https://twitter.com/hottaescada"/>
    <hyperlink ref="AX543" r:id="rId2032" display="https://twitter.com/real9thprince"/>
    <hyperlink ref="AX196" r:id="rId2033" display="https://twitter.com/thesackartist76"/>
    <hyperlink ref="AX197" r:id="rId2034" display="https://twitter.com/valientparoxysm"/>
    <hyperlink ref="AX413" r:id="rId2035" display="https://twitter.com/nerdicab"/>
    <hyperlink ref="AX198" r:id="rId2036" display="https://twitter.com/foreverqc"/>
    <hyperlink ref="AX107" r:id="rId2037" display="https://twitter.com/helikesbrownies"/>
    <hyperlink ref="AX414" r:id="rId2038" display="https://twitter.com/pinkccccccc"/>
    <hyperlink ref="AX26" r:id="rId2039" display="https://twitter.com/_smileysteph"/>
    <hyperlink ref="AX415" r:id="rId2040" display="https://twitter.com/pets4cats"/>
    <hyperlink ref="AX72" r:id="rId2041" display="https://twitter.com/smithsonianmag"/>
    <hyperlink ref="AX416" r:id="rId2042" display="https://twitter.com/knitgnosis"/>
    <hyperlink ref="AX199" r:id="rId2043" display="https://twitter.com/chrisfiggg"/>
    <hyperlink ref="AX417" r:id="rId2044" display="https://twitter.com/lizhale02"/>
    <hyperlink ref="AX200" r:id="rId2045" display="https://twitter.com/theholyforeskin"/>
    <hyperlink ref="AX418" r:id="rId2046" display="https://twitter.com/gracewiiilson"/>
    <hyperlink ref="AX31" r:id="rId2047" display="https://twitter.com/resurgegg"/>
    <hyperlink ref="AX544" r:id="rId2048" display="https://twitter.com/discordapp"/>
    <hyperlink ref="AX419" r:id="rId2049" display="https://twitter.com/harrisonthamacc"/>
    <hyperlink ref="AX420" r:id="rId2050" display="https://twitter.com/deeep_blue"/>
    <hyperlink ref="AX421" r:id="rId2051" display="https://twitter.com/xkinginwithtroy"/>
    <hyperlink ref="AX422" r:id="rId2052" display="https://twitter.com/lonemarshmallow"/>
    <hyperlink ref="AX423" r:id="rId2053" display="https://twitter.com/hotnewjohnny"/>
    <hyperlink ref="AX424" r:id="rId2054" display="https://twitter.com/rxfreddyleone"/>
    <hyperlink ref="AX425" r:id="rId2055" display="https://twitter.com/courtkitten"/>
    <hyperlink ref="AX13" r:id="rId2056" display="https://twitter.com/jazzyfe_"/>
    <hyperlink ref="AX426" r:id="rId2057" display="https://twitter.com/_pyguy_"/>
    <hyperlink ref="AX201" r:id="rId2058" display="https://twitter.com/manythoughtz32"/>
    <hyperlink ref="AX202" r:id="rId2059" display="https://twitter.com/bobsheating"/>
    <hyperlink ref="AX427" r:id="rId2060" display="https://twitter.com/kaitdeck"/>
    <hyperlink ref="AX203" r:id="rId2061" display="https://twitter.com/talesftfandom"/>
    <hyperlink ref="AX204" r:id="rId2062" display="https://twitter.com/comeonpaul"/>
    <hyperlink ref="AX428" r:id="rId2063" display="https://twitter.com/cave_xplorer"/>
    <hyperlink ref="AX429" r:id="rId2064" display="https://twitter.com/julycampos1d"/>
    <hyperlink ref="AX205" r:id="rId2065" display="https://twitter.com/pufferfish1980"/>
    <hyperlink ref="AX206" r:id="rId2066" display="https://twitter.com/m423"/>
    <hyperlink ref="AX430" r:id="rId2067" display="https://twitter.com/kismetannette"/>
    <hyperlink ref="AX431" r:id="rId2068" display="https://twitter.com/andreayeet"/>
    <hyperlink ref="AX432" r:id="rId2069" display="https://twitter.com/grouchomarx1011"/>
    <hyperlink ref="AX60" r:id="rId2070" display="https://twitter.com/dailysimpsons"/>
    <hyperlink ref="AX207" r:id="rId2071" display="https://twitter.com/gayvelys"/>
    <hyperlink ref="AX208" r:id="rId2072" display="https://twitter.com/saint__michael"/>
    <hyperlink ref="AX433" r:id="rId2073" display="https://twitter.com/alexcarrizal1"/>
    <hyperlink ref="AX434" r:id="rId2074" display="https://twitter.com/cmfan321"/>
    <hyperlink ref="AX435" r:id="rId2075" display="https://twitter.com/nowheremanchild"/>
    <hyperlink ref="AX436" r:id="rId2076" display="https://twitter.com/edures_"/>
    <hyperlink ref="AX209" r:id="rId2077" display="https://twitter.com/heavymetal_trvp"/>
    <hyperlink ref="AX210" r:id="rId2078" display="https://twitter.com/happydolans9"/>
    <hyperlink ref="AX437" r:id="rId2079" display="https://twitter.com/iuv2min"/>
    <hyperlink ref="AX438" r:id="rId2080" display="https://twitter.com/jennaenglish15"/>
    <hyperlink ref="AX439" r:id="rId2081" display="https://twitter.com/moemoeloveshale"/>
    <hyperlink ref="AX440" r:id="rId2082" display="https://twitter.com/hilda__mj_"/>
    <hyperlink ref="AX441" r:id="rId2083" display="https://twitter.com/rayrique08"/>
    <hyperlink ref="AX15" r:id="rId2084" display="https://twitter.com/jadejulieann1"/>
    <hyperlink ref="AX108" r:id="rId2085" display="https://twitter.com/abigailgtay"/>
    <hyperlink ref="AX442" r:id="rId2086" display="https://twitter.com/sammymichelles"/>
    <hyperlink ref="AX443" r:id="rId2087" display="https://twitter.com/brittaroni"/>
    <hyperlink ref="AX444" r:id="rId2088" display="https://twitter.com/its_sagastume"/>
    <hyperlink ref="AX445" r:id="rId2089" display="https://twitter.com/dashergalaxy"/>
    <hyperlink ref="AX211" r:id="rId2090" display="https://twitter.com/pffulton"/>
    <hyperlink ref="AX446" r:id="rId2091" display="https://twitter.com/mommabarriga"/>
    <hyperlink ref="AX447" r:id="rId2092" display="https://twitter.com/raydollaasign"/>
    <hyperlink ref="AX448" r:id="rId2093" display="https://twitter.com/chickenmcsade"/>
    <hyperlink ref="AX449" r:id="rId2094" display="https://twitter.com/char_manders_"/>
    <hyperlink ref="AX450" r:id="rId2095" display="https://twitter.com/kaaaatttilyn__"/>
    <hyperlink ref="AX22" r:id="rId2096" display="https://twitter.com/ileyanadelgado"/>
    <hyperlink ref="AX451" r:id="rId2097" display="https://twitter.com/valgal911"/>
    <hyperlink ref="AX452" r:id="rId2098" display="https://twitter.com/leslyannlarios"/>
    <hyperlink ref="AX87" r:id="rId2099" display="https://twitter.com/lynnoonoo"/>
    <hyperlink ref="AX76" r:id="rId2100" display="https://twitter.com/clydetombaugh"/>
    <hyperlink ref="AX453" r:id="rId2101" display="https://twitter.com/youlovejas_"/>
    <hyperlink ref="AX454" r:id="rId2102" display="https://twitter.com/totallyalyssa84"/>
    <hyperlink ref="AX212" r:id="rId2103" display="https://twitter.com/poppawhitelow"/>
    <hyperlink ref="AX455" r:id="rId2104" display="https://twitter.com/shytumber"/>
    <hyperlink ref="AX456" r:id="rId2105" display="https://twitter.com/dolansjuju"/>
    <hyperlink ref="AX457" r:id="rId2106" display="https://twitter.com/chris_sam401"/>
    <hyperlink ref="AX458" r:id="rId2107" display="https://twitter.com/horrorshow__pod"/>
    <hyperlink ref="AX213" r:id="rId2108" display="https://twitter.com/benaar"/>
    <hyperlink ref="AX459" r:id="rId2109" display="https://twitter.com/7ukhan"/>
    <hyperlink ref="AX460" r:id="rId2110" display="https://twitter.com/recklessheart92"/>
    <hyperlink ref="AX461" r:id="rId2111" display="https://twitter.com/magicmarkwurst"/>
    <hyperlink ref="AX462" r:id="rId2112" display="https://twitter.com/xoadriiig"/>
    <hyperlink ref="AX463" r:id="rId2113" display="https://twitter.com/asswipeyy"/>
    <hyperlink ref="AX69" r:id="rId2114" display="https://twitter.com/gusttavoadolfos"/>
    <hyperlink ref="AX545" r:id="rId2115" display="https://twitter.com/anitta"/>
    <hyperlink ref="AX546" r:id="rId2116" display="https://twitter.com/ozuna_pr"/>
    <hyperlink ref="AX214" r:id="rId2117" display="https://twitter.com/akmediaenterta1"/>
    <hyperlink ref="AX215" r:id="rId2118" display="https://twitter.com/enriquesaenz02"/>
    <hyperlink ref="AX464" r:id="rId2119" display="https://twitter.com/sweeteahyun"/>
    <hyperlink ref="AX88" r:id="rId2120" display="https://twitter.com/leonoralovelove"/>
    <hyperlink ref="AX465" r:id="rId2121" display="https://twitter.com/iihaleyeveii"/>
    <hyperlink ref="AX216" r:id="rId2122" display="https://twitter.com/erika_thi"/>
    <hyperlink ref="AX466" r:id="rId2123" display="https://twitter.com/lovelytheash"/>
    <hyperlink ref="AX40" r:id="rId2124" display="https://twitter.com/deidrew90231592"/>
    <hyperlink ref="AX467" r:id="rId2125" display="https://twitter.com/supermaddd"/>
    <hyperlink ref="AX468" r:id="rId2126" display="https://twitter.com/sebadangerfield"/>
    <hyperlink ref="AX469" r:id="rId2127" display="https://twitter.com/jasminneexo"/>
    <hyperlink ref="AX17" r:id="rId2128" display="https://twitter.com/regstudies"/>
    <hyperlink ref="AX547" r:id="rId2129" display="https://twitter.com/brycethenoble"/>
    <hyperlink ref="AX548" r:id="rId2130" display="https://twitter.com/bridgetdooling"/>
    <hyperlink ref="AX549" r:id="rId2131" display="https://twitter.com/zhoudanx"/>
    <hyperlink ref="AX550" r:id="rId2132" display="https://twitter.com/markfebrizio"/>
    <hyperlink ref="AX551" r:id="rId2133" display="https://twitter.com/perezdrperez"/>
    <hyperlink ref="AX217" r:id="rId2134" display="https://twitter.com/veemilkovich"/>
    <hyperlink ref="AX470" r:id="rId2135" display="https://twitter.com/lirownthenight"/>
    <hyperlink ref="AX471" r:id="rId2136" display="https://twitter.com/_skglover"/>
    <hyperlink ref="AX472" r:id="rId2137" display="https://twitter.com/little__f0ot"/>
    <hyperlink ref="AX218" r:id="rId2138" display="https://twitter.com/riveraapril85"/>
    <hyperlink ref="AX473" r:id="rId2139" display="https://twitter.com/hanna_gurrola"/>
    <hyperlink ref="AX474" r:id="rId2140" display="https://twitter.com/brigitte_516"/>
    <hyperlink ref="AX89" r:id="rId2141" display="https://twitter.com/jenpbradley"/>
    <hyperlink ref="AX219" r:id="rId2142" display="https://twitter.com/dopeest96"/>
    <hyperlink ref="AX475" r:id="rId2143" display="https://twitter.com/crazyc_cc"/>
    <hyperlink ref="AX220" r:id="rId2144" display="https://twitter.com/sweaterpawsmyg"/>
    <hyperlink ref="AX109" r:id="rId2145" display="https://twitter.com/adamhlavac"/>
    <hyperlink ref="AX476" r:id="rId2146" display="https://twitter.com/uberbaldy"/>
    <hyperlink ref="AX221" r:id="rId2147" display="https://twitter.com/webaroundgaming"/>
    <hyperlink ref="AX477" r:id="rId2148" display="https://twitter.com/sarabaji_"/>
    <hyperlink ref="AX478" r:id="rId2149" display="https://twitter.com/anureetgill2"/>
    <hyperlink ref="AX222" r:id="rId2150" display="https://twitter.com/asiaxquisite"/>
    <hyperlink ref="AX479" r:id="rId2151" display="https://twitter.com/jinjjoh"/>
    <hyperlink ref="AX223" r:id="rId2152" display="https://twitter.com/crypto_coinsnow"/>
    <hyperlink ref="AX480" r:id="rId2153" display="https://twitter.com/maarianaguevara"/>
    <hyperlink ref="AX224" r:id="rId2154" display="https://twitter.com/anbeautifulsoul"/>
    <hyperlink ref="AX481" r:id="rId2155" display="https://twitter.com/christolwills"/>
    <hyperlink ref="AX482" r:id="rId2156" display="https://twitter.com/alisaacia"/>
    <hyperlink ref="AX225" r:id="rId2157" display="https://twitter.com/pamelaj69"/>
    <hyperlink ref="AX226" r:id="rId2158" display="https://twitter.com/brandonfunk18"/>
    <hyperlink ref="AX90" r:id="rId2159" display="https://twitter.com/down_univers"/>
    <hyperlink ref="AX77" r:id="rId2160" display="https://twitter.com/mtdspodcast"/>
    <hyperlink ref="AX78" r:id="rId2161" display="https://twitter.com/ariaster"/>
    <hyperlink ref="AX227" r:id="rId2162" display="https://twitter.com/scottgore16"/>
    <hyperlink ref="AX483" r:id="rId2163" display="https://twitter.com/sybelle96"/>
    <hyperlink ref="AX484" r:id="rId2164" display="https://twitter.com/captaingarcia5"/>
    <hyperlink ref="AX228" r:id="rId2165" display="https://twitter.com/justericaaa"/>
    <hyperlink ref="AX485" r:id="rId2166" display="https://twitter.com/nesshernanz2"/>
    <hyperlink ref="AX486" r:id="rId2167" display="https://twitter.com/katheeriiiine"/>
    <hyperlink ref="AX229" r:id="rId2168" display="https://twitter.com/spiderrwebs"/>
    <hyperlink ref="AX487" r:id="rId2169" display="https://twitter.com/fredithepizzamn"/>
    <hyperlink ref="AX230" r:id="rId2170" display="https://twitter.com/dweebgirl13"/>
    <hyperlink ref="AX231" r:id="rId2171" display="https://twitter.com/maddaveinc"/>
    <hyperlink ref="AX91" r:id="rId2172" display="https://twitter.com/bloodnblackrum"/>
    <hyperlink ref="AX232" r:id="rId2173" display="https://twitter.com/werepantherg"/>
    <hyperlink ref="AX233" r:id="rId2174" display="https://twitter.com/detourshirts"/>
    <hyperlink ref="AX488" r:id="rId2175" display="https://twitter.com/zeetabeeta34"/>
    <hyperlink ref="AX110" r:id="rId2176" display="https://twitter.com/acctphilly"/>
    <hyperlink ref="AX489" r:id="rId2177" display="https://twitter.com/diaunt7"/>
    <hyperlink ref="AX490" r:id="rId2178" display="https://twitter.com/defnotbadin"/>
    <hyperlink ref="AX234" r:id="rId2179" display="https://twitter.com/rissaaa7"/>
    <hyperlink ref="AX491" r:id="rId2180" display="https://twitter.com/paisley___kelly"/>
    <hyperlink ref="AX111" r:id="rId2181" display="https://twitter.com/thegiftofmayhem"/>
    <hyperlink ref="AX492" r:id="rId2182" display="https://twitter.com/showyourteethya"/>
    <hyperlink ref="AX493" r:id="rId2183" display="https://twitter.com/itz_jimmyyy"/>
    <hyperlink ref="AX235" r:id="rId2184" display="https://twitter.com/catheroooo"/>
    <hyperlink ref="AX236" r:id="rId2185" display="https://twitter.com/mercyforanimals"/>
    <hyperlink ref="AX92" r:id="rId2186" display="https://twitter.com/seaprincess74"/>
    <hyperlink ref="AX237" r:id="rId2187" display="https://twitter.com/bambifl_"/>
    <hyperlink ref="AX49" r:id="rId2188" display="https://twitter.com/thebigredhog"/>
    <hyperlink ref="AX552" r:id="rId2189" display="https://twitter.com/dennisdoddcbs"/>
    <hyperlink ref="AX61" r:id="rId2190" display="https://twitter.com/ryandleaf"/>
    <hyperlink ref="AX62" r:id="rId2191" display="https://twitter.com/jeff_ermann"/>
    <hyperlink ref="AX519" r:id="rId2192" display="https://twitter.com/terpsfootball"/>
    <hyperlink ref="AX520" r:id="rId2193" display="https://twitter.com/sxmcollege"/>
    <hyperlink ref="AX521" r:id="rId2194" display="https://twitter.com/georgeschroeder"/>
    <hyperlink ref="AX522" r:id="rId2195" display="https://twitter.com/horowitzjason"/>
    <hyperlink ref="AX494" r:id="rId2196" display="https://twitter.com/kotaaadabbs"/>
    <hyperlink ref="AX29" r:id="rId2197" display="https://twitter.com/13racks_"/>
    <hyperlink ref="AX495" r:id="rId2198" display="https://twitter.com/alyssalavalle_"/>
    <hyperlink ref="AX496" r:id="rId2199" display="https://twitter.com/deleteitfatuwu"/>
    <hyperlink ref="AX238" r:id="rId2200" display="https://twitter.com/redeggmarketing"/>
    <hyperlink ref="AX239" r:id="rId2201" display="https://twitter.com/psmtheshow"/>
    <hyperlink ref="AX48" r:id="rId2202" display="https://twitter.com/qawe5"/>
    <hyperlink ref="AX553" r:id="rId2203" display="https://twitter.com/depressedpasok"/>
    <hyperlink ref="AX554" r:id="rId2204" display="https://twitter.com/coolsweng"/>
    <hyperlink ref="AX555" r:id="rId2205" display="https://twitter.com/nikosft"/>
    <hyperlink ref="AX556" r:id="rId2206" display="https://twitter.com/dspinellis"/>
    <hyperlink ref="AX557" r:id="rId2207" display="https://twitter.com/myaegean"/>
    <hyperlink ref="AX497" r:id="rId2208" display="https://twitter.com/reesiegymnast"/>
    <hyperlink ref="AX498" r:id="rId2209" display="https://twitter.com/uhhh_idk__"/>
    <hyperlink ref="AX499" r:id="rId2210" display="https://twitter.com/_young_chavez_"/>
    <hyperlink ref="AX500" r:id="rId2211" display="https://twitter.com/hereph"/>
    <hyperlink ref="AX73" r:id="rId2212" display="https://twitter.com/cnet"/>
    <hyperlink ref="AX501" r:id="rId2213" display="https://twitter.com/lostnbrken"/>
    <hyperlink ref="AX21" r:id="rId2214" display="https://twitter.com/kym_809"/>
    <hyperlink ref="AX502" r:id="rId2215" display="https://twitter.com/halalniqabi"/>
    <hyperlink ref="AX112" r:id="rId2216" display="https://twitter.com/averytravistv"/>
    <hyperlink ref="AX503" r:id="rId2217" display="https://twitter.com/justinecruz2011"/>
    <hyperlink ref="AX240" r:id="rId2218" display="https://twitter.com/gunnerjackson98"/>
    <hyperlink ref="AX504" r:id="rId2219" display="https://twitter.com/chopper4brad"/>
    <hyperlink ref="AX241" r:id="rId2220" display="https://twitter.com/acastillo121"/>
    <hyperlink ref="AX9" r:id="rId2221" display="https://twitter.com/chriscato"/>
    <hyperlink ref="AX113" r:id="rId2222" display="https://twitter.com/thededicatedgg"/>
    <hyperlink ref="AX32" r:id="rId2223" display="https://twitter.com/_anniee_h"/>
    <hyperlink ref="AX242" r:id="rId2224" display="https://twitter.com/c3musiq"/>
    <hyperlink ref="AX505" r:id="rId2225" display="https://twitter.com/fjpence"/>
    <hyperlink ref="AX243" r:id="rId2226" display="https://twitter.com/letiburski"/>
    <hyperlink ref="AX506" r:id="rId2227" display="https://twitter.com/leidyladyg"/>
    <hyperlink ref="AX507" r:id="rId2228" display="https://twitter.com/giusepp1na"/>
    <hyperlink ref="AX508" r:id="rId2229" display="https://twitter.com/druckerschool"/>
    <hyperlink ref="AX244" r:id="rId2230" display="https://twitter.com/kinyocassidy"/>
    <hyperlink ref="AX245" r:id="rId2231" display="https://twitter.com/lake_ransom"/>
    <hyperlink ref="AX246" r:id="rId2232" display="https://twitter.com/jhopkinssd"/>
    <hyperlink ref="AX93" r:id="rId2233" display="https://twitter.com/goducksgirl"/>
    <hyperlink ref="AX509" r:id="rId2234" display="https://twitter.com/sisteralberts"/>
    <hyperlink ref="AX247" r:id="rId2235" display="https://twitter.com/sushild24289471"/>
    <hyperlink ref="AX45" r:id="rId2236" display="https://twitter.com/atasteofkoko"/>
    <hyperlink ref="AX248" r:id="rId2237" display="https://twitter.com/themaxedwards29"/>
    <hyperlink ref="AX249" r:id="rId2238" display="https://twitter.com/barbarajstrong1"/>
    <hyperlink ref="AX510" r:id="rId2239" display="https://twitter.com/peytonhenrixox"/>
    <hyperlink ref="AX511" r:id="rId2240" display="https://twitter.com/_isabelatorres_"/>
    <hyperlink ref="AX512" r:id="rId2241" display="https://twitter.com/burburburs"/>
    <hyperlink ref="AX16" r:id="rId2242" display="https://twitter.com/zakfangirl"/>
    <hyperlink ref="AX250" r:id="rId2243" display="https://twitter.com/marinahhn"/>
    <hyperlink ref="AX251" r:id="rId2244" display="https://twitter.com/denlesks"/>
    <hyperlink ref="AX532" r:id="rId2245" display="https://twitter.com/jimrome"/>
    <hyperlink ref="AX94" r:id="rId2246" display="https://twitter.com/iowasaint09"/>
    <hyperlink ref="AX252" r:id="rId2247" display="https://twitter.com/lifesotasty"/>
    <hyperlink ref="AX6" r:id="rId2248" display="https://twitter.com/angelvelamadrid"/>
    <hyperlink ref="AX114" r:id="rId2249" display="https://twitter.com/slcwtcwnn"/>
    <hyperlink ref="AX115" r:id="rId2250" display="https://twitter.com/emily__hirsch"/>
    <hyperlink ref="AX513" r:id="rId2251" display="https://twitter.com/gabcabss"/>
    <hyperlink ref="AX253" r:id="rId2252" display="https://twitter.com/tweetbrownboy"/>
    <hyperlink ref="AX116" r:id="rId2253" display="https://twitter.com/hammy413"/>
    <hyperlink ref="AX514" r:id="rId2254" display="https://twitter.com/arms4big"/>
    <hyperlink ref="AX515" r:id="rId2255" display="https://twitter.com/adriang_1033"/>
    <hyperlink ref="AX516" r:id="rId2256" display="https://twitter.com/fernanda_1217"/>
    <hyperlink ref="AX558" r:id="rId2257" display="https://twitter.com/jesseblade3434"/>
    <hyperlink ref="AX254" r:id="rId2258" display="https://twitter.com/batconintl"/>
    <hyperlink ref="AX517" r:id="rId2259" display="https://twitter.com/sylviaaaclark"/>
    <hyperlink ref="AX518" r:id="rId2260" display="https://twitter.com/alondra080902"/>
  </hyperlinks>
  <printOptions/>
  <pageMargins left="0.7" right="0.7" top="0.75" bottom="0.75" header="0.3" footer="0.3"/>
  <pageSetup horizontalDpi="600" verticalDpi="600" orientation="portrait" r:id="rId2264"/>
  <legacyDrawing r:id="rId2262"/>
  <tableParts>
    <tablePart r:id="rId22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6"/>
  <sheetViews>
    <sheetView workbookViewId="0" topLeftCell="A1">
      <pane ySplit="2" topLeftCell="A3" activePane="bottomLeft" state="frozen"/>
      <selection pane="bottomLeft" activeCell="A2" sqref="A2:Y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3" t="s">
        <v>39</v>
      </c>
      <c r="C1" s="54"/>
      <c r="D1" s="54"/>
      <c r="E1" s="55"/>
      <c r="F1" s="52" t="s">
        <v>43</v>
      </c>
      <c r="G1" s="56" t="s">
        <v>44</v>
      </c>
      <c r="H1" s="57"/>
      <c r="I1" s="58" t="s">
        <v>40</v>
      </c>
      <c r="J1" s="59"/>
      <c r="K1" s="60" t="s">
        <v>42</v>
      </c>
      <c r="L1" s="61"/>
      <c r="M1" s="61"/>
      <c r="N1" s="61"/>
      <c r="O1" s="61"/>
      <c r="P1" s="61"/>
      <c r="Q1" s="61"/>
      <c r="R1" s="61"/>
      <c r="S1" s="61"/>
      <c r="T1" s="61"/>
      <c r="U1" s="61"/>
      <c r="V1" s="61"/>
      <c r="W1" s="61"/>
      <c r="X1" s="61"/>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6424</v>
      </c>
    </row>
    <row r="3" spans="1:25" ht="15">
      <c r="A3" s="90" t="s">
        <v>6212</v>
      </c>
      <c r="B3" s="66" t="s">
        <v>6396</v>
      </c>
      <c r="C3" s="66" t="s">
        <v>56</v>
      </c>
      <c r="D3" s="120"/>
      <c r="E3" s="119"/>
      <c r="F3" s="121" t="s">
        <v>6425</v>
      </c>
      <c r="G3" s="122"/>
      <c r="H3" s="122"/>
      <c r="I3" s="123">
        <v>3</v>
      </c>
      <c r="J3" s="124"/>
      <c r="K3" s="125"/>
      <c r="L3" s="125"/>
      <c r="M3" s="125"/>
      <c r="N3" s="125"/>
      <c r="O3" s="125"/>
      <c r="P3" s="125"/>
      <c r="Q3" s="125"/>
      <c r="R3" s="125"/>
      <c r="S3" s="125"/>
      <c r="T3" s="125"/>
      <c r="U3" s="125"/>
      <c r="V3" s="125"/>
      <c r="W3" s="126"/>
      <c r="X3" s="126"/>
      <c r="Y3" s="135" t="s">
        <v>6425</v>
      </c>
    </row>
    <row r="4" spans="1:25" ht="15">
      <c r="A4" s="90" t="s">
        <v>6213</v>
      </c>
      <c r="B4" s="66" t="s">
        <v>6397</v>
      </c>
      <c r="C4" s="66" t="s">
        <v>56</v>
      </c>
      <c r="D4" s="128"/>
      <c r="E4" s="127"/>
      <c r="F4" s="129" t="s">
        <v>6427</v>
      </c>
      <c r="G4" s="130"/>
      <c r="H4" s="130"/>
      <c r="I4" s="131">
        <v>4</v>
      </c>
      <c r="J4" s="132"/>
      <c r="K4" s="133"/>
      <c r="L4" s="133"/>
      <c r="M4" s="133"/>
      <c r="N4" s="133"/>
      <c r="O4" s="133"/>
      <c r="P4" s="133"/>
      <c r="Q4" s="133"/>
      <c r="R4" s="133"/>
      <c r="S4" s="133"/>
      <c r="T4" s="133"/>
      <c r="U4" s="133"/>
      <c r="V4" s="133"/>
      <c r="W4" s="134"/>
      <c r="X4" s="134"/>
      <c r="Y4" s="135" t="s">
        <v>6427</v>
      </c>
    </row>
    <row r="5" spans="1:25" ht="15">
      <c r="A5" s="90" t="s">
        <v>6214</v>
      </c>
      <c r="B5" s="66" t="s">
        <v>6398</v>
      </c>
      <c r="C5" s="66" t="s">
        <v>56</v>
      </c>
      <c r="D5" s="128"/>
      <c r="E5" s="127"/>
      <c r="F5" s="129" t="s">
        <v>6429</v>
      </c>
      <c r="G5" s="130"/>
      <c r="H5" s="130"/>
      <c r="I5" s="131">
        <v>5</v>
      </c>
      <c r="J5" s="132"/>
      <c r="K5" s="133"/>
      <c r="L5" s="133"/>
      <c r="M5" s="133"/>
      <c r="N5" s="133"/>
      <c r="O5" s="133"/>
      <c r="P5" s="133"/>
      <c r="Q5" s="133"/>
      <c r="R5" s="133"/>
      <c r="S5" s="133"/>
      <c r="T5" s="133"/>
      <c r="U5" s="133"/>
      <c r="V5" s="133"/>
      <c r="W5" s="134"/>
      <c r="X5" s="134"/>
      <c r="Y5" s="135" t="s">
        <v>6429</v>
      </c>
    </row>
    <row r="6" spans="1:25" ht="15">
      <c r="A6" s="90" t="s">
        <v>6215</v>
      </c>
      <c r="B6" s="66" t="s">
        <v>6399</v>
      </c>
      <c r="C6" s="66" t="s">
        <v>56</v>
      </c>
      <c r="D6" s="128"/>
      <c r="E6" s="127"/>
      <c r="F6" s="129" t="s">
        <v>6428</v>
      </c>
      <c r="G6" s="130"/>
      <c r="H6" s="130"/>
      <c r="I6" s="131">
        <v>6</v>
      </c>
      <c r="J6" s="132"/>
      <c r="K6" s="133"/>
      <c r="L6" s="133"/>
      <c r="M6" s="133"/>
      <c r="N6" s="133"/>
      <c r="O6" s="133"/>
      <c r="P6" s="133"/>
      <c r="Q6" s="133"/>
      <c r="R6" s="133"/>
      <c r="S6" s="133"/>
      <c r="T6" s="133"/>
      <c r="U6" s="133"/>
      <c r="V6" s="133"/>
      <c r="W6" s="134"/>
      <c r="X6" s="134"/>
      <c r="Y6" s="135" t="s">
        <v>6428</v>
      </c>
    </row>
    <row r="7" spans="1:25" ht="15">
      <c r="A7" s="90" t="s">
        <v>6216</v>
      </c>
      <c r="B7" s="66" t="s">
        <v>6400</v>
      </c>
      <c r="C7" s="66" t="s">
        <v>56</v>
      </c>
      <c r="D7" s="128"/>
      <c r="E7" s="127"/>
      <c r="F7" s="129"/>
      <c r="G7" s="130"/>
      <c r="H7" s="130"/>
      <c r="I7" s="131">
        <v>7</v>
      </c>
      <c r="J7" s="132"/>
      <c r="K7" s="133"/>
      <c r="L7" s="133"/>
      <c r="M7" s="133"/>
      <c r="N7" s="133"/>
      <c r="O7" s="133"/>
      <c r="P7" s="133"/>
      <c r="Q7" s="133"/>
      <c r="R7" s="133"/>
      <c r="S7" s="133"/>
      <c r="T7" s="133"/>
      <c r="U7" s="133"/>
      <c r="V7" s="133"/>
      <c r="W7" s="134"/>
      <c r="X7" s="134"/>
      <c r="Y7" s="46"/>
    </row>
    <row r="8" spans="1:25" ht="15">
      <c r="A8" s="90" t="s">
        <v>6217</v>
      </c>
      <c r="B8" s="66" t="s">
        <v>6401</v>
      </c>
      <c r="C8" s="66" t="s">
        <v>56</v>
      </c>
      <c r="D8" s="128"/>
      <c r="E8" s="127"/>
      <c r="F8" s="129"/>
      <c r="G8" s="130"/>
      <c r="H8" s="130"/>
      <c r="I8" s="131">
        <v>8</v>
      </c>
      <c r="J8" s="132"/>
      <c r="K8" s="133"/>
      <c r="L8" s="133"/>
      <c r="M8" s="133"/>
      <c r="N8" s="133"/>
      <c r="O8" s="133"/>
      <c r="P8" s="133"/>
      <c r="Q8" s="133"/>
      <c r="R8" s="133"/>
      <c r="S8" s="133"/>
      <c r="T8" s="133"/>
      <c r="U8" s="133"/>
      <c r="V8" s="133"/>
      <c r="W8" s="134"/>
      <c r="X8" s="134"/>
      <c r="Y8" s="46"/>
    </row>
    <row r="9" spans="1:25" ht="15">
      <c r="A9" s="90" t="s">
        <v>6218</v>
      </c>
      <c r="B9" s="66" t="s">
        <v>6402</v>
      </c>
      <c r="C9" s="66" t="s">
        <v>56</v>
      </c>
      <c r="D9" s="128"/>
      <c r="E9" s="127"/>
      <c r="F9" s="129"/>
      <c r="G9" s="130"/>
      <c r="H9" s="130"/>
      <c r="I9" s="131">
        <v>9</v>
      </c>
      <c r="J9" s="132"/>
      <c r="K9" s="133"/>
      <c r="L9" s="133"/>
      <c r="M9" s="133"/>
      <c r="N9" s="133"/>
      <c r="O9" s="133"/>
      <c r="P9" s="133"/>
      <c r="Q9" s="133"/>
      <c r="R9" s="133"/>
      <c r="S9" s="133"/>
      <c r="T9" s="133"/>
      <c r="U9" s="133"/>
      <c r="V9" s="133"/>
      <c r="W9" s="134"/>
      <c r="X9" s="134"/>
      <c r="Y9" s="46"/>
    </row>
    <row r="10" spans="1:25" ht="14.25" customHeight="1">
      <c r="A10" s="90" t="s">
        <v>6219</v>
      </c>
      <c r="B10" s="66" t="s">
        <v>6403</v>
      </c>
      <c r="C10" s="66" t="s">
        <v>56</v>
      </c>
      <c r="D10" s="128"/>
      <c r="E10" s="127"/>
      <c r="F10" s="129"/>
      <c r="G10" s="130"/>
      <c r="H10" s="130"/>
      <c r="I10" s="131">
        <v>10</v>
      </c>
      <c r="J10" s="132"/>
      <c r="K10" s="133"/>
      <c r="L10" s="133"/>
      <c r="M10" s="133"/>
      <c r="N10" s="133"/>
      <c r="O10" s="133"/>
      <c r="P10" s="133"/>
      <c r="Q10" s="133"/>
      <c r="R10" s="133"/>
      <c r="S10" s="133"/>
      <c r="T10" s="133"/>
      <c r="U10" s="133"/>
      <c r="V10" s="133"/>
      <c r="W10" s="134"/>
      <c r="X10" s="134"/>
      <c r="Y10" s="46"/>
    </row>
    <row r="11" spans="1:25" ht="15">
      <c r="A11" s="90" t="s">
        <v>6220</v>
      </c>
      <c r="B11" s="66" t="s">
        <v>6404</v>
      </c>
      <c r="C11" s="66" t="s">
        <v>56</v>
      </c>
      <c r="D11" s="128"/>
      <c r="E11" s="127"/>
      <c r="F11" s="129"/>
      <c r="G11" s="130"/>
      <c r="H11" s="130"/>
      <c r="I11" s="131">
        <v>11</v>
      </c>
      <c r="J11" s="132"/>
      <c r="K11" s="133"/>
      <c r="L11" s="133"/>
      <c r="M11" s="133"/>
      <c r="N11" s="133"/>
      <c r="O11" s="133"/>
      <c r="P11" s="133"/>
      <c r="Q11" s="133"/>
      <c r="R11" s="133"/>
      <c r="S11" s="133"/>
      <c r="T11" s="133"/>
      <c r="U11" s="133"/>
      <c r="V11" s="133"/>
      <c r="W11" s="134"/>
      <c r="X11" s="134"/>
      <c r="Y11" s="46"/>
    </row>
    <row r="12" spans="1:25" ht="15">
      <c r="A12" s="90" t="s">
        <v>6221</v>
      </c>
      <c r="B12" s="66" t="s">
        <v>6405</v>
      </c>
      <c r="C12" s="66" t="s">
        <v>56</v>
      </c>
      <c r="D12" s="128"/>
      <c r="E12" s="127"/>
      <c r="F12" s="129"/>
      <c r="G12" s="130"/>
      <c r="H12" s="130"/>
      <c r="I12" s="131">
        <v>12</v>
      </c>
      <c r="J12" s="132"/>
      <c r="K12" s="133"/>
      <c r="L12" s="133"/>
      <c r="M12" s="133"/>
      <c r="N12" s="133"/>
      <c r="O12" s="133"/>
      <c r="P12" s="133"/>
      <c r="Q12" s="133"/>
      <c r="R12" s="133"/>
      <c r="S12" s="133"/>
      <c r="T12" s="133"/>
      <c r="U12" s="133"/>
      <c r="V12" s="133"/>
      <c r="W12" s="134"/>
      <c r="X12" s="134"/>
      <c r="Y12" s="46"/>
    </row>
    <row r="13" spans="1:25" ht="15">
      <c r="A13" s="90" t="s">
        <v>6222</v>
      </c>
      <c r="B13" s="66" t="s">
        <v>6406</v>
      </c>
      <c r="C13" s="66" t="s">
        <v>56</v>
      </c>
      <c r="D13" s="128"/>
      <c r="E13" s="127"/>
      <c r="F13" s="129"/>
      <c r="G13" s="130"/>
      <c r="H13" s="130"/>
      <c r="I13" s="131">
        <v>13</v>
      </c>
      <c r="J13" s="132"/>
      <c r="K13" s="133"/>
      <c r="L13" s="133"/>
      <c r="M13" s="133"/>
      <c r="N13" s="133"/>
      <c r="O13" s="133"/>
      <c r="P13" s="133"/>
      <c r="Q13" s="133"/>
      <c r="R13" s="133"/>
      <c r="S13" s="133"/>
      <c r="T13" s="133"/>
      <c r="U13" s="133"/>
      <c r="V13" s="133"/>
      <c r="W13" s="134"/>
      <c r="X13" s="134"/>
      <c r="Y13" s="46"/>
    </row>
    <row r="14" spans="1:25" ht="15">
      <c r="A14" s="90" t="s">
        <v>6223</v>
      </c>
      <c r="B14" s="66" t="s">
        <v>6407</v>
      </c>
      <c r="C14" s="66" t="s">
        <v>56</v>
      </c>
      <c r="D14" s="128"/>
      <c r="E14" s="127"/>
      <c r="F14" s="129"/>
      <c r="G14" s="130"/>
      <c r="H14" s="130"/>
      <c r="I14" s="131">
        <v>14</v>
      </c>
      <c r="J14" s="132"/>
      <c r="K14" s="133"/>
      <c r="L14" s="133"/>
      <c r="M14" s="133"/>
      <c r="N14" s="133"/>
      <c r="O14" s="133"/>
      <c r="P14" s="133"/>
      <c r="Q14" s="133"/>
      <c r="R14" s="133"/>
      <c r="S14" s="133"/>
      <c r="T14" s="133"/>
      <c r="U14" s="133"/>
      <c r="V14" s="133"/>
      <c r="W14" s="134"/>
      <c r="X14" s="134"/>
      <c r="Y14" s="46"/>
    </row>
    <row r="15" spans="1:25" ht="15">
      <c r="A15" s="90" t="s">
        <v>6224</v>
      </c>
      <c r="B15" s="66" t="s">
        <v>6396</v>
      </c>
      <c r="C15" s="66" t="s">
        <v>59</v>
      </c>
      <c r="D15" s="128"/>
      <c r="E15" s="127"/>
      <c r="F15" s="129"/>
      <c r="G15" s="130"/>
      <c r="H15" s="130"/>
      <c r="I15" s="131">
        <v>15</v>
      </c>
      <c r="J15" s="132"/>
      <c r="K15" s="133"/>
      <c r="L15" s="133"/>
      <c r="M15" s="133"/>
      <c r="N15" s="133"/>
      <c r="O15" s="133"/>
      <c r="P15" s="133"/>
      <c r="Q15" s="133"/>
      <c r="R15" s="133"/>
      <c r="S15" s="133"/>
      <c r="T15" s="133"/>
      <c r="U15" s="133"/>
      <c r="V15" s="133"/>
      <c r="W15" s="134"/>
      <c r="X15" s="134"/>
      <c r="Y15" s="46"/>
    </row>
    <row r="16" spans="1:25" ht="15">
      <c r="A16" s="90" t="s">
        <v>6225</v>
      </c>
      <c r="B16" s="66" t="s">
        <v>6397</v>
      </c>
      <c r="C16" s="66" t="s">
        <v>59</v>
      </c>
      <c r="D16" s="128"/>
      <c r="E16" s="127"/>
      <c r="F16" s="129"/>
      <c r="G16" s="130"/>
      <c r="H16" s="130"/>
      <c r="I16" s="131">
        <v>16</v>
      </c>
      <c r="J16" s="132"/>
      <c r="K16" s="133"/>
      <c r="L16" s="133"/>
      <c r="M16" s="133"/>
      <c r="N16" s="133"/>
      <c r="O16" s="133"/>
      <c r="P16" s="133"/>
      <c r="Q16" s="133"/>
      <c r="R16" s="133"/>
      <c r="S16" s="133"/>
      <c r="T16" s="133"/>
      <c r="U16" s="133"/>
      <c r="V16" s="133"/>
      <c r="W16" s="134"/>
      <c r="X16" s="134"/>
      <c r="Y16" s="46"/>
    </row>
    <row r="17" spans="1:25" ht="15">
      <c r="A17" s="90" t="s">
        <v>6226</v>
      </c>
      <c r="B17" s="66" t="s">
        <v>6398</v>
      </c>
      <c r="C17" s="66" t="s">
        <v>59</v>
      </c>
      <c r="D17" s="128"/>
      <c r="E17" s="127"/>
      <c r="F17" s="129"/>
      <c r="G17" s="130"/>
      <c r="H17" s="130"/>
      <c r="I17" s="131">
        <v>17</v>
      </c>
      <c r="J17" s="132"/>
      <c r="K17" s="133"/>
      <c r="L17" s="133"/>
      <c r="M17" s="133"/>
      <c r="N17" s="133"/>
      <c r="O17" s="133"/>
      <c r="P17" s="133"/>
      <c r="Q17" s="133"/>
      <c r="R17" s="133"/>
      <c r="S17" s="133"/>
      <c r="T17" s="133"/>
      <c r="U17" s="133"/>
      <c r="V17" s="133"/>
      <c r="W17" s="134"/>
      <c r="X17" s="134"/>
      <c r="Y17" s="46"/>
    </row>
    <row r="18" spans="1:25" ht="15">
      <c r="A18" s="90" t="s">
        <v>6227</v>
      </c>
      <c r="B18" s="66" t="s">
        <v>6399</v>
      </c>
      <c r="C18" s="66" t="s">
        <v>59</v>
      </c>
      <c r="D18" s="128"/>
      <c r="E18" s="127"/>
      <c r="F18" s="129"/>
      <c r="G18" s="130"/>
      <c r="H18" s="130"/>
      <c r="I18" s="131">
        <v>18</v>
      </c>
      <c r="J18" s="132"/>
      <c r="K18" s="133"/>
      <c r="L18" s="133"/>
      <c r="M18" s="133"/>
      <c r="N18" s="133"/>
      <c r="O18" s="133"/>
      <c r="P18" s="133"/>
      <c r="Q18" s="133"/>
      <c r="R18" s="133"/>
      <c r="S18" s="133"/>
      <c r="T18" s="133"/>
      <c r="U18" s="133"/>
      <c r="V18" s="133"/>
      <c r="W18" s="134"/>
      <c r="X18" s="134"/>
      <c r="Y18" s="46"/>
    </row>
    <row r="19" spans="1:25" ht="15">
      <c r="A19" s="90" t="s">
        <v>6228</v>
      </c>
      <c r="B19" s="66" t="s">
        <v>6400</v>
      </c>
      <c r="C19" s="66" t="s">
        <v>59</v>
      </c>
      <c r="D19" s="128"/>
      <c r="E19" s="127"/>
      <c r="F19" s="129"/>
      <c r="G19" s="130"/>
      <c r="H19" s="130"/>
      <c r="I19" s="131">
        <v>19</v>
      </c>
      <c r="J19" s="132"/>
      <c r="K19" s="133"/>
      <c r="L19" s="133"/>
      <c r="M19" s="133"/>
      <c r="N19" s="133"/>
      <c r="O19" s="133"/>
      <c r="P19" s="133"/>
      <c r="Q19" s="133"/>
      <c r="R19" s="133"/>
      <c r="S19" s="133"/>
      <c r="T19" s="133"/>
      <c r="U19" s="133"/>
      <c r="V19" s="133"/>
      <c r="W19" s="134"/>
      <c r="X19" s="134"/>
      <c r="Y19" s="46"/>
    </row>
    <row r="20" spans="1:25" ht="15">
      <c r="A20" s="90" t="s">
        <v>6229</v>
      </c>
      <c r="B20" s="66" t="s">
        <v>6401</v>
      </c>
      <c r="C20" s="66" t="s">
        <v>59</v>
      </c>
      <c r="D20" s="128"/>
      <c r="E20" s="127"/>
      <c r="F20" s="129"/>
      <c r="G20" s="130"/>
      <c r="H20" s="130"/>
      <c r="I20" s="131">
        <v>20</v>
      </c>
      <c r="J20" s="132"/>
      <c r="K20" s="133"/>
      <c r="L20" s="133"/>
      <c r="M20" s="133"/>
      <c r="N20" s="133"/>
      <c r="O20" s="133"/>
      <c r="P20" s="133"/>
      <c r="Q20" s="133"/>
      <c r="R20" s="133"/>
      <c r="S20" s="133"/>
      <c r="T20" s="133"/>
      <c r="U20" s="133"/>
      <c r="V20" s="133"/>
      <c r="W20" s="134"/>
      <c r="X20" s="134"/>
      <c r="Y20" s="46"/>
    </row>
    <row r="21" spans="1:25" ht="15">
      <c r="A21" s="90" t="s">
        <v>6230</v>
      </c>
      <c r="B21" s="66" t="s">
        <v>6402</v>
      </c>
      <c r="C21" s="66" t="s">
        <v>59</v>
      </c>
      <c r="D21" s="128"/>
      <c r="E21" s="127"/>
      <c r="F21" s="129"/>
      <c r="G21" s="130"/>
      <c r="H21" s="130"/>
      <c r="I21" s="131">
        <v>21</v>
      </c>
      <c r="J21" s="132"/>
      <c r="K21" s="133"/>
      <c r="L21" s="133"/>
      <c r="M21" s="133"/>
      <c r="N21" s="133"/>
      <c r="O21" s="133"/>
      <c r="P21" s="133"/>
      <c r="Q21" s="133"/>
      <c r="R21" s="133"/>
      <c r="S21" s="133"/>
      <c r="T21" s="133"/>
      <c r="U21" s="133"/>
      <c r="V21" s="133"/>
      <c r="W21" s="134"/>
      <c r="X21" s="134"/>
      <c r="Y21" s="46"/>
    </row>
    <row r="22" spans="1:25" ht="15">
      <c r="A22" s="90" t="s">
        <v>6231</v>
      </c>
      <c r="B22" s="66" t="s">
        <v>6403</v>
      </c>
      <c r="C22" s="66" t="s">
        <v>59</v>
      </c>
      <c r="D22" s="128"/>
      <c r="E22" s="127"/>
      <c r="F22" s="129"/>
      <c r="G22" s="130"/>
      <c r="H22" s="130"/>
      <c r="I22" s="131">
        <v>22</v>
      </c>
      <c r="J22" s="132"/>
      <c r="K22" s="133"/>
      <c r="L22" s="133"/>
      <c r="M22" s="133"/>
      <c r="N22" s="133"/>
      <c r="O22" s="133"/>
      <c r="P22" s="133"/>
      <c r="Q22" s="133"/>
      <c r="R22" s="133"/>
      <c r="S22" s="133"/>
      <c r="T22" s="133"/>
      <c r="U22" s="133"/>
      <c r="V22" s="133"/>
      <c r="W22" s="134"/>
      <c r="X22" s="134"/>
      <c r="Y22" s="46"/>
    </row>
    <row r="23" spans="1:25" ht="15">
      <c r="A23" s="90" t="s">
        <v>6232</v>
      </c>
      <c r="B23" s="66" t="s">
        <v>6404</v>
      </c>
      <c r="C23" s="66" t="s">
        <v>59</v>
      </c>
      <c r="D23" s="128"/>
      <c r="E23" s="127"/>
      <c r="F23" s="129"/>
      <c r="G23" s="130"/>
      <c r="H23" s="130"/>
      <c r="I23" s="131">
        <v>23</v>
      </c>
      <c r="J23" s="132"/>
      <c r="K23" s="133"/>
      <c r="L23" s="133"/>
      <c r="M23" s="133"/>
      <c r="N23" s="133"/>
      <c r="O23" s="133"/>
      <c r="P23" s="133"/>
      <c r="Q23" s="133"/>
      <c r="R23" s="133"/>
      <c r="S23" s="133"/>
      <c r="T23" s="133"/>
      <c r="U23" s="133"/>
      <c r="V23" s="133"/>
      <c r="W23" s="134"/>
      <c r="X23" s="134"/>
      <c r="Y23" s="46"/>
    </row>
    <row r="24" spans="1:25" ht="15">
      <c r="A24" s="90" t="s">
        <v>6233</v>
      </c>
      <c r="B24" s="66" t="s">
        <v>6405</v>
      </c>
      <c r="C24" s="66" t="s">
        <v>59</v>
      </c>
      <c r="D24" s="128"/>
      <c r="E24" s="127"/>
      <c r="F24" s="129"/>
      <c r="G24" s="130"/>
      <c r="H24" s="130"/>
      <c r="I24" s="131">
        <v>24</v>
      </c>
      <c r="J24" s="132"/>
      <c r="K24" s="133"/>
      <c r="L24" s="133"/>
      <c r="M24" s="133"/>
      <c r="N24" s="133"/>
      <c r="O24" s="133"/>
      <c r="P24" s="133"/>
      <c r="Q24" s="133"/>
      <c r="R24" s="133"/>
      <c r="S24" s="133"/>
      <c r="T24" s="133"/>
      <c r="U24" s="133"/>
      <c r="V24" s="133"/>
      <c r="W24" s="134"/>
      <c r="X24" s="134"/>
      <c r="Y24" s="46"/>
    </row>
    <row r="25" spans="1:25" ht="15">
      <c r="A25" s="90" t="s">
        <v>6234</v>
      </c>
      <c r="B25" s="66" t="s">
        <v>6406</v>
      </c>
      <c r="C25" s="66" t="s">
        <v>59</v>
      </c>
      <c r="D25" s="128"/>
      <c r="E25" s="127"/>
      <c r="F25" s="129"/>
      <c r="G25" s="130"/>
      <c r="H25" s="130"/>
      <c r="I25" s="131">
        <v>25</v>
      </c>
      <c r="J25" s="132"/>
      <c r="K25" s="133"/>
      <c r="L25" s="133"/>
      <c r="M25" s="133"/>
      <c r="N25" s="133"/>
      <c r="O25" s="133"/>
      <c r="P25" s="133"/>
      <c r="Q25" s="133"/>
      <c r="R25" s="133"/>
      <c r="S25" s="133"/>
      <c r="T25" s="133"/>
      <c r="U25" s="133"/>
      <c r="V25" s="133"/>
      <c r="W25" s="134"/>
      <c r="X25" s="134"/>
      <c r="Y25" s="46"/>
    </row>
    <row r="26" spans="1:25" ht="15">
      <c r="A26" s="90" t="s">
        <v>6235</v>
      </c>
      <c r="B26" s="66" t="s">
        <v>6407</v>
      </c>
      <c r="C26" s="66" t="s">
        <v>59</v>
      </c>
      <c r="D26" s="128"/>
      <c r="E26" s="127"/>
      <c r="F26" s="129"/>
      <c r="G26" s="130"/>
      <c r="H26" s="130"/>
      <c r="I26" s="131">
        <v>26</v>
      </c>
      <c r="J26" s="132"/>
      <c r="K26" s="133"/>
      <c r="L26" s="133"/>
      <c r="M26" s="133"/>
      <c r="N26" s="133"/>
      <c r="O26" s="133"/>
      <c r="P26" s="133"/>
      <c r="Q26" s="133"/>
      <c r="R26" s="133"/>
      <c r="S26" s="133"/>
      <c r="T26" s="133"/>
      <c r="U26" s="133"/>
      <c r="V26" s="133"/>
      <c r="W26" s="134"/>
      <c r="X26" s="134"/>
      <c r="Y26" s="46"/>
    </row>
    <row r="27" spans="1:25" ht="15">
      <c r="A27" s="90" t="s">
        <v>6236</v>
      </c>
      <c r="B27" s="66" t="s">
        <v>6396</v>
      </c>
      <c r="C27" s="66" t="s">
        <v>61</v>
      </c>
      <c r="D27" s="128"/>
      <c r="E27" s="127"/>
      <c r="F27" s="129"/>
      <c r="G27" s="130"/>
      <c r="H27" s="130"/>
      <c r="I27" s="131">
        <v>27</v>
      </c>
      <c r="J27" s="132"/>
      <c r="K27" s="133"/>
      <c r="L27" s="133"/>
      <c r="M27" s="133"/>
      <c r="N27" s="133"/>
      <c r="O27" s="133"/>
      <c r="P27" s="133"/>
      <c r="Q27" s="133"/>
      <c r="R27" s="133"/>
      <c r="S27" s="133"/>
      <c r="T27" s="133"/>
      <c r="U27" s="133"/>
      <c r="V27" s="133"/>
      <c r="W27" s="134"/>
      <c r="X27" s="134"/>
      <c r="Y27" s="46"/>
    </row>
    <row r="28" spans="1:25" ht="15">
      <c r="A28" s="90" t="s">
        <v>6237</v>
      </c>
      <c r="B28" s="66" t="s">
        <v>6397</v>
      </c>
      <c r="C28" s="66" t="s">
        <v>61</v>
      </c>
      <c r="D28" s="128"/>
      <c r="E28" s="127"/>
      <c r="F28" s="129"/>
      <c r="G28" s="130"/>
      <c r="H28" s="130"/>
      <c r="I28" s="131">
        <v>28</v>
      </c>
      <c r="J28" s="132"/>
      <c r="K28" s="133"/>
      <c r="L28" s="133"/>
      <c r="M28" s="133"/>
      <c r="N28" s="133"/>
      <c r="O28" s="133"/>
      <c r="P28" s="133"/>
      <c r="Q28" s="133"/>
      <c r="R28" s="133"/>
      <c r="S28" s="133"/>
      <c r="T28" s="133"/>
      <c r="U28" s="133"/>
      <c r="V28" s="133"/>
      <c r="W28" s="134"/>
      <c r="X28" s="134"/>
      <c r="Y28" s="46"/>
    </row>
    <row r="29" spans="1:25" ht="15">
      <c r="A29" s="90" t="s">
        <v>6238</v>
      </c>
      <c r="B29" s="66" t="s">
        <v>6398</v>
      </c>
      <c r="C29" s="66" t="s">
        <v>61</v>
      </c>
      <c r="D29" s="128"/>
      <c r="E29" s="127"/>
      <c r="F29" s="129"/>
      <c r="G29" s="130"/>
      <c r="H29" s="130"/>
      <c r="I29" s="131">
        <v>29</v>
      </c>
      <c r="J29" s="132"/>
      <c r="K29" s="133"/>
      <c r="L29" s="133"/>
      <c r="M29" s="133"/>
      <c r="N29" s="133"/>
      <c r="O29" s="133"/>
      <c r="P29" s="133"/>
      <c r="Q29" s="133"/>
      <c r="R29" s="133"/>
      <c r="S29" s="133"/>
      <c r="T29" s="133"/>
      <c r="U29" s="133"/>
      <c r="V29" s="133"/>
      <c r="W29" s="134"/>
      <c r="X29" s="134"/>
      <c r="Y29" s="46"/>
    </row>
    <row r="30" spans="1:25" ht="15">
      <c r="A30" s="90" t="s">
        <v>6239</v>
      </c>
      <c r="B30" s="66" t="s">
        <v>6399</v>
      </c>
      <c r="C30" s="66" t="s">
        <v>61</v>
      </c>
      <c r="D30" s="128"/>
      <c r="E30" s="127"/>
      <c r="F30" s="129"/>
      <c r="G30" s="130"/>
      <c r="H30" s="130"/>
      <c r="I30" s="131">
        <v>30</v>
      </c>
      <c r="J30" s="132"/>
      <c r="K30" s="133"/>
      <c r="L30" s="133"/>
      <c r="M30" s="133"/>
      <c r="N30" s="133"/>
      <c r="O30" s="133"/>
      <c r="P30" s="133"/>
      <c r="Q30" s="133"/>
      <c r="R30" s="133"/>
      <c r="S30" s="133"/>
      <c r="T30" s="133"/>
      <c r="U30" s="133"/>
      <c r="V30" s="133"/>
      <c r="W30" s="134"/>
      <c r="X30" s="134"/>
      <c r="Y30" s="46"/>
    </row>
    <row r="31" spans="1:25" ht="15">
      <c r="A31" s="90" t="s">
        <v>6240</v>
      </c>
      <c r="B31" s="66" t="s">
        <v>6400</v>
      </c>
      <c r="C31" s="66" t="s">
        <v>61</v>
      </c>
      <c r="D31" s="128"/>
      <c r="E31" s="127"/>
      <c r="F31" s="129"/>
      <c r="G31" s="130"/>
      <c r="H31" s="130"/>
      <c r="I31" s="131">
        <v>31</v>
      </c>
      <c r="J31" s="132"/>
      <c r="K31" s="133"/>
      <c r="L31" s="133"/>
      <c r="M31" s="133"/>
      <c r="N31" s="133"/>
      <c r="O31" s="133"/>
      <c r="P31" s="133"/>
      <c r="Q31" s="133"/>
      <c r="R31" s="133"/>
      <c r="S31" s="133"/>
      <c r="T31" s="133"/>
      <c r="U31" s="133"/>
      <c r="V31" s="133"/>
      <c r="W31" s="134"/>
      <c r="X31" s="134"/>
      <c r="Y31" s="46"/>
    </row>
    <row r="32" spans="1:25" ht="15">
      <c r="A32" s="90" t="s">
        <v>6241</v>
      </c>
      <c r="B32" s="66" t="s">
        <v>6401</v>
      </c>
      <c r="C32" s="66" t="s">
        <v>61</v>
      </c>
      <c r="D32" s="128"/>
      <c r="E32" s="127"/>
      <c r="F32" s="129"/>
      <c r="G32" s="130"/>
      <c r="H32" s="130"/>
      <c r="I32" s="131">
        <v>32</v>
      </c>
      <c r="J32" s="132"/>
      <c r="K32" s="133"/>
      <c r="L32" s="133"/>
      <c r="M32" s="133"/>
      <c r="N32" s="133"/>
      <c r="O32" s="133"/>
      <c r="P32" s="133"/>
      <c r="Q32" s="133"/>
      <c r="R32" s="133"/>
      <c r="S32" s="133"/>
      <c r="T32" s="133"/>
      <c r="U32" s="133"/>
      <c r="V32" s="133"/>
      <c r="W32" s="134"/>
      <c r="X32" s="134"/>
      <c r="Y32" s="46"/>
    </row>
    <row r="33" spans="1:25" ht="15">
      <c r="A33" s="90" t="s">
        <v>6242</v>
      </c>
      <c r="B33" s="66" t="s">
        <v>6402</v>
      </c>
      <c r="C33" s="66" t="s">
        <v>61</v>
      </c>
      <c r="D33" s="128"/>
      <c r="E33" s="127"/>
      <c r="F33" s="129"/>
      <c r="G33" s="130"/>
      <c r="H33" s="130"/>
      <c r="I33" s="131">
        <v>33</v>
      </c>
      <c r="J33" s="132"/>
      <c r="K33" s="133"/>
      <c r="L33" s="133"/>
      <c r="M33" s="133"/>
      <c r="N33" s="133"/>
      <c r="O33" s="133"/>
      <c r="P33" s="133"/>
      <c r="Q33" s="133"/>
      <c r="R33" s="133"/>
      <c r="S33" s="133"/>
      <c r="T33" s="133"/>
      <c r="U33" s="133"/>
      <c r="V33" s="133"/>
      <c r="W33" s="134"/>
      <c r="X33" s="134"/>
      <c r="Y33" s="46"/>
    </row>
    <row r="34" spans="1:25" ht="15">
      <c r="A34" s="90" t="s">
        <v>6243</v>
      </c>
      <c r="B34" s="66" t="s">
        <v>6403</v>
      </c>
      <c r="C34" s="66" t="s">
        <v>61</v>
      </c>
      <c r="D34" s="128"/>
      <c r="E34" s="127"/>
      <c r="F34" s="129"/>
      <c r="G34" s="130"/>
      <c r="H34" s="130"/>
      <c r="I34" s="131">
        <v>34</v>
      </c>
      <c r="J34" s="132"/>
      <c r="K34" s="133"/>
      <c r="L34" s="133"/>
      <c r="M34" s="133"/>
      <c r="N34" s="133"/>
      <c r="O34" s="133"/>
      <c r="P34" s="133"/>
      <c r="Q34" s="133"/>
      <c r="R34" s="133"/>
      <c r="S34" s="133"/>
      <c r="T34" s="133"/>
      <c r="U34" s="133"/>
      <c r="V34" s="133"/>
      <c r="W34" s="134"/>
      <c r="X34" s="134"/>
      <c r="Y34" s="46"/>
    </row>
    <row r="35" spans="1:25" ht="15">
      <c r="A35" s="90" t="s">
        <v>6244</v>
      </c>
      <c r="B35" s="66" t="s">
        <v>6404</v>
      </c>
      <c r="C35" s="66" t="s">
        <v>61</v>
      </c>
      <c r="D35" s="128"/>
      <c r="E35" s="127"/>
      <c r="F35" s="129"/>
      <c r="G35" s="130"/>
      <c r="H35" s="130"/>
      <c r="I35" s="131">
        <v>35</v>
      </c>
      <c r="J35" s="132"/>
      <c r="K35" s="133"/>
      <c r="L35" s="133"/>
      <c r="M35" s="133"/>
      <c r="N35" s="133"/>
      <c r="O35" s="133"/>
      <c r="P35" s="133"/>
      <c r="Q35" s="133"/>
      <c r="R35" s="133"/>
      <c r="S35" s="133"/>
      <c r="T35" s="133"/>
      <c r="U35" s="133"/>
      <c r="V35" s="133"/>
      <c r="W35" s="134"/>
      <c r="X35" s="134"/>
      <c r="Y35" s="46"/>
    </row>
    <row r="36" spans="1:25" ht="15">
      <c r="A36" s="90" t="s">
        <v>6245</v>
      </c>
      <c r="B36" s="66" t="s">
        <v>6405</v>
      </c>
      <c r="C36" s="66" t="s">
        <v>61</v>
      </c>
      <c r="D36" s="128"/>
      <c r="E36" s="127"/>
      <c r="F36" s="129"/>
      <c r="G36" s="130"/>
      <c r="H36" s="130"/>
      <c r="I36" s="131">
        <v>36</v>
      </c>
      <c r="J36" s="132"/>
      <c r="K36" s="133"/>
      <c r="L36" s="133"/>
      <c r="M36" s="133"/>
      <c r="N36" s="133"/>
      <c r="O36" s="133"/>
      <c r="P36" s="133"/>
      <c r="Q36" s="133"/>
      <c r="R36" s="133"/>
      <c r="S36" s="133"/>
      <c r="T36" s="133"/>
      <c r="U36" s="133"/>
      <c r="V36" s="133"/>
      <c r="W36" s="134"/>
      <c r="X36" s="134"/>
      <c r="Y36" s="46"/>
    </row>
    <row r="37" spans="1:25" ht="15">
      <c r="A37" s="90" t="s">
        <v>6246</v>
      </c>
      <c r="B37" s="66" t="s">
        <v>6406</v>
      </c>
      <c r="C37" s="66" t="s">
        <v>61</v>
      </c>
      <c r="D37" s="128"/>
      <c r="E37" s="127"/>
      <c r="F37" s="129"/>
      <c r="G37" s="130"/>
      <c r="H37" s="130"/>
      <c r="I37" s="131">
        <v>37</v>
      </c>
      <c r="J37" s="132"/>
      <c r="K37" s="133"/>
      <c r="L37" s="133"/>
      <c r="M37" s="133"/>
      <c r="N37" s="133"/>
      <c r="O37" s="133"/>
      <c r="P37" s="133"/>
      <c r="Q37" s="133"/>
      <c r="R37" s="133"/>
      <c r="S37" s="133"/>
      <c r="T37" s="133"/>
      <c r="U37" s="133"/>
      <c r="V37" s="133"/>
      <c r="W37" s="134"/>
      <c r="X37" s="134"/>
      <c r="Y37" s="46"/>
    </row>
    <row r="38" spans="1:25" ht="15">
      <c r="A38" s="90" t="s">
        <v>6247</v>
      </c>
      <c r="B38" s="66" t="s">
        <v>6407</v>
      </c>
      <c r="C38" s="66" t="s">
        <v>61</v>
      </c>
      <c r="D38" s="128"/>
      <c r="E38" s="127"/>
      <c r="F38" s="129"/>
      <c r="G38" s="130"/>
      <c r="H38" s="130"/>
      <c r="I38" s="131">
        <v>38</v>
      </c>
      <c r="J38" s="132"/>
      <c r="K38" s="133"/>
      <c r="L38" s="133"/>
      <c r="M38" s="133"/>
      <c r="N38" s="133"/>
      <c r="O38" s="133"/>
      <c r="P38" s="133"/>
      <c r="Q38" s="133"/>
      <c r="R38" s="133"/>
      <c r="S38" s="133"/>
      <c r="T38" s="133"/>
      <c r="U38" s="133"/>
      <c r="V38" s="133"/>
      <c r="W38" s="134"/>
      <c r="X38" s="134"/>
      <c r="Y38" s="46"/>
    </row>
    <row r="39" spans="1:25" ht="15">
      <c r="A39" s="90" t="s">
        <v>6248</v>
      </c>
      <c r="B39" s="66" t="s">
        <v>6396</v>
      </c>
      <c r="C39" s="66" t="s">
        <v>63</v>
      </c>
      <c r="D39" s="128"/>
      <c r="E39" s="127"/>
      <c r="F39" s="129"/>
      <c r="G39" s="130"/>
      <c r="H39" s="130"/>
      <c r="I39" s="131">
        <v>39</v>
      </c>
      <c r="J39" s="132"/>
      <c r="K39" s="133"/>
      <c r="L39" s="133"/>
      <c r="M39" s="133"/>
      <c r="N39" s="133"/>
      <c r="O39" s="133"/>
      <c r="P39" s="133"/>
      <c r="Q39" s="133"/>
      <c r="R39" s="133"/>
      <c r="S39" s="133"/>
      <c r="T39" s="133"/>
      <c r="U39" s="133"/>
      <c r="V39" s="133"/>
      <c r="W39" s="134"/>
      <c r="X39" s="134"/>
      <c r="Y39" s="46"/>
    </row>
    <row r="40" spans="1:25" ht="15">
      <c r="A40" s="90" t="s">
        <v>6249</v>
      </c>
      <c r="B40" s="66" t="s">
        <v>6397</v>
      </c>
      <c r="C40" s="66" t="s">
        <v>63</v>
      </c>
      <c r="D40" s="128"/>
      <c r="E40" s="127"/>
      <c r="F40" s="129"/>
      <c r="G40" s="130"/>
      <c r="H40" s="130"/>
      <c r="I40" s="131">
        <v>40</v>
      </c>
      <c r="J40" s="132"/>
      <c r="K40" s="133"/>
      <c r="L40" s="133"/>
      <c r="M40" s="133"/>
      <c r="N40" s="133"/>
      <c r="O40" s="133"/>
      <c r="P40" s="133"/>
      <c r="Q40" s="133"/>
      <c r="R40" s="133"/>
      <c r="S40" s="133"/>
      <c r="T40" s="133"/>
      <c r="U40" s="133"/>
      <c r="V40" s="133"/>
      <c r="W40" s="134"/>
      <c r="X40" s="134"/>
      <c r="Y40" s="46"/>
    </row>
    <row r="41" spans="1:25" ht="15">
      <c r="A41" s="90" t="s">
        <v>6250</v>
      </c>
      <c r="B41" s="66" t="s">
        <v>6398</v>
      </c>
      <c r="C41" s="66" t="s">
        <v>63</v>
      </c>
      <c r="D41" s="128"/>
      <c r="E41" s="127"/>
      <c r="F41" s="129"/>
      <c r="G41" s="130"/>
      <c r="H41" s="130"/>
      <c r="I41" s="131">
        <v>41</v>
      </c>
      <c r="J41" s="132"/>
      <c r="K41" s="133"/>
      <c r="L41" s="133"/>
      <c r="M41" s="133"/>
      <c r="N41" s="133"/>
      <c r="O41" s="133"/>
      <c r="P41" s="133"/>
      <c r="Q41" s="133"/>
      <c r="R41" s="133"/>
      <c r="S41" s="133"/>
      <c r="T41" s="133"/>
      <c r="U41" s="133"/>
      <c r="V41" s="133"/>
      <c r="W41" s="134"/>
      <c r="X41" s="134"/>
      <c r="Y41" s="46"/>
    </row>
    <row r="42" spans="1:25" ht="15">
      <c r="A42" s="90" t="s">
        <v>6251</v>
      </c>
      <c r="B42" s="66" t="s">
        <v>6399</v>
      </c>
      <c r="C42" s="66" t="s">
        <v>63</v>
      </c>
      <c r="D42" s="128"/>
      <c r="E42" s="127"/>
      <c r="F42" s="129"/>
      <c r="G42" s="130"/>
      <c r="H42" s="130"/>
      <c r="I42" s="131">
        <v>42</v>
      </c>
      <c r="J42" s="132"/>
      <c r="K42" s="133"/>
      <c r="L42" s="133"/>
      <c r="M42" s="133"/>
      <c r="N42" s="133"/>
      <c r="O42" s="133"/>
      <c r="P42" s="133"/>
      <c r="Q42" s="133"/>
      <c r="R42" s="133"/>
      <c r="S42" s="133"/>
      <c r="T42" s="133"/>
      <c r="U42" s="133"/>
      <c r="V42" s="133"/>
      <c r="W42" s="134"/>
      <c r="X42" s="134"/>
      <c r="Y42" s="46"/>
    </row>
    <row r="43" spans="1:25" ht="15">
      <c r="A43" s="90" t="s">
        <v>6252</v>
      </c>
      <c r="B43" s="66" t="s">
        <v>6400</v>
      </c>
      <c r="C43" s="66" t="s">
        <v>63</v>
      </c>
      <c r="D43" s="128"/>
      <c r="E43" s="127"/>
      <c r="F43" s="129"/>
      <c r="G43" s="130"/>
      <c r="H43" s="130"/>
      <c r="I43" s="131">
        <v>43</v>
      </c>
      <c r="J43" s="132"/>
      <c r="K43" s="133"/>
      <c r="L43" s="133"/>
      <c r="M43" s="133"/>
      <c r="N43" s="133"/>
      <c r="O43" s="133"/>
      <c r="P43" s="133"/>
      <c r="Q43" s="133"/>
      <c r="R43" s="133"/>
      <c r="S43" s="133"/>
      <c r="T43" s="133"/>
      <c r="U43" s="133"/>
      <c r="V43" s="133"/>
      <c r="W43" s="134"/>
      <c r="X43" s="134"/>
      <c r="Y43" s="46"/>
    </row>
    <row r="44" spans="1:25" ht="15">
      <c r="A44" s="90" t="s">
        <v>6253</v>
      </c>
      <c r="B44" s="66" t="s">
        <v>6401</v>
      </c>
      <c r="C44" s="66" t="s">
        <v>63</v>
      </c>
      <c r="D44" s="128"/>
      <c r="E44" s="127"/>
      <c r="F44" s="129"/>
      <c r="G44" s="130"/>
      <c r="H44" s="130"/>
      <c r="I44" s="131">
        <v>44</v>
      </c>
      <c r="J44" s="132"/>
      <c r="K44" s="133"/>
      <c r="L44" s="133"/>
      <c r="M44" s="133"/>
      <c r="N44" s="133"/>
      <c r="O44" s="133"/>
      <c r="P44" s="133"/>
      <c r="Q44" s="133"/>
      <c r="R44" s="133"/>
      <c r="S44" s="133"/>
      <c r="T44" s="133"/>
      <c r="U44" s="133"/>
      <c r="V44" s="133"/>
      <c r="W44" s="134"/>
      <c r="X44" s="134"/>
      <c r="Y44" s="46"/>
    </row>
    <row r="45" spans="1:25" ht="15">
      <c r="A45" s="90" t="s">
        <v>6254</v>
      </c>
      <c r="B45" s="66" t="s">
        <v>6402</v>
      </c>
      <c r="C45" s="66" t="s">
        <v>63</v>
      </c>
      <c r="D45" s="128"/>
      <c r="E45" s="127"/>
      <c r="F45" s="129"/>
      <c r="G45" s="130"/>
      <c r="H45" s="130"/>
      <c r="I45" s="131">
        <v>45</v>
      </c>
      <c r="J45" s="132"/>
      <c r="K45" s="133"/>
      <c r="L45" s="133"/>
      <c r="M45" s="133"/>
      <c r="N45" s="133"/>
      <c r="O45" s="133"/>
      <c r="P45" s="133"/>
      <c r="Q45" s="133"/>
      <c r="R45" s="133"/>
      <c r="S45" s="133"/>
      <c r="T45" s="133"/>
      <c r="U45" s="133"/>
      <c r="V45" s="133"/>
      <c r="W45" s="134"/>
      <c r="X45" s="134"/>
      <c r="Y45" s="46"/>
    </row>
    <row r="46" spans="1:25" ht="15">
      <c r="A46" s="90" t="s">
        <v>6255</v>
      </c>
      <c r="B46" s="66" t="s">
        <v>6403</v>
      </c>
      <c r="C46" s="66" t="s">
        <v>63</v>
      </c>
      <c r="D46" s="128"/>
      <c r="E46" s="127"/>
      <c r="F46" s="129"/>
      <c r="G46" s="130"/>
      <c r="H46" s="130"/>
      <c r="I46" s="131">
        <v>46</v>
      </c>
      <c r="J46" s="132"/>
      <c r="K46" s="133"/>
      <c r="L46" s="133"/>
      <c r="M46" s="133"/>
      <c r="N46" s="133"/>
      <c r="O46" s="133"/>
      <c r="P46" s="133"/>
      <c r="Q46" s="133"/>
      <c r="R46" s="133"/>
      <c r="S46" s="133"/>
      <c r="T46" s="133"/>
      <c r="U46" s="133"/>
      <c r="V46" s="133"/>
      <c r="W46" s="134"/>
      <c r="X46" s="134"/>
      <c r="Y46" s="46"/>
    </row>
    <row r="47" spans="1:25" ht="15">
      <c r="A47" s="90" t="s">
        <v>6256</v>
      </c>
      <c r="B47" s="66" t="s">
        <v>6404</v>
      </c>
      <c r="C47" s="66" t="s">
        <v>63</v>
      </c>
      <c r="D47" s="128"/>
      <c r="E47" s="127"/>
      <c r="F47" s="129"/>
      <c r="G47" s="130"/>
      <c r="H47" s="130"/>
      <c r="I47" s="131">
        <v>47</v>
      </c>
      <c r="J47" s="132"/>
      <c r="K47" s="133"/>
      <c r="L47" s="133"/>
      <c r="M47" s="133"/>
      <c r="N47" s="133"/>
      <c r="O47" s="133"/>
      <c r="P47" s="133"/>
      <c r="Q47" s="133"/>
      <c r="R47" s="133"/>
      <c r="S47" s="133"/>
      <c r="T47" s="133"/>
      <c r="U47" s="133"/>
      <c r="V47" s="133"/>
      <c r="W47" s="134"/>
      <c r="X47" s="134"/>
      <c r="Y47" s="46"/>
    </row>
    <row r="48" spans="1:25" ht="15">
      <c r="A48" s="90" t="s">
        <v>6257</v>
      </c>
      <c r="B48" s="66" t="s">
        <v>6405</v>
      </c>
      <c r="C48" s="66" t="s">
        <v>63</v>
      </c>
      <c r="D48" s="128"/>
      <c r="E48" s="127"/>
      <c r="F48" s="129"/>
      <c r="G48" s="130"/>
      <c r="H48" s="130"/>
      <c r="I48" s="131">
        <v>48</v>
      </c>
      <c r="J48" s="132"/>
      <c r="K48" s="133"/>
      <c r="L48" s="133"/>
      <c r="M48" s="133"/>
      <c r="N48" s="133"/>
      <c r="O48" s="133"/>
      <c r="P48" s="133"/>
      <c r="Q48" s="133"/>
      <c r="R48" s="133"/>
      <c r="S48" s="133"/>
      <c r="T48" s="133"/>
      <c r="U48" s="133"/>
      <c r="V48" s="133"/>
      <c r="W48" s="134"/>
      <c r="X48" s="134"/>
      <c r="Y48" s="46"/>
    </row>
    <row r="49" spans="1:25" ht="15">
      <c r="A49" s="90" t="s">
        <v>6258</v>
      </c>
      <c r="B49" s="66" t="s">
        <v>6406</v>
      </c>
      <c r="C49" s="66" t="s">
        <v>63</v>
      </c>
      <c r="D49" s="128"/>
      <c r="E49" s="127"/>
      <c r="F49" s="129"/>
      <c r="G49" s="130"/>
      <c r="H49" s="130"/>
      <c r="I49" s="131">
        <v>49</v>
      </c>
      <c r="J49" s="132"/>
      <c r="K49" s="133"/>
      <c r="L49" s="133"/>
      <c r="M49" s="133"/>
      <c r="N49" s="133"/>
      <c r="O49" s="133"/>
      <c r="P49" s="133"/>
      <c r="Q49" s="133"/>
      <c r="R49" s="133"/>
      <c r="S49" s="133"/>
      <c r="T49" s="133"/>
      <c r="U49" s="133"/>
      <c r="V49" s="133"/>
      <c r="W49" s="134"/>
      <c r="X49" s="134"/>
      <c r="Y49" s="46"/>
    </row>
    <row r="50" spans="1:25" ht="15">
      <c r="A50" s="90" t="s">
        <v>6259</v>
      </c>
      <c r="B50" s="66" t="s">
        <v>6407</v>
      </c>
      <c r="C50" s="66" t="s">
        <v>63</v>
      </c>
      <c r="D50" s="128"/>
      <c r="E50" s="127"/>
      <c r="F50" s="129"/>
      <c r="G50" s="130"/>
      <c r="H50" s="130"/>
      <c r="I50" s="131">
        <v>50</v>
      </c>
      <c r="J50" s="132"/>
      <c r="K50" s="133"/>
      <c r="L50" s="133"/>
      <c r="M50" s="133"/>
      <c r="N50" s="133"/>
      <c r="O50" s="133"/>
      <c r="P50" s="133"/>
      <c r="Q50" s="133"/>
      <c r="R50" s="133"/>
      <c r="S50" s="133"/>
      <c r="T50" s="133"/>
      <c r="U50" s="133"/>
      <c r="V50" s="133"/>
      <c r="W50" s="134"/>
      <c r="X50" s="134"/>
      <c r="Y50" s="46"/>
    </row>
    <row r="51" spans="1:25" ht="15">
      <c r="A51" s="90" t="s">
        <v>6260</v>
      </c>
      <c r="B51" s="66" t="s">
        <v>6396</v>
      </c>
      <c r="C51" s="66" t="s">
        <v>57</v>
      </c>
      <c r="D51" s="128"/>
      <c r="E51" s="127"/>
      <c r="F51" s="129"/>
      <c r="G51" s="130"/>
      <c r="H51" s="130"/>
      <c r="I51" s="131">
        <v>51</v>
      </c>
      <c r="J51" s="132"/>
      <c r="K51" s="133"/>
      <c r="L51" s="133"/>
      <c r="M51" s="133"/>
      <c r="N51" s="133"/>
      <c r="O51" s="133"/>
      <c r="P51" s="133"/>
      <c r="Q51" s="133"/>
      <c r="R51" s="133"/>
      <c r="S51" s="133"/>
      <c r="T51" s="133"/>
      <c r="U51" s="133"/>
      <c r="V51" s="133"/>
      <c r="W51" s="134"/>
      <c r="X51" s="134"/>
      <c r="Y51" s="46"/>
    </row>
    <row r="52" spans="1:25" ht="15">
      <c r="A52" s="90" t="s">
        <v>6261</v>
      </c>
      <c r="B52" s="66" t="s">
        <v>6397</v>
      </c>
      <c r="C52" s="66" t="s">
        <v>57</v>
      </c>
      <c r="D52" s="128"/>
      <c r="E52" s="127"/>
      <c r="F52" s="129"/>
      <c r="G52" s="130"/>
      <c r="H52" s="130"/>
      <c r="I52" s="131">
        <v>52</v>
      </c>
      <c r="J52" s="132"/>
      <c r="K52" s="133"/>
      <c r="L52" s="133"/>
      <c r="M52" s="133"/>
      <c r="N52" s="133"/>
      <c r="O52" s="133"/>
      <c r="P52" s="133"/>
      <c r="Q52" s="133"/>
      <c r="R52" s="133"/>
      <c r="S52" s="133"/>
      <c r="T52" s="133"/>
      <c r="U52" s="133"/>
      <c r="V52" s="133"/>
      <c r="W52" s="134"/>
      <c r="X52" s="134"/>
      <c r="Y52" s="46"/>
    </row>
    <row r="53" spans="1:25" ht="15">
      <c r="A53" s="90" t="s">
        <v>6262</v>
      </c>
      <c r="B53" s="66" t="s">
        <v>6398</v>
      </c>
      <c r="C53" s="66" t="s">
        <v>57</v>
      </c>
      <c r="D53" s="128"/>
      <c r="E53" s="127"/>
      <c r="F53" s="129"/>
      <c r="G53" s="130"/>
      <c r="H53" s="130"/>
      <c r="I53" s="131">
        <v>53</v>
      </c>
      <c r="J53" s="132"/>
      <c r="K53" s="133"/>
      <c r="L53" s="133"/>
      <c r="M53" s="133"/>
      <c r="N53" s="133"/>
      <c r="O53" s="133"/>
      <c r="P53" s="133"/>
      <c r="Q53" s="133"/>
      <c r="R53" s="133"/>
      <c r="S53" s="133"/>
      <c r="T53" s="133"/>
      <c r="U53" s="133"/>
      <c r="V53" s="133"/>
      <c r="W53" s="134"/>
      <c r="X53" s="134"/>
      <c r="Y53" s="46"/>
    </row>
    <row r="54" spans="1:25" ht="15">
      <c r="A54" s="90" t="s">
        <v>6263</v>
      </c>
      <c r="B54" s="66" t="s">
        <v>6399</v>
      </c>
      <c r="C54" s="66" t="s">
        <v>57</v>
      </c>
      <c r="D54" s="128"/>
      <c r="E54" s="127"/>
      <c r="F54" s="129"/>
      <c r="G54" s="130"/>
      <c r="H54" s="130"/>
      <c r="I54" s="131">
        <v>54</v>
      </c>
      <c r="J54" s="132"/>
      <c r="K54" s="133"/>
      <c r="L54" s="133"/>
      <c r="M54" s="133"/>
      <c r="N54" s="133"/>
      <c r="O54" s="133"/>
      <c r="P54" s="133"/>
      <c r="Q54" s="133"/>
      <c r="R54" s="133"/>
      <c r="S54" s="133"/>
      <c r="T54" s="133"/>
      <c r="U54" s="133"/>
      <c r="V54" s="133"/>
      <c r="W54" s="134"/>
      <c r="X54" s="134"/>
      <c r="Y54" s="46"/>
    </row>
    <row r="55" spans="1:25" ht="15">
      <c r="A55" s="90" t="s">
        <v>6264</v>
      </c>
      <c r="B55" s="66" t="s">
        <v>6400</v>
      </c>
      <c r="C55" s="66" t="s">
        <v>57</v>
      </c>
      <c r="D55" s="128"/>
      <c r="E55" s="127"/>
      <c r="F55" s="129"/>
      <c r="G55" s="130"/>
      <c r="H55" s="130"/>
      <c r="I55" s="131">
        <v>55</v>
      </c>
      <c r="J55" s="132"/>
      <c r="K55" s="133"/>
      <c r="L55" s="133"/>
      <c r="M55" s="133"/>
      <c r="N55" s="133"/>
      <c r="O55" s="133"/>
      <c r="P55" s="133"/>
      <c r="Q55" s="133"/>
      <c r="R55" s="133"/>
      <c r="S55" s="133"/>
      <c r="T55" s="133"/>
      <c r="U55" s="133"/>
      <c r="V55" s="133"/>
      <c r="W55" s="134"/>
      <c r="X55" s="134"/>
      <c r="Y55" s="46"/>
    </row>
    <row r="56" spans="1:25" ht="15">
      <c r="A56" s="90" t="s">
        <v>6265</v>
      </c>
      <c r="B56" s="66" t="s">
        <v>6401</v>
      </c>
      <c r="C56" s="66" t="s">
        <v>57</v>
      </c>
      <c r="D56" s="128"/>
      <c r="E56" s="127"/>
      <c r="F56" s="129"/>
      <c r="G56" s="130"/>
      <c r="H56" s="130"/>
      <c r="I56" s="131">
        <v>56</v>
      </c>
      <c r="J56" s="132"/>
      <c r="K56" s="133"/>
      <c r="L56" s="133"/>
      <c r="M56" s="133"/>
      <c r="N56" s="133"/>
      <c r="O56" s="133"/>
      <c r="P56" s="133"/>
      <c r="Q56" s="133"/>
      <c r="R56" s="133"/>
      <c r="S56" s="133"/>
      <c r="T56" s="133"/>
      <c r="U56" s="133"/>
      <c r="V56" s="133"/>
      <c r="W56" s="134"/>
      <c r="X56" s="134"/>
      <c r="Y56" s="46"/>
    </row>
    <row r="57" spans="1:25" ht="15">
      <c r="A57" s="90" t="s">
        <v>6266</v>
      </c>
      <c r="B57" s="66" t="s">
        <v>6402</v>
      </c>
      <c r="C57" s="66" t="s">
        <v>57</v>
      </c>
      <c r="D57" s="128"/>
      <c r="E57" s="127"/>
      <c r="F57" s="129"/>
      <c r="G57" s="130"/>
      <c r="H57" s="130"/>
      <c r="I57" s="131">
        <v>57</v>
      </c>
      <c r="J57" s="132"/>
      <c r="K57" s="133"/>
      <c r="L57" s="133"/>
      <c r="M57" s="133"/>
      <c r="N57" s="133"/>
      <c r="O57" s="133"/>
      <c r="P57" s="133"/>
      <c r="Q57" s="133"/>
      <c r="R57" s="133"/>
      <c r="S57" s="133"/>
      <c r="T57" s="133"/>
      <c r="U57" s="133"/>
      <c r="V57" s="133"/>
      <c r="W57" s="134"/>
      <c r="X57" s="134"/>
      <c r="Y57" s="46"/>
    </row>
    <row r="58" spans="1:25" ht="15">
      <c r="A58" s="90" t="s">
        <v>6267</v>
      </c>
      <c r="B58" s="66" t="s">
        <v>6403</v>
      </c>
      <c r="C58" s="66" t="s">
        <v>57</v>
      </c>
      <c r="D58" s="128"/>
      <c r="E58" s="127"/>
      <c r="F58" s="129"/>
      <c r="G58" s="130"/>
      <c r="H58" s="130"/>
      <c r="I58" s="131">
        <v>58</v>
      </c>
      <c r="J58" s="132"/>
      <c r="K58" s="133"/>
      <c r="L58" s="133"/>
      <c r="M58" s="133"/>
      <c r="N58" s="133"/>
      <c r="O58" s="133"/>
      <c r="P58" s="133"/>
      <c r="Q58" s="133"/>
      <c r="R58" s="133"/>
      <c r="S58" s="133"/>
      <c r="T58" s="133"/>
      <c r="U58" s="133"/>
      <c r="V58" s="133"/>
      <c r="W58" s="134"/>
      <c r="X58" s="134"/>
      <c r="Y58" s="46"/>
    </row>
    <row r="59" spans="1:25" ht="15">
      <c r="A59" s="90" t="s">
        <v>6268</v>
      </c>
      <c r="B59" s="66" t="s">
        <v>6404</v>
      </c>
      <c r="C59" s="66" t="s">
        <v>57</v>
      </c>
      <c r="D59" s="128"/>
      <c r="E59" s="127"/>
      <c r="F59" s="129"/>
      <c r="G59" s="130"/>
      <c r="H59" s="130"/>
      <c r="I59" s="131">
        <v>59</v>
      </c>
      <c r="J59" s="132"/>
      <c r="K59" s="133"/>
      <c r="L59" s="133"/>
      <c r="M59" s="133"/>
      <c r="N59" s="133"/>
      <c r="O59" s="133"/>
      <c r="P59" s="133"/>
      <c r="Q59" s="133"/>
      <c r="R59" s="133"/>
      <c r="S59" s="133"/>
      <c r="T59" s="133"/>
      <c r="U59" s="133"/>
      <c r="V59" s="133"/>
      <c r="W59" s="134"/>
      <c r="X59" s="134"/>
      <c r="Y59" s="46"/>
    </row>
    <row r="60" spans="1:25" ht="15">
      <c r="A60" s="90" t="s">
        <v>6269</v>
      </c>
      <c r="B60" s="66" t="s">
        <v>6405</v>
      </c>
      <c r="C60" s="66" t="s">
        <v>57</v>
      </c>
      <c r="D60" s="128"/>
      <c r="E60" s="127"/>
      <c r="F60" s="129"/>
      <c r="G60" s="130"/>
      <c r="H60" s="130"/>
      <c r="I60" s="131">
        <v>60</v>
      </c>
      <c r="J60" s="132"/>
      <c r="K60" s="133"/>
      <c r="L60" s="133"/>
      <c r="M60" s="133"/>
      <c r="N60" s="133"/>
      <c r="O60" s="133"/>
      <c r="P60" s="133"/>
      <c r="Q60" s="133"/>
      <c r="R60" s="133"/>
      <c r="S60" s="133"/>
      <c r="T60" s="133"/>
      <c r="U60" s="133"/>
      <c r="V60" s="133"/>
      <c r="W60" s="134"/>
      <c r="X60" s="134"/>
      <c r="Y60" s="46"/>
    </row>
    <row r="61" spans="1:25" ht="15">
      <c r="A61" s="90" t="s">
        <v>6270</v>
      </c>
      <c r="B61" s="66" t="s">
        <v>6406</v>
      </c>
      <c r="C61" s="66" t="s">
        <v>57</v>
      </c>
      <c r="D61" s="128"/>
      <c r="E61" s="127"/>
      <c r="F61" s="129"/>
      <c r="G61" s="130"/>
      <c r="H61" s="130"/>
      <c r="I61" s="131">
        <v>61</v>
      </c>
      <c r="J61" s="132"/>
      <c r="K61" s="133"/>
      <c r="L61" s="133"/>
      <c r="M61" s="133"/>
      <c r="N61" s="133"/>
      <c r="O61" s="133"/>
      <c r="P61" s="133"/>
      <c r="Q61" s="133"/>
      <c r="R61" s="133"/>
      <c r="S61" s="133"/>
      <c r="T61" s="133"/>
      <c r="U61" s="133"/>
      <c r="V61" s="133"/>
      <c r="W61" s="134"/>
      <c r="X61" s="134"/>
      <c r="Y61" s="46"/>
    </row>
    <row r="62" spans="1:25" ht="15">
      <c r="A62" s="90" t="s">
        <v>6271</v>
      </c>
      <c r="B62" s="66" t="s">
        <v>6407</v>
      </c>
      <c r="C62" s="66" t="s">
        <v>57</v>
      </c>
      <c r="D62" s="128"/>
      <c r="E62" s="127"/>
      <c r="F62" s="129"/>
      <c r="G62" s="130"/>
      <c r="H62" s="130"/>
      <c r="I62" s="131">
        <v>62</v>
      </c>
      <c r="J62" s="132"/>
      <c r="K62" s="133"/>
      <c r="L62" s="133"/>
      <c r="M62" s="133"/>
      <c r="N62" s="133"/>
      <c r="O62" s="133"/>
      <c r="P62" s="133"/>
      <c r="Q62" s="133"/>
      <c r="R62" s="133"/>
      <c r="S62" s="133"/>
      <c r="T62" s="133"/>
      <c r="U62" s="133"/>
      <c r="V62" s="133"/>
      <c r="W62" s="134"/>
      <c r="X62" s="134"/>
      <c r="Y62" s="46"/>
    </row>
    <row r="63" spans="1:25" ht="15">
      <c r="A63" s="90" t="s">
        <v>6272</v>
      </c>
      <c r="B63" s="66" t="s">
        <v>6396</v>
      </c>
      <c r="C63" s="66" t="s">
        <v>55</v>
      </c>
      <c r="D63" s="128"/>
      <c r="E63" s="127"/>
      <c r="F63" s="129"/>
      <c r="G63" s="130"/>
      <c r="H63" s="130"/>
      <c r="I63" s="131">
        <v>63</v>
      </c>
      <c r="J63" s="132"/>
      <c r="K63" s="133"/>
      <c r="L63" s="133"/>
      <c r="M63" s="133"/>
      <c r="N63" s="133"/>
      <c r="O63" s="133"/>
      <c r="P63" s="133"/>
      <c r="Q63" s="133"/>
      <c r="R63" s="133"/>
      <c r="S63" s="133"/>
      <c r="T63" s="133"/>
      <c r="U63" s="133"/>
      <c r="V63" s="133"/>
      <c r="W63" s="134"/>
      <c r="X63" s="134"/>
      <c r="Y63" s="46"/>
    </row>
    <row r="64" spans="1:25" ht="15">
      <c r="A64" s="90" t="s">
        <v>6273</v>
      </c>
      <c r="B64" s="66" t="s">
        <v>6397</v>
      </c>
      <c r="C64" s="66" t="s">
        <v>55</v>
      </c>
      <c r="D64" s="128"/>
      <c r="E64" s="127"/>
      <c r="F64" s="129"/>
      <c r="G64" s="130"/>
      <c r="H64" s="130"/>
      <c r="I64" s="131">
        <v>64</v>
      </c>
      <c r="J64" s="132"/>
      <c r="K64" s="133"/>
      <c r="L64" s="133"/>
      <c r="M64" s="133"/>
      <c r="N64" s="133"/>
      <c r="O64" s="133"/>
      <c r="P64" s="133"/>
      <c r="Q64" s="133"/>
      <c r="R64" s="133"/>
      <c r="S64" s="133"/>
      <c r="T64" s="133"/>
      <c r="U64" s="133"/>
      <c r="V64" s="133"/>
      <c r="W64" s="134"/>
      <c r="X64" s="134"/>
      <c r="Y64" s="46"/>
    </row>
    <row r="65" spans="1:25" ht="15">
      <c r="A65" s="90" t="s">
        <v>6274</v>
      </c>
      <c r="B65" s="66" t="s">
        <v>6398</v>
      </c>
      <c r="C65" s="66" t="s">
        <v>55</v>
      </c>
      <c r="D65" s="128"/>
      <c r="E65" s="127"/>
      <c r="F65" s="129"/>
      <c r="G65" s="130"/>
      <c r="H65" s="130"/>
      <c r="I65" s="131">
        <v>65</v>
      </c>
      <c r="J65" s="132"/>
      <c r="K65" s="133"/>
      <c r="L65" s="133"/>
      <c r="M65" s="133"/>
      <c r="N65" s="133"/>
      <c r="O65" s="133"/>
      <c r="P65" s="133"/>
      <c r="Q65" s="133"/>
      <c r="R65" s="133"/>
      <c r="S65" s="133"/>
      <c r="T65" s="133"/>
      <c r="U65" s="133"/>
      <c r="V65" s="133"/>
      <c r="W65" s="134"/>
      <c r="X65" s="134"/>
      <c r="Y65" s="46"/>
    </row>
    <row r="66" spans="1:25" ht="15">
      <c r="A66" s="90" t="s">
        <v>6275</v>
      </c>
      <c r="B66" s="66" t="s">
        <v>6399</v>
      </c>
      <c r="C66" s="66" t="s">
        <v>55</v>
      </c>
      <c r="D66" s="128"/>
      <c r="E66" s="127"/>
      <c r="F66" s="129"/>
      <c r="G66" s="130"/>
      <c r="H66" s="130"/>
      <c r="I66" s="131">
        <v>66</v>
      </c>
      <c r="J66" s="132"/>
      <c r="K66" s="133"/>
      <c r="L66" s="133"/>
      <c r="M66" s="133"/>
      <c r="N66" s="133"/>
      <c r="O66" s="133"/>
      <c r="P66" s="133"/>
      <c r="Q66" s="133"/>
      <c r="R66" s="133"/>
      <c r="S66" s="133"/>
      <c r="T66" s="133"/>
      <c r="U66" s="133"/>
      <c r="V66" s="133"/>
      <c r="W66" s="134"/>
      <c r="X66" s="134"/>
      <c r="Y66" s="46"/>
    </row>
    <row r="67" spans="1:25" ht="15">
      <c r="A67" s="90" t="s">
        <v>6276</v>
      </c>
      <c r="B67" s="66" t="s">
        <v>6400</v>
      </c>
      <c r="C67" s="66" t="s">
        <v>55</v>
      </c>
      <c r="D67" s="128"/>
      <c r="E67" s="127"/>
      <c r="F67" s="129"/>
      <c r="G67" s="130"/>
      <c r="H67" s="130"/>
      <c r="I67" s="131">
        <v>67</v>
      </c>
      <c r="J67" s="132"/>
      <c r="K67" s="133"/>
      <c r="L67" s="133"/>
      <c r="M67" s="133"/>
      <c r="N67" s="133"/>
      <c r="O67" s="133"/>
      <c r="P67" s="133"/>
      <c r="Q67" s="133"/>
      <c r="R67" s="133"/>
      <c r="S67" s="133"/>
      <c r="T67" s="133"/>
      <c r="U67" s="133"/>
      <c r="V67" s="133"/>
      <c r="W67" s="134"/>
      <c r="X67" s="134"/>
      <c r="Y67" s="46"/>
    </row>
    <row r="68" spans="1:25" ht="15">
      <c r="A68" s="90" t="s">
        <v>6277</v>
      </c>
      <c r="B68" s="66" t="s">
        <v>6401</v>
      </c>
      <c r="C68" s="66" t="s">
        <v>55</v>
      </c>
      <c r="D68" s="128"/>
      <c r="E68" s="127"/>
      <c r="F68" s="129"/>
      <c r="G68" s="130"/>
      <c r="H68" s="130"/>
      <c r="I68" s="131">
        <v>68</v>
      </c>
      <c r="J68" s="132"/>
      <c r="K68" s="133"/>
      <c r="L68" s="133"/>
      <c r="M68" s="133"/>
      <c r="N68" s="133"/>
      <c r="O68" s="133"/>
      <c r="P68" s="133"/>
      <c r="Q68" s="133"/>
      <c r="R68" s="133"/>
      <c r="S68" s="133"/>
      <c r="T68" s="133"/>
      <c r="U68" s="133"/>
      <c r="V68" s="133"/>
      <c r="W68" s="134"/>
      <c r="X68" s="134"/>
      <c r="Y68" s="46"/>
    </row>
    <row r="69" spans="1:25" ht="15">
      <c r="A69" s="90" t="s">
        <v>6278</v>
      </c>
      <c r="B69" s="66" t="s">
        <v>6402</v>
      </c>
      <c r="C69" s="66" t="s">
        <v>55</v>
      </c>
      <c r="D69" s="128"/>
      <c r="E69" s="127"/>
      <c r="F69" s="129"/>
      <c r="G69" s="130"/>
      <c r="H69" s="130"/>
      <c r="I69" s="131">
        <v>69</v>
      </c>
      <c r="J69" s="132"/>
      <c r="K69" s="133"/>
      <c r="L69" s="133"/>
      <c r="M69" s="133"/>
      <c r="N69" s="133"/>
      <c r="O69" s="133"/>
      <c r="P69" s="133"/>
      <c r="Q69" s="133"/>
      <c r="R69" s="133"/>
      <c r="S69" s="133"/>
      <c r="T69" s="133"/>
      <c r="U69" s="133"/>
      <c r="V69" s="133"/>
      <c r="W69" s="134"/>
      <c r="X69" s="134"/>
      <c r="Y69" s="46"/>
    </row>
    <row r="70" spans="1:25" ht="15">
      <c r="A70" s="90" t="s">
        <v>6279</v>
      </c>
      <c r="B70" s="66" t="s">
        <v>6403</v>
      </c>
      <c r="C70" s="66" t="s">
        <v>55</v>
      </c>
      <c r="D70" s="128"/>
      <c r="E70" s="127"/>
      <c r="F70" s="129"/>
      <c r="G70" s="130"/>
      <c r="H70" s="130"/>
      <c r="I70" s="131">
        <v>70</v>
      </c>
      <c r="J70" s="132"/>
      <c r="K70" s="133"/>
      <c r="L70" s="133"/>
      <c r="M70" s="133"/>
      <c r="N70" s="133"/>
      <c r="O70" s="133"/>
      <c r="P70" s="133"/>
      <c r="Q70" s="133"/>
      <c r="R70" s="133"/>
      <c r="S70" s="133"/>
      <c r="T70" s="133"/>
      <c r="U70" s="133"/>
      <c r="V70" s="133"/>
      <c r="W70" s="134"/>
      <c r="X70" s="134"/>
      <c r="Y70" s="46"/>
    </row>
    <row r="71" spans="1:25" ht="15">
      <c r="A71" s="90" t="s">
        <v>6280</v>
      </c>
      <c r="B71" s="66" t="s">
        <v>6404</v>
      </c>
      <c r="C71" s="66" t="s">
        <v>55</v>
      </c>
      <c r="D71" s="128"/>
      <c r="E71" s="127"/>
      <c r="F71" s="129"/>
      <c r="G71" s="130"/>
      <c r="H71" s="130"/>
      <c r="I71" s="131">
        <v>71</v>
      </c>
      <c r="J71" s="132"/>
      <c r="K71" s="133"/>
      <c r="L71" s="133"/>
      <c r="M71" s="133"/>
      <c r="N71" s="133"/>
      <c r="O71" s="133"/>
      <c r="P71" s="133"/>
      <c r="Q71" s="133"/>
      <c r="R71" s="133"/>
      <c r="S71" s="133"/>
      <c r="T71" s="133"/>
      <c r="U71" s="133"/>
      <c r="V71" s="133"/>
      <c r="W71" s="134"/>
      <c r="X71" s="134"/>
      <c r="Y71" s="46"/>
    </row>
    <row r="72" spans="1:25" ht="15">
      <c r="A72" s="90" t="s">
        <v>6281</v>
      </c>
      <c r="B72" s="66" t="s">
        <v>6405</v>
      </c>
      <c r="C72" s="66" t="s">
        <v>55</v>
      </c>
      <c r="D72" s="128"/>
      <c r="E72" s="127"/>
      <c r="F72" s="129"/>
      <c r="G72" s="130"/>
      <c r="H72" s="130"/>
      <c r="I72" s="131">
        <v>72</v>
      </c>
      <c r="J72" s="132"/>
      <c r="K72" s="133"/>
      <c r="L72" s="133"/>
      <c r="M72" s="133"/>
      <c r="N72" s="133"/>
      <c r="O72" s="133"/>
      <c r="P72" s="133"/>
      <c r="Q72" s="133"/>
      <c r="R72" s="133"/>
      <c r="S72" s="133"/>
      <c r="T72" s="133"/>
      <c r="U72" s="133"/>
      <c r="V72" s="133"/>
      <c r="W72" s="134"/>
      <c r="X72" s="134"/>
      <c r="Y72" s="46"/>
    </row>
    <row r="73" spans="1:25" ht="15">
      <c r="A73" s="90" t="s">
        <v>6282</v>
      </c>
      <c r="B73" s="66" t="s">
        <v>6406</v>
      </c>
      <c r="C73" s="66" t="s">
        <v>55</v>
      </c>
      <c r="D73" s="128"/>
      <c r="E73" s="127"/>
      <c r="F73" s="129"/>
      <c r="G73" s="130"/>
      <c r="H73" s="130"/>
      <c r="I73" s="131">
        <v>73</v>
      </c>
      <c r="J73" s="132"/>
      <c r="K73" s="133"/>
      <c r="L73" s="133"/>
      <c r="M73" s="133"/>
      <c r="N73" s="133"/>
      <c r="O73" s="133"/>
      <c r="P73" s="133"/>
      <c r="Q73" s="133"/>
      <c r="R73" s="133"/>
      <c r="S73" s="133"/>
      <c r="T73" s="133"/>
      <c r="U73" s="133"/>
      <c r="V73" s="133"/>
      <c r="W73" s="134"/>
      <c r="X73" s="134"/>
      <c r="Y73" s="46"/>
    </row>
    <row r="74" spans="1:25" ht="15">
      <c r="A74" s="90" t="s">
        <v>6283</v>
      </c>
      <c r="B74" s="66" t="s">
        <v>6407</v>
      </c>
      <c r="C74" s="66" t="s">
        <v>55</v>
      </c>
      <c r="D74" s="128"/>
      <c r="E74" s="127"/>
      <c r="F74" s="129"/>
      <c r="G74" s="130"/>
      <c r="H74" s="130"/>
      <c r="I74" s="131">
        <v>74</v>
      </c>
      <c r="J74" s="132"/>
      <c r="K74" s="133"/>
      <c r="L74" s="133"/>
      <c r="M74" s="133"/>
      <c r="N74" s="133"/>
      <c r="O74" s="133"/>
      <c r="P74" s="133"/>
      <c r="Q74" s="133"/>
      <c r="R74" s="133"/>
      <c r="S74" s="133"/>
      <c r="T74" s="133"/>
      <c r="U74" s="133"/>
      <c r="V74" s="133"/>
      <c r="W74" s="134"/>
      <c r="X74" s="134"/>
      <c r="Y74" s="46"/>
    </row>
    <row r="75" spans="1:25" ht="15">
      <c r="A75" s="90" t="s">
        <v>6284</v>
      </c>
      <c r="B75" s="66" t="s">
        <v>6396</v>
      </c>
      <c r="C75" s="66" t="s">
        <v>58</v>
      </c>
      <c r="D75" s="128"/>
      <c r="E75" s="127"/>
      <c r="F75" s="129"/>
      <c r="G75" s="130"/>
      <c r="H75" s="130"/>
      <c r="I75" s="131">
        <v>75</v>
      </c>
      <c r="J75" s="132"/>
      <c r="K75" s="133"/>
      <c r="L75" s="133"/>
      <c r="M75" s="133"/>
      <c r="N75" s="133"/>
      <c r="O75" s="133"/>
      <c r="P75" s="133"/>
      <c r="Q75" s="133"/>
      <c r="R75" s="133"/>
      <c r="S75" s="133"/>
      <c r="T75" s="133"/>
      <c r="U75" s="133"/>
      <c r="V75" s="133"/>
      <c r="W75" s="134"/>
      <c r="X75" s="134"/>
      <c r="Y75" s="46"/>
    </row>
    <row r="76" spans="1:25" ht="15">
      <c r="A76" s="90" t="s">
        <v>6285</v>
      </c>
      <c r="B76" s="66" t="s">
        <v>6397</v>
      </c>
      <c r="C76" s="66" t="s">
        <v>58</v>
      </c>
      <c r="D76" s="128"/>
      <c r="E76" s="127"/>
      <c r="F76" s="129"/>
      <c r="G76" s="130"/>
      <c r="H76" s="130"/>
      <c r="I76" s="131">
        <v>76</v>
      </c>
      <c r="J76" s="132"/>
      <c r="K76" s="133"/>
      <c r="L76" s="133"/>
      <c r="M76" s="133"/>
      <c r="N76" s="133"/>
      <c r="O76" s="133"/>
      <c r="P76" s="133"/>
      <c r="Q76" s="133"/>
      <c r="R76" s="133"/>
      <c r="S76" s="133"/>
      <c r="T76" s="133"/>
      <c r="U76" s="133"/>
      <c r="V76" s="133"/>
      <c r="W76" s="134"/>
      <c r="X76" s="134"/>
      <c r="Y76" s="46"/>
    </row>
    <row r="77" spans="1:25" ht="15">
      <c r="A77" s="90" t="s">
        <v>6286</v>
      </c>
      <c r="B77" s="66" t="s">
        <v>6398</v>
      </c>
      <c r="C77" s="66" t="s">
        <v>58</v>
      </c>
      <c r="D77" s="128"/>
      <c r="E77" s="127"/>
      <c r="F77" s="129"/>
      <c r="G77" s="130"/>
      <c r="H77" s="130"/>
      <c r="I77" s="131">
        <v>77</v>
      </c>
      <c r="J77" s="132"/>
      <c r="K77" s="133"/>
      <c r="L77" s="133"/>
      <c r="M77" s="133"/>
      <c r="N77" s="133"/>
      <c r="O77" s="133"/>
      <c r="P77" s="133"/>
      <c r="Q77" s="133"/>
      <c r="R77" s="133"/>
      <c r="S77" s="133"/>
      <c r="T77" s="133"/>
      <c r="U77" s="133"/>
      <c r="V77" s="133"/>
      <c r="W77" s="134"/>
      <c r="X77" s="134"/>
      <c r="Y77" s="46"/>
    </row>
    <row r="78" spans="1:25" ht="15">
      <c r="A78" s="90" t="s">
        <v>6287</v>
      </c>
      <c r="B78" s="66" t="s">
        <v>6399</v>
      </c>
      <c r="C78" s="66" t="s">
        <v>58</v>
      </c>
      <c r="D78" s="128"/>
      <c r="E78" s="127"/>
      <c r="F78" s="129"/>
      <c r="G78" s="130"/>
      <c r="H78" s="130"/>
      <c r="I78" s="131">
        <v>78</v>
      </c>
      <c r="J78" s="132"/>
      <c r="K78" s="133"/>
      <c r="L78" s="133"/>
      <c r="M78" s="133"/>
      <c r="N78" s="133"/>
      <c r="O78" s="133"/>
      <c r="P78" s="133"/>
      <c r="Q78" s="133"/>
      <c r="R78" s="133"/>
      <c r="S78" s="133"/>
      <c r="T78" s="133"/>
      <c r="U78" s="133"/>
      <c r="V78" s="133"/>
      <c r="W78" s="134"/>
      <c r="X78" s="134"/>
      <c r="Y78" s="46"/>
    </row>
    <row r="79" spans="1:25" ht="15">
      <c r="A79" s="90" t="s">
        <v>6288</v>
      </c>
      <c r="B79" s="66" t="s">
        <v>6400</v>
      </c>
      <c r="C79" s="66" t="s">
        <v>58</v>
      </c>
      <c r="D79" s="128"/>
      <c r="E79" s="127"/>
      <c r="F79" s="129"/>
      <c r="G79" s="130"/>
      <c r="H79" s="130"/>
      <c r="I79" s="131">
        <v>79</v>
      </c>
      <c r="J79" s="132"/>
      <c r="K79" s="133"/>
      <c r="L79" s="133"/>
      <c r="M79" s="133"/>
      <c r="N79" s="133"/>
      <c r="O79" s="133"/>
      <c r="P79" s="133"/>
      <c r="Q79" s="133"/>
      <c r="R79" s="133"/>
      <c r="S79" s="133"/>
      <c r="T79" s="133"/>
      <c r="U79" s="133"/>
      <c r="V79" s="133"/>
      <c r="W79" s="134"/>
      <c r="X79" s="134"/>
      <c r="Y79" s="46"/>
    </row>
    <row r="80" spans="1:25" ht="15">
      <c r="A80" s="90" t="s">
        <v>6289</v>
      </c>
      <c r="B80" s="66" t="s">
        <v>6401</v>
      </c>
      <c r="C80" s="66" t="s">
        <v>58</v>
      </c>
      <c r="D80" s="128"/>
      <c r="E80" s="127"/>
      <c r="F80" s="129"/>
      <c r="G80" s="130"/>
      <c r="H80" s="130"/>
      <c r="I80" s="131">
        <v>80</v>
      </c>
      <c r="J80" s="132"/>
      <c r="K80" s="133"/>
      <c r="L80" s="133"/>
      <c r="M80" s="133"/>
      <c r="N80" s="133"/>
      <c r="O80" s="133"/>
      <c r="P80" s="133"/>
      <c r="Q80" s="133"/>
      <c r="R80" s="133"/>
      <c r="S80" s="133"/>
      <c r="T80" s="133"/>
      <c r="U80" s="133"/>
      <c r="V80" s="133"/>
      <c r="W80" s="134"/>
      <c r="X80" s="134"/>
      <c r="Y80" s="46"/>
    </row>
    <row r="81" spans="1:25" ht="15">
      <c r="A81" s="90" t="s">
        <v>6290</v>
      </c>
      <c r="B81" s="66" t="s">
        <v>6402</v>
      </c>
      <c r="C81" s="66" t="s">
        <v>58</v>
      </c>
      <c r="D81" s="128"/>
      <c r="E81" s="127"/>
      <c r="F81" s="129"/>
      <c r="G81" s="130"/>
      <c r="H81" s="130"/>
      <c r="I81" s="131">
        <v>81</v>
      </c>
      <c r="J81" s="132"/>
      <c r="K81" s="133"/>
      <c r="L81" s="133"/>
      <c r="M81" s="133"/>
      <c r="N81" s="133"/>
      <c r="O81" s="133"/>
      <c r="P81" s="133"/>
      <c r="Q81" s="133"/>
      <c r="R81" s="133"/>
      <c r="S81" s="133"/>
      <c r="T81" s="133"/>
      <c r="U81" s="133"/>
      <c r="V81" s="133"/>
      <c r="W81" s="134"/>
      <c r="X81" s="134"/>
      <c r="Y81" s="46"/>
    </row>
    <row r="82" spans="1:25" ht="15">
      <c r="A82" s="90" t="s">
        <v>6291</v>
      </c>
      <c r="B82" s="66" t="s">
        <v>6403</v>
      </c>
      <c r="C82" s="66" t="s">
        <v>58</v>
      </c>
      <c r="D82" s="128"/>
      <c r="E82" s="127"/>
      <c r="F82" s="129"/>
      <c r="G82" s="130"/>
      <c r="H82" s="130"/>
      <c r="I82" s="131">
        <v>82</v>
      </c>
      <c r="J82" s="132"/>
      <c r="K82" s="133"/>
      <c r="L82" s="133"/>
      <c r="M82" s="133"/>
      <c r="N82" s="133"/>
      <c r="O82" s="133"/>
      <c r="P82" s="133"/>
      <c r="Q82" s="133"/>
      <c r="R82" s="133"/>
      <c r="S82" s="133"/>
      <c r="T82" s="133"/>
      <c r="U82" s="133"/>
      <c r="V82" s="133"/>
      <c r="W82" s="134"/>
      <c r="X82" s="134"/>
      <c r="Y82" s="46"/>
    </row>
    <row r="83" spans="1:25" ht="15">
      <c r="A83" s="90" t="s">
        <v>6292</v>
      </c>
      <c r="B83" s="66" t="s">
        <v>6404</v>
      </c>
      <c r="C83" s="66" t="s">
        <v>58</v>
      </c>
      <c r="D83" s="128"/>
      <c r="E83" s="127"/>
      <c r="F83" s="129"/>
      <c r="G83" s="130"/>
      <c r="H83" s="130"/>
      <c r="I83" s="131">
        <v>83</v>
      </c>
      <c r="J83" s="132"/>
      <c r="K83" s="133"/>
      <c r="L83" s="133"/>
      <c r="M83" s="133"/>
      <c r="N83" s="133"/>
      <c r="O83" s="133"/>
      <c r="P83" s="133"/>
      <c r="Q83" s="133"/>
      <c r="R83" s="133"/>
      <c r="S83" s="133"/>
      <c r="T83" s="133"/>
      <c r="U83" s="133"/>
      <c r="V83" s="133"/>
      <c r="W83" s="134"/>
      <c r="X83" s="134"/>
      <c r="Y83" s="46"/>
    </row>
    <row r="84" spans="1:25" ht="15">
      <c r="A84" s="90" t="s">
        <v>6293</v>
      </c>
      <c r="B84" s="66" t="s">
        <v>6405</v>
      </c>
      <c r="C84" s="66" t="s">
        <v>58</v>
      </c>
      <c r="D84" s="128"/>
      <c r="E84" s="127"/>
      <c r="F84" s="129"/>
      <c r="G84" s="130"/>
      <c r="H84" s="130"/>
      <c r="I84" s="131">
        <v>84</v>
      </c>
      <c r="J84" s="132"/>
      <c r="K84" s="133"/>
      <c r="L84" s="133"/>
      <c r="M84" s="133"/>
      <c r="N84" s="133"/>
      <c r="O84" s="133"/>
      <c r="P84" s="133"/>
      <c r="Q84" s="133"/>
      <c r="R84" s="133"/>
      <c r="S84" s="133"/>
      <c r="T84" s="133"/>
      <c r="U84" s="133"/>
      <c r="V84" s="133"/>
      <c r="W84" s="134"/>
      <c r="X84" s="134"/>
      <c r="Y84" s="46"/>
    </row>
    <row r="85" spans="1:25" ht="15">
      <c r="A85" s="90" t="s">
        <v>6294</v>
      </c>
      <c r="B85" s="66" t="s">
        <v>6406</v>
      </c>
      <c r="C85" s="66" t="s">
        <v>58</v>
      </c>
      <c r="D85" s="128"/>
      <c r="E85" s="127"/>
      <c r="F85" s="129"/>
      <c r="G85" s="130"/>
      <c r="H85" s="130"/>
      <c r="I85" s="131">
        <v>85</v>
      </c>
      <c r="J85" s="132"/>
      <c r="K85" s="133"/>
      <c r="L85" s="133"/>
      <c r="M85" s="133"/>
      <c r="N85" s="133"/>
      <c r="O85" s="133"/>
      <c r="P85" s="133"/>
      <c r="Q85" s="133"/>
      <c r="R85" s="133"/>
      <c r="S85" s="133"/>
      <c r="T85" s="133"/>
      <c r="U85" s="133"/>
      <c r="V85" s="133"/>
      <c r="W85" s="134"/>
      <c r="X85" s="134"/>
      <c r="Y85" s="46"/>
    </row>
    <row r="86" spans="1:25" ht="15">
      <c r="A86" s="90" t="s">
        <v>6295</v>
      </c>
      <c r="B86" s="66" t="s">
        <v>6407</v>
      </c>
      <c r="C86" s="66" t="s">
        <v>58</v>
      </c>
      <c r="D86" s="128"/>
      <c r="E86" s="127"/>
      <c r="F86" s="129"/>
      <c r="G86" s="130"/>
      <c r="H86" s="130"/>
      <c r="I86" s="131">
        <v>86</v>
      </c>
      <c r="J86" s="132"/>
      <c r="K86" s="133"/>
      <c r="L86" s="133"/>
      <c r="M86" s="133"/>
      <c r="N86" s="133"/>
      <c r="O86" s="133"/>
      <c r="P86" s="133"/>
      <c r="Q86" s="133"/>
      <c r="R86" s="133"/>
      <c r="S86" s="133"/>
      <c r="T86" s="133"/>
      <c r="U86" s="133"/>
      <c r="V86" s="133"/>
      <c r="W86" s="134"/>
      <c r="X86" s="134"/>
      <c r="Y86" s="46"/>
    </row>
    <row r="87" spans="1:25" ht="15">
      <c r="A87" s="90" t="s">
        <v>6296</v>
      </c>
      <c r="B87" s="66" t="s">
        <v>6396</v>
      </c>
      <c r="C87" s="66" t="s">
        <v>60</v>
      </c>
      <c r="D87" s="128"/>
      <c r="E87" s="127"/>
      <c r="F87" s="129"/>
      <c r="G87" s="130"/>
      <c r="H87" s="130"/>
      <c r="I87" s="131">
        <v>87</v>
      </c>
      <c r="J87" s="132"/>
      <c r="K87" s="133"/>
      <c r="L87" s="133"/>
      <c r="M87" s="133"/>
      <c r="N87" s="133"/>
      <c r="O87" s="133"/>
      <c r="P87" s="133"/>
      <c r="Q87" s="133"/>
      <c r="R87" s="133"/>
      <c r="S87" s="133"/>
      <c r="T87" s="133"/>
      <c r="U87" s="133"/>
      <c r="V87" s="133"/>
      <c r="W87" s="134"/>
      <c r="X87" s="134"/>
      <c r="Y87" s="46"/>
    </row>
    <row r="88" spans="1:25" ht="15">
      <c r="A88" s="90" t="s">
        <v>6297</v>
      </c>
      <c r="B88" s="66" t="s">
        <v>6397</v>
      </c>
      <c r="C88" s="66" t="s">
        <v>60</v>
      </c>
      <c r="D88" s="128"/>
      <c r="E88" s="127"/>
      <c r="F88" s="129"/>
      <c r="G88" s="130"/>
      <c r="H88" s="130"/>
      <c r="I88" s="131">
        <v>88</v>
      </c>
      <c r="J88" s="132"/>
      <c r="K88" s="133"/>
      <c r="L88" s="133"/>
      <c r="M88" s="133"/>
      <c r="N88" s="133"/>
      <c r="O88" s="133"/>
      <c r="P88" s="133"/>
      <c r="Q88" s="133"/>
      <c r="R88" s="133"/>
      <c r="S88" s="133"/>
      <c r="T88" s="133"/>
      <c r="U88" s="133"/>
      <c r="V88" s="133"/>
      <c r="W88" s="134"/>
      <c r="X88" s="134"/>
      <c r="Y88" s="46"/>
    </row>
    <row r="89" spans="1:25" ht="15">
      <c r="A89" s="90" t="s">
        <v>6298</v>
      </c>
      <c r="B89" s="66" t="s">
        <v>6398</v>
      </c>
      <c r="C89" s="66" t="s">
        <v>60</v>
      </c>
      <c r="D89" s="128"/>
      <c r="E89" s="127"/>
      <c r="F89" s="129"/>
      <c r="G89" s="130"/>
      <c r="H89" s="130"/>
      <c r="I89" s="131">
        <v>89</v>
      </c>
      <c r="J89" s="132"/>
      <c r="K89" s="133"/>
      <c r="L89" s="133"/>
      <c r="M89" s="133"/>
      <c r="N89" s="133"/>
      <c r="O89" s="133"/>
      <c r="P89" s="133"/>
      <c r="Q89" s="133"/>
      <c r="R89" s="133"/>
      <c r="S89" s="133"/>
      <c r="T89" s="133"/>
      <c r="U89" s="133"/>
      <c r="V89" s="133"/>
      <c r="W89" s="134"/>
      <c r="X89" s="134"/>
      <c r="Y89" s="46"/>
    </row>
    <row r="90" spans="1:25" ht="15">
      <c r="A90" s="90" t="s">
        <v>6299</v>
      </c>
      <c r="B90" s="66" t="s">
        <v>6399</v>
      </c>
      <c r="C90" s="66" t="s">
        <v>60</v>
      </c>
      <c r="D90" s="128"/>
      <c r="E90" s="127"/>
      <c r="F90" s="129"/>
      <c r="G90" s="130"/>
      <c r="H90" s="130"/>
      <c r="I90" s="131">
        <v>90</v>
      </c>
      <c r="J90" s="132"/>
      <c r="K90" s="133"/>
      <c r="L90" s="133"/>
      <c r="M90" s="133"/>
      <c r="N90" s="133"/>
      <c r="O90" s="133"/>
      <c r="P90" s="133"/>
      <c r="Q90" s="133"/>
      <c r="R90" s="133"/>
      <c r="S90" s="133"/>
      <c r="T90" s="133"/>
      <c r="U90" s="133"/>
      <c r="V90" s="133"/>
      <c r="W90" s="134"/>
      <c r="X90" s="134"/>
      <c r="Y90" s="46"/>
    </row>
    <row r="91" spans="1:25" ht="15">
      <c r="A91" s="90" t="s">
        <v>6300</v>
      </c>
      <c r="B91" s="66" t="s">
        <v>6400</v>
      </c>
      <c r="C91" s="66" t="s">
        <v>60</v>
      </c>
      <c r="D91" s="128"/>
      <c r="E91" s="127"/>
      <c r="F91" s="129"/>
      <c r="G91" s="130"/>
      <c r="H91" s="130"/>
      <c r="I91" s="131">
        <v>91</v>
      </c>
      <c r="J91" s="132"/>
      <c r="K91" s="133"/>
      <c r="L91" s="133"/>
      <c r="M91" s="133"/>
      <c r="N91" s="133"/>
      <c r="O91" s="133"/>
      <c r="P91" s="133"/>
      <c r="Q91" s="133"/>
      <c r="R91" s="133"/>
      <c r="S91" s="133"/>
      <c r="T91" s="133"/>
      <c r="U91" s="133"/>
      <c r="V91" s="133"/>
      <c r="W91" s="134"/>
      <c r="X91" s="134"/>
      <c r="Y91" s="46"/>
    </row>
    <row r="92" spans="1:25" ht="15">
      <c r="A92" s="90" t="s">
        <v>6301</v>
      </c>
      <c r="B92" s="66" t="s">
        <v>6401</v>
      </c>
      <c r="C92" s="66" t="s">
        <v>60</v>
      </c>
      <c r="D92" s="128"/>
      <c r="E92" s="127"/>
      <c r="F92" s="129"/>
      <c r="G92" s="130"/>
      <c r="H92" s="130"/>
      <c r="I92" s="131">
        <v>92</v>
      </c>
      <c r="J92" s="132"/>
      <c r="K92" s="133"/>
      <c r="L92" s="133"/>
      <c r="M92" s="133"/>
      <c r="N92" s="133"/>
      <c r="O92" s="133"/>
      <c r="P92" s="133"/>
      <c r="Q92" s="133"/>
      <c r="R92" s="133"/>
      <c r="S92" s="133"/>
      <c r="T92" s="133"/>
      <c r="U92" s="133"/>
      <c r="V92" s="133"/>
      <c r="W92" s="134"/>
      <c r="X92" s="134"/>
      <c r="Y92" s="46"/>
    </row>
    <row r="93" spans="1:25" ht="15">
      <c r="A93" s="90" t="s">
        <v>6302</v>
      </c>
      <c r="B93" s="66" t="s">
        <v>6402</v>
      </c>
      <c r="C93" s="66" t="s">
        <v>60</v>
      </c>
      <c r="D93" s="128"/>
      <c r="E93" s="127"/>
      <c r="F93" s="129"/>
      <c r="G93" s="130"/>
      <c r="H93" s="130"/>
      <c r="I93" s="131">
        <v>93</v>
      </c>
      <c r="J93" s="132"/>
      <c r="K93" s="133"/>
      <c r="L93" s="133"/>
      <c r="M93" s="133"/>
      <c r="N93" s="133"/>
      <c r="O93" s="133"/>
      <c r="P93" s="133"/>
      <c r="Q93" s="133"/>
      <c r="R93" s="133"/>
      <c r="S93" s="133"/>
      <c r="T93" s="133"/>
      <c r="U93" s="133"/>
      <c r="V93" s="133"/>
      <c r="W93" s="134"/>
      <c r="X93" s="134"/>
      <c r="Y93" s="46"/>
    </row>
    <row r="94" spans="1:25" ht="15">
      <c r="A94" s="90" t="s">
        <v>6303</v>
      </c>
      <c r="B94" s="66" t="s">
        <v>6403</v>
      </c>
      <c r="C94" s="66" t="s">
        <v>60</v>
      </c>
      <c r="D94" s="128"/>
      <c r="E94" s="127"/>
      <c r="F94" s="129"/>
      <c r="G94" s="130"/>
      <c r="H94" s="130"/>
      <c r="I94" s="131">
        <v>94</v>
      </c>
      <c r="J94" s="132"/>
      <c r="K94" s="133"/>
      <c r="L94" s="133"/>
      <c r="M94" s="133"/>
      <c r="N94" s="133"/>
      <c r="O94" s="133"/>
      <c r="P94" s="133"/>
      <c r="Q94" s="133"/>
      <c r="R94" s="133"/>
      <c r="S94" s="133"/>
      <c r="T94" s="133"/>
      <c r="U94" s="133"/>
      <c r="V94" s="133"/>
      <c r="W94" s="134"/>
      <c r="X94" s="134"/>
      <c r="Y94" s="46"/>
    </row>
    <row r="95" spans="1:25" ht="15">
      <c r="A95" s="90" t="s">
        <v>6304</v>
      </c>
      <c r="B95" s="66" t="s">
        <v>6404</v>
      </c>
      <c r="C95" s="66" t="s">
        <v>60</v>
      </c>
      <c r="D95" s="128"/>
      <c r="E95" s="127"/>
      <c r="F95" s="129"/>
      <c r="G95" s="130"/>
      <c r="H95" s="130"/>
      <c r="I95" s="131">
        <v>95</v>
      </c>
      <c r="J95" s="132"/>
      <c r="K95" s="133"/>
      <c r="L95" s="133"/>
      <c r="M95" s="133"/>
      <c r="N95" s="133"/>
      <c r="O95" s="133"/>
      <c r="P95" s="133"/>
      <c r="Q95" s="133"/>
      <c r="R95" s="133"/>
      <c r="S95" s="133"/>
      <c r="T95" s="133"/>
      <c r="U95" s="133"/>
      <c r="V95" s="133"/>
      <c r="W95" s="134"/>
      <c r="X95" s="134"/>
      <c r="Y95" s="46"/>
    </row>
    <row r="96" spans="1:25" ht="15">
      <c r="A96" s="90" t="s">
        <v>6305</v>
      </c>
      <c r="B96" s="66" t="s">
        <v>6405</v>
      </c>
      <c r="C96" s="66" t="s">
        <v>60</v>
      </c>
      <c r="D96" s="128"/>
      <c r="E96" s="127"/>
      <c r="F96" s="129"/>
      <c r="G96" s="130"/>
      <c r="H96" s="130"/>
      <c r="I96" s="131">
        <v>96</v>
      </c>
      <c r="J96" s="132"/>
      <c r="K96" s="133"/>
      <c r="L96" s="133"/>
      <c r="M96" s="133"/>
      <c r="N96" s="133"/>
      <c r="O96" s="133"/>
      <c r="P96" s="133"/>
      <c r="Q96" s="133"/>
      <c r="R96" s="133"/>
      <c r="S96" s="133"/>
      <c r="T96" s="133"/>
      <c r="U96" s="133"/>
      <c r="V96" s="133"/>
      <c r="W96" s="134"/>
      <c r="X96" s="134"/>
      <c r="Y96" s="46"/>
    </row>
    <row r="97" spans="1:25" ht="15">
      <c r="A97" s="90" t="s">
        <v>6306</v>
      </c>
      <c r="B97" s="66" t="s">
        <v>6406</v>
      </c>
      <c r="C97" s="66" t="s">
        <v>60</v>
      </c>
      <c r="D97" s="128"/>
      <c r="E97" s="127"/>
      <c r="F97" s="129"/>
      <c r="G97" s="130"/>
      <c r="H97" s="130"/>
      <c r="I97" s="131">
        <v>97</v>
      </c>
      <c r="J97" s="132"/>
      <c r="K97" s="133"/>
      <c r="L97" s="133"/>
      <c r="M97" s="133"/>
      <c r="N97" s="133"/>
      <c r="O97" s="133"/>
      <c r="P97" s="133"/>
      <c r="Q97" s="133"/>
      <c r="R97" s="133"/>
      <c r="S97" s="133"/>
      <c r="T97" s="133"/>
      <c r="U97" s="133"/>
      <c r="V97" s="133"/>
      <c r="W97" s="134"/>
      <c r="X97" s="134"/>
      <c r="Y97" s="46"/>
    </row>
    <row r="98" spans="1:25" ht="15">
      <c r="A98" s="90" t="s">
        <v>6307</v>
      </c>
      <c r="B98" s="66" t="s">
        <v>6407</v>
      </c>
      <c r="C98" s="66" t="s">
        <v>60</v>
      </c>
      <c r="D98" s="128"/>
      <c r="E98" s="127"/>
      <c r="F98" s="129"/>
      <c r="G98" s="130"/>
      <c r="H98" s="130"/>
      <c r="I98" s="131">
        <v>98</v>
      </c>
      <c r="J98" s="132"/>
      <c r="K98" s="133"/>
      <c r="L98" s="133"/>
      <c r="M98" s="133"/>
      <c r="N98" s="133"/>
      <c r="O98" s="133"/>
      <c r="P98" s="133"/>
      <c r="Q98" s="133"/>
      <c r="R98" s="133"/>
      <c r="S98" s="133"/>
      <c r="T98" s="133"/>
      <c r="U98" s="133"/>
      <c r="V98" s="133"/>
      <c r="W98" s="134"/>
      <c r="X98" s="134"/>
      <c r="Y98" s="46"/>
    </row>
    <row r="99" spans="1:25" ht="15">
      <c r="A99" s="90" t="s">
        <v>6308</v>
      </c>
      <c r="B99" s="66" t="s">
        <v>6396</v>
      </c>
      <c r="C99" s="66" t="s">
        <v>62</v>
      </c>
      <c r="D99" s="128"/>
      <c r="E99" s="127"/>
      <c r="F99" s="129"/>
      <c r="G99" s="130"/>
      <c r="H99" s="130"/>
      <c r="I99" s="131">
        <v>99</v>
      </c>
      <c r="J99" s="132"/>
      <c r="K99" s="133"/>
      <c r="L99" s="133"/>
      <c r="M99" s="133"/>
      <c r="N99" s="133"/>
      <c r="O99" s="133"/>
      <c r="P99" s="133"/>
      <c r="Q99" s="133"/>
      <c r="R99" s="133"/>
      <c r="S99" s="133"/>
      <c r="T99" s="133"/>
      <c r="U99" s="133"/>
      <c r="V99" s="133"/>
      <c r="W99" s="134"/>
      <c r="X99" s="134"/>
      <c r="Y99" s="46"/>
    </row>
    <row r="100" spans="1:25" ht="15">
      <c r="A100" s="90" t="s">
        <v>6309</v>
      </c>
      <c r="B100" s="66" t="s">
        <v>6397</v>
      </c>
      <c r="C100" s="66" t="s">
        <v>62</v>
      </c>
      <c r="D100" s="128"/>
      <c r="E100" s="127"/>
      <c r="F100" s="129"/>
      <c r="G100" s="130"/>
      <c r="H100" s="130"/>
      <c r="I100" s="131">
        <v>100</v>
      </c>
      <c r="J100" s="132"/>
      <c r="K100" s="133"/>
      <c r="L100" s="133"/>
      <c r="M100" s="133"/>
      <c r="N100" s="133"/>
      <c r="O100" s="133"/>
      <c r="P100" s="133"/>
      <c r="Q100" s="133"/>
      <c r="R100" s="133"/>
      <c r="S100" s="133"/>
      <c r="T100" s="133"/>
      <c r="U100" s="133"/>
      <c r="V100" s="133"/>
      <c r="W100" s="134"/>
      <c r="X100" s="134"/>
      <c r="Y100" s="46"/>
    </row>
    <row r="101" spans="1:25" ht="15">
      <c r="A101" s="90" t="s">
        <v>6310</v>
      </c>
      <c r="B101" s="66" t="s">
        <v>6398</v>
      </c>
      <c r="C101" s="66" t="s">
        <v>62</v>
      </c>
      <c r="D101" s="128"/>
      <c r="E101" s="127"/>
      <c r="F101" s="129"/>
      <c r="G101" s="130"/>
      <c r="H101" s="130"/>
      <c r="I101" s="131">
        <v>101</v>
      </c>
      <c r="J101" s="132"/>
      <c r="K101" s="133"/>
      <c r="L101" s="133"/>
      <c r="M101" s="133"/>
      <c r="N101" s="133"/>
      <c r="O101" s="133"/>
      <c r="P101" s="133"/>
      <c r="Q101" s="133"/>
      <c r="R101" s="133"/>
      <c r="S101" s="133"/>
      <c r="T101" s="133"/>
      <c r="U101" s="133"/>
      <c r="V101" s="133"/>
      <c r="W101" s="134"/>
      <c r="X101" s="134"/>
      <c r="Y101" s="46"/>
    </row>
    <row r="102" spans="1:25" ht="15">
      <c r="A102" s="90" t="s">
        <v>6311</v>
      </c>
      <c r="B102" s="66" t="s">
        <v>6399</v>
      </c>
      <c r="C102" s="66" t="s">
        <v>62</v>
      </c>
      <c r="D102" s="128"/>
      <c r="E102" s="127"/>
      <c r="F102" s="129"/>
      <c r="G102" s="130"/>
      <c r="H102" s="130"/>
      <c r="I102" s="131">
        <v>102</v>
      </c>
      <c r="J102" s="132"/>
      <c r="K102" s="133"/>
      <c r="L102" s="133"/>
      <c r="M102" s="133"/>
      <c r="N102" s="133"/>
      <c r="O102" s="133"/>
      <c r="P102" s="133"/>
      <c r="Q102" s="133"/>
      <c r="R102" s="133"/>
      <c r="S102" s="133"/>
      <c r="T102" s="133"/>
      <c r="U102" s="133"/>
      <c r="V102" s="133"/>
      <c r="W102" s="134"/>
      <c r="X102" s="134"/>
      <c r="Y102" s="46"/>
    </row>
    <row r="103" spans="1:25" ht="15">
      <c r="A103" s="90" t="s">
        <v>6312</v>
      </c>
      <c r="B103" s="66" t="s">
        <v>6400</v>
      </c>
      <c r="C103" s="66" t="s">
        <v>62</v>
      </c>
      <c r="D103" s="128"/>
      <c r="E103" s="127"/>
      <c r="F103" s="129"/>
      <c r="G103" s="130"/>
      <c r="H103" s="130"/>
      <c r="I103" s="131">
        <v>103</v>
      </c>
      <c r="J103" s="132"/>
      <c r="K103" s="133"/>
      <c r="L103" s="133"/>
      <c r="M103" s="133"/>
      <c r="N103" s="133"/>
      <c r="O103" s="133"/>
      <c r="P103" s="133"/>
      <c r="Q103" s="133"/>
      <c r="R103" s="133"/>
      <c r="S103" s="133"/>
      <c r="T103" s="133"/>
      <c r="U103" s="133"/>
      <c r="V103" s="133"/>
      <c r="W103" s="134"/>
      <c r="X103" s="134"/>
      <c r="Y103" s="46"/>
    </row>
    <row r="104" spans="1:25" ht="15">
      <c r="A104" s="90" t="s">
        <v>6313</v>
      </c>
      <c r="B104" s="66" t="s">
        <v>6401</v>
      </c>
      <c r="C104" s="66" t="s">
        <v>62</v>
      </c>
      <c r="D104" s="128"/>
      <c r="E104" s="127"/>
      <c r="F104" s="129"/>
      <c r="G104" s="130"/>
      <c r="H104" s="130"/>
      <c r="I104" s="131">
        <v>104</v>
      </c>
      <c r="J104" s="132"/>
      <c r="K104" s="133"/>
      <c r="L104" s="133"/>
      <c r="M104" s="133"/>
      <c r="N104" s="133"/>
      <c r="O104" s="133"/>
      <c r="P104" s="133"/>
      <c r="Q104" s="133"/>
      <c r="R104" s="133"/>
      <c r="S104" s="133"/>
      <c r="T104" s="133"/>
      <c r="U104" s="133"/>
      <c r="V104" s="133"/>
      <c r="W104" s="134"/>
      <c r="X104" s="134"/>
      <c r="Y104" s="46"/>
    </row>
    <row r="105" spans="1:25" ht="15">
      <c r="A105" s="90" t="s">
        <v>6314</v>
      </c>
      <c r="B105" s="66" t="s">
        <v>6402</v>
      </c>
      <c r="C105" s="66" t="s">
        <v>62</v>
      </c>
      <c r="D105" s="128"/>
      <c r="E105" s="127"/>
      <c r="F105" s="129"/>
      <c r="G105" s="130"/>
      <c r="H105" s="130"/>
      <c r="I105" s="131">
        <v>105</v>
      </c>
      <c r="J105" s="132"/>
      <c r="K105" s="133"/>
      <c r="L105" s="133"/>
      <c r="M105" s="133"/>
      <c r="N105" s="133"/>
      <c r="O105" s="133"/>
      <c r="P105" s="133"/>
      <c r="Q105" s="133"/>
      <c r="R105" s="133"/>
      <c r="S105" s="133"/>
      <c r="T105" s="133"/>
      <c r="U105" s="133"/>
      <c r="V105" s="133"/>
      <c r="W105" s="134"/>
      <c r="X105" s="134"/>
      <c r="Y105" s="46"/>
    </row>
    <row r="106" spans="1:25" ht="15">
      <c r="A106" s="90" t="s">
        <v>6315</v>
      </c>
      <c r="B106" s="66" t="s">
        <v>6403</v>
      </c>
      <c r="C106" s="66" t="s">
        <v>62</v>
      </c>
      <c r="D106" s="128"/>
      <c r="E106" s="127"/>
      <c r="F106" s="129"/>
      <c r="G106" s="130"/>
      <c r="H106" s="130"/>
      <c r="I106" s="131">
        <v>106</v>
      </c>
      <c r="J106" s="132"/>
      <c r="K106" s="133"/>
      <c r="L106" s="133"/>
      <c r="M106" s="133"/>
      <c r="N106" s="133"/>
      <c r="O106" s="133"/>
      <c r="P106" s="133"/>
      <c r="Q106" s="133"/>
      <c r="R106" s="133"/>
      <c r="S106" s="133"/>
      <c r="T106" s="133"/>
      <c r="U106" s="133"/>
      <c r="V106" s="133"/>
      <c r="W106" s="134"/>
      <c r="X106" s="134"/>
      <c r="Y106" s="46"/>
    </row>
    <row r="107" spans="1:25" ht="15">
      <c r="A107" s="90" t="s">
        <v>6316</v>
      </c>
      <c r="B107" s="66" t="s">
        <v>6404</v>
      </c>
      <c r="C107" s="66" t="s">
        <v>62</v>
      </c>
      <c r="D107" s="128"/>
      <c r="E107" s="127"/>
      <c r="F107" s="129"/>
      <c r="G107" s="130"/>
      <c r="H107" s="130"/>
      <c r="I107" s="131">
        <v>107</v>
      </c>
      <c r="J107" s="132"/>
      <c r="K107" s="133"/>
      <c r="L107" s="133"/>
      <c r="M107" s="133"/>
      <c r="N107" s="133"/>
      <c r="O107" s="133"/>
      <c r="P107" s="133"/>
      <c r="Q107" s="133"/>
      <c r="R107" s="133"/>
      <c r="S107" s="133"/>
      <c r="T107" s="133"/>
      <c r="U107" s="133"/>
      <c r="V107" s="133"/>
      <c r="W107" s="134"/>
      <c r="X107" s="134"/>
      <c r="Y107" s="46"/>
    </row>
    <row r="108" spans="1:25" ht="15">
      <c r="A108" s="90" t="s">
        <v>6317</v>
      </c>
      <c r="B108" s="66" t="s">
        <v>6405</v>
      </c>
      <c r="C108" s="66" t="s">
        <v>62</v>
      </c>
      <c r="D108" s="128"/>
      <c r="E108" s="127"/>
      <c r="F108" s="129"/>
      <c r="G108" s="130"/>
      <c r="H108" s="130"/>
      <c r="I108" s="131">
        <v>108</v>
      </c>
      <c r="J108" s="132"/>
      <c r="K108" s="133"/>
      <c r="L108" s="133"/>
      <c r="M108" s="133"/>
      <c r="N108" s="133"/>
      <c r="O108" s="133"/>
      <c r="P108" s="133"/>
      <c r="Q108" s="133"/>
      <c r="R108" s="133"/>
      <c r="S108" s="133"/>
      <c r="T108" s="133"/>
      <c r="U108" s="133"/>
      <c r="V108" s="133"/>
      <c r="W108" s="134"/>
      <c r="X108" s="134"/>
      <c r="Y108" s="46"/>
    </row>
    <row r="109" spans="1:25" ht="15">
      <c r="A109" s="90" t="s">
        <v>6318</v>
      </c>
      <c r="B109" s="66" t="s">
        <v>6406</v>
      </c>
      <c r="C109" s="66" t="s">
        <v>62</v>
      </c>
      <c r="D109" s="128"/>
      <c r="E109" s="127"/>
      <c r="F109" s="129"/>
      <c r="G109" s="130"/>
      <c r="H109" s="130"/>
      <c r="I109" s="131">
        <v>109</v>
      </c>
      <c r="J109" s="132"/>
      <c r="K109" s="133"/>
      <c r="L109" s="133"/>
      <c r="M109" s="133"/>
      <c r="N109" s="133"/>
      <c r="O109" s="133"/>
      <c r="P109" s="133"/>
      <c r="Q109" s="133"/>
      <c r="R109" s="133"/>
      <c r="S109" s="133"/>
      <c r="T109" s="133"/>
      <c r="U109" s="133"/>
      <c r="V109" s="133"/>
      <c r="W109" s="134"/>
      <c r="X109" s="134"/>
      <c r="Y109" s="46"/>
    </row>
    <row r="110" spans="1:25" ht="15">
      <c r="A110" s="90" t="s">
        <v>6319</v>
      </c>
      <c r="B110" s="66" t="s">
        <v>6407</v>
      </c>
      <c r="C110" s="66" t="s">
        <v>62</v>
      </c>
      <c r="D110" s="128"/>
      <c r="E110" s="127"/>
      <c r="F110" s="129"/>
      <c r="G110" s="130"/>
      <c r="H110" s="130"/>
      <c r="I110" s="131">
        <v>110</v>
      </c>
      <c r="J110" s="132"/>
      <c r="K110" s="133"/>
      <c r="L110" s="133"/>
      <c r="M110" s="133"/>
      <c r="N110" s="133"/>
      <c r="O110" s="133"/>
      <c r="P110" s="133"/>
      <c r="Q110" s="133"/>
      <c r="R110" s="133"/>
      <c r="S110" s="133"/>
      <c r="T110" s="133"/>
      <c r="U110" s="133"/>
      <c r="V110" s="133"/>
      <c r="W110" s="134"/>
      <c r="X110" s="134"/>
      <c r="Y110" s="46"/>
    </row>
    <row r="111" spans="1:25" ht="15">
      <c r="A111" s="90" t="s">
        <v>6320</v>
      </c>
      <c r="B111" s="66" t="s">
        <v>6408</v>
      </c>
      <c r="C111" s="66" t="s">
        <v>56</v>
      </c>
      <c r="D111" s="128"/>
      <c r="E111" s="127"/>
      <c r="F111" s="129"/>
      <c r="G111" s="130"/>
      <c r="H111" s="130"/>
      <c r="I111" s="131">
        <v>111</v>
      </c>
      <c r="J111" s="132"/>
      <c r="K111" s="133"/>
      <c r="L111" s="133"/>
      <c r="M111" s="133"/>
      <c r="N111" s="133"/>
      <c r="O111" s="133"/>
      <c r="P111" s="133"/>
      <c r="Q111" s="133"/>
      <c r="R111" s="133"/>
      <c r="S111" s="133"/>
      <c r="T111" s="133"/>
      <c r="U111" s="133"/>
      <c r="V111" s="133"/>
      <c r="W111" s="134"/>
      <c r="X111" s="134"/>
      <c r="Y111" s="46"/>
    </row>
    <row r="112" spans="1:25" ht="15">
      <c r="A112" s="90" t="s">
        <v>6321</v>
      </c>
      <c r="B112" s="66" t="s">
        <v>6409</v>
      </c>
      <c r="C112" s="66" t="s">
        <v>56</v>
      </c>
      <c r="D112" s="128"/>
      <c r="E112" s="127"/>
      <c r="F112" s="129"/>
      <c r="G112" s="130"/>
      <c r="H112" s="130"/>
      <c r="I112" s="131">
        <v>112</v>
      </c>
      <c r="J112" s="132"/>
      <c r="K112" s="133"/>
      <c r="L112" s="133"/>
      <c r="M112" s="133"/>
      <c r="N112" s="133"/>
      <c r="O112" s="133"/>
      <c r="P112" s="133"/>
      <c r="Q112" s="133"/>
      <c r="R112" s="133"/>
      <c r="S112" s="133"/>
      <c r="T112" s="133"/>
      <c r="U112" s="133"/>
      <c r="V112" s="133"/>
      <c r="W112" s="134"/>
      <c r="X112" s="134"/>
      <c r="Y112" s="46"/>
    </row>
    <row r="113" spans="1:25" ht="15">
      <c r="A113" s="90" t="s">
        <v>6322</v>
      </c>
      <c r="B113" s="66" t="s">
        <v>6410</v>
      </c>
      <c r="C113" s="66" t="s">
        <v>56</v>
      </c>
      <c r="D113" s="128"/>
      <c r="E113" s="127"/>
      <c r="F113" s="129"/>
      <c r="G113" s="130"/>
      <c r="H113" s="130"/>
      <c r="I113" s="131">
        <v>113</v>
      </c>
      <c r="J113" s="132"/>
      <c r="K113" s="133"/>
      <c r="L113" s="133"/>
      <c r="M113" s="133"/>
      <c r="N113" s="133"/>
      <c r="O113" s="133"/>
      <c r="P113" s="133"/>
      <c r="Q113" s="133"/>
      <c r="R113" s="133"/>
      <c r="S113" s="133"/>
      <c r="T113" s="133"/>
      <c r="U113" s="133"/>
      <c r="V113" s="133"/>
      <c r="W113" s="134"/>
      <c r="X113" s="134"/>
      <c r="Y113" s="46"/>
    </row>
    <row r="114" spans="1:25" ht="15">
      <c r="A114" s="90" t="s">
        <v>6323</v>
      </c>
      <c r="B114" s="66" t="s">
        <v>6411</v>
      </c>
      <c r="C114" s="66" t="s">
        <v>56</v>
      </c>
      <c r="D114" s="128"/>
      <c r="E114" s="127"/>
      <c r="F114" s="129"/>
      <c r="G114" s="130"/>
      <c r="H114" s="130"/>
      <c r="I114" s="131">
        <v>114</v>
      </c>
      <c r="J114" s="132"/>
      <c r="K114" s="133"/>
      <c r="L114" s="133"/>
      <c r="M114" s="133"/>
      <c r="N114" s="133"/>
      <c r="O114" s="133"/>
      <c r="P114" s="133"/>
      <c r="Q114" s="133"/>
      <c r="R114" s="133"/>
      <c r="S114" s="133"/>
      <c r="T114" s="133"/>
      <c r="U114" s="133"/>
      <c r="V114" s="133"/>
      <c r="W114" s="134"/>
      <c r="X114" s="134"/>
      <c r="Y114" s="46"/>
    </row>
    <row r="115" spans="1:25" ht="15">
      <c r="A115" s="90" t="s">
        <v>6324</v>
      </c>
      <c r="B115" s="66" t="s">
        <v>6412</v>
      </c>
      <c r="C115" s="66" t="s">
        <v>56</v>
      </c>
      <c r="D115" s="128"/>
      <c r="E115" s="127"/>
      <c r="F115" s="129"/>
      <c r="G115" s="130"/>
      <c r="H115" s="130"/>
      <c r="I115" s="131">
        <v>115</v>
      </c>
      <c r="J115" s="132"/>
      <c r="K115" s="133"/>
      <c r="L115" s="133"/>
      <c r="M115" s="133"/>
      <c r="N115" s="133"/>
      <c r="O115" s="133"/>
      <c r="P115" s="133"/>
      <c r="Q115" s="133"/>
      <c r="R115" s="133"/>
      <c r="S115" s="133"/>
      <c r="T115" s="133"/>
      <c r="U115" s="133"/>
      <c r="V115" s="133"/>
      <c r="W115" s="134"/>
      <c r="X115" s="134"/>
      <c r="Y115" s="46"/>
    </row>
    <row r="116" spans="1:25" ht="15">
      <c r="A116" s="90" t="s">
        <v>6325</v>
      </c>
      <c r="B116" s="66" t="s">
        <v>6413</v>
      </c>
      <c r="C116" s="66" t="s">
        <v>56</v>
      </c>
      <c r="D116" s="128"/>
      <c r="E116" s="127"/>
      <c r="F116" s="129"/>
      <c r="G116" s="130"/>
      <c r="H116" s="130"/>
      <c r="I116" s="131">
        <v>116</v>
      </c>
      <c r="J116" s="132"/>
      <c r="K116" s="133"/>
      <c r="L116" s="133"/>
      <c r="M116" s="133"/>
      <c r="N116" s="133"/>
      <c r="O116" s="133"/>
      <c r="P116" s="133"/>
      <c r="Q116" s="133"/>
      <c r="R116" s="133"/>
      <c r="S116" s="133"/>
      <c r="T116" s="133"/>
      <c r="U116" s="133"/>
      <c r="V116" s="133"/>
      <c r="W116" s="134"/>
      <c r="X116" s="134"/>
      <c r="Y116" s="46"/>
    </row>
    <row r="117" spans="1:25" ht="15">
      <c r="A117" s="90" t="s">
        <v>6326</v>
      </c>
      <c r="B117" s="66" t="s">
        <v>6414</v>
      </c>
      <c r="C117" s="66" t="s">
        <v>56</v>
      </c>
      <c r="D117" s="128"/>
      <c r="E117" s="127"/>
      <c r="F117" s="129"/>
      <c r="G117" s="130"/>
      <c r="H117" s="130"/>
      <c r="I117" s="131">
        <v>117</v>
      </c>
      <c r="J117" s="132"/>
      <c r="K117" s="133"/>
      <c r="L117" s="133"/>
      <c r="M117" s="133"/>
      <c r="N117" s="133"/>
      <c r="O117" s="133"/>
      <c r="P117" s="133"/>
      <c r="Q117" s="133"/>
      <c r="R117" s="133"/>
      <c r="S117" s="133"/>
      <c r="T117" s="133"/>
      <c r="U117" s="133"/>
      <c r="V117" s="133"/>
      <c r="W117" s="134"/>
      <c r="X117" s="134"/>
      <c r="Y117" s="46"/>
    </row>
    <row r="118" spans="1:25" ht="15">
      <c r="A118" s="90" t="s">
        <v>6327</v>
      </c>
      <c r="B118" s="66" t="s">
        <v>6415</v>
      </c>
      <c r="C118" s="66" t="s">
        <v>56</v>
      </c>
      <c r="D118" s="128"/>
      <c r="E118" s="127"/>
      <c r="F118" s="129"/>
      <c r="G118" s="130"/>
      <c r="H118" s="130"/>
      <c r="I118" s="131">
        <v>118</v>
      </c>
      <c r="J118" s="132"/>
      <c r="K118" s="133"/>
      <c r="L118" s="133"/>
      <c r="M118" s="133"/>
      <c r="N118" s="133"/>
      <c r="O118" s="133"/>
      <c r="P118" s="133"/>
      <c r="Q118" s="133"/>
      <c r="R118" s="133"/>
      <c r="S118" s="133"/>
      <c r="T118" s="133"/>
      <c r="U118" s="133"/>
      <c r="V118" s="133"/>
      <c r="W118" s="134"/>
      <c r="X118" s="134"/>
      <c r="Y118" s="46"/>
    </row>
    <row r="119" spans="1:25" ht="15">
      <c r="A119" s="90" t="s">
        <v>6328</v>
      </c>
      <c r="B119" s="66" t="s">
        <v>6416</v>
      </c>
      <c r="C119" s="66" t="s">
        <v>56</v>
      </c>
      <c r="D119" s="128"/>
      <c r="E119" s="127"/>
      <c r="F119" s="129"/>
      <c r="G119" s="130"/>
      <c r="H119" s="130"/>
      <c r="I119" s="131">
        <v>119</v>
      </c>
      <c r="J119" s="132"/>
      <c r="K119" s="133"/>
      <c r="L119" s="133"/>
      <c r="M119" s="133"/>
      <c r="N119" s="133"/>
      <c r="O119" s="133"/>
      <c r="P119" s="133"/>
      <c r="Q119" s="133"/>
      <c r="R119" s="133"/>
      <c r="S119" s="133"/>
      <c r="T119" s="133"/>
      <c r="U119" s="133"/>
      <c r="V119" s="133"/>
      <c r="W119" s="134"/>
      <c r="X119" s="134"/>
      <c r="Y119" s="46"/>
    </row>
    <row r="120" spans="1:25" ht="15">
      <c r="A120" s="90" t="s">
        <v>6329</v>
      </c>
      <c r="B120" s="66" t="s">
        <v>6417</v>
      </c>
      <c r="C120" s="66" t="s">
        <v>56</v>
      </c>
      <c r="D120" s="128"/>
      <c r="E120" s="127"/>
      <c r="F120" s="129"/>
      <c r="G120" s="130"/>
      <c r="H120" s="130"/>
      <c r="I120" s="131">
        <v>120</v>
      </c>
      <c r="J120" s="132"/>
      <c r="K120" s="133"/>
      <c r="L120" s="133"/>
      <c r="M120" s="133"/>
      <c r="N120" s="133"/>
      <c r="O120" s="133"/>
      <c r="P120" s="133"/>
      <c r="Q120" s="133"/>
      <c r="R120" s="133"/>
      <c r="S120" s="133"/>
      <c r="T120" s="133"/>
      <c r="U120" s="133"/>
      <c r="V120" s="133"/>
      <c r="W120" s="134"/>
      <c r="X120" s="134"/>
      <c r="Y120" s="46"/>
    </row>
    <row r="121" spans="1:25" ht="15">
      <c r="A121" s="90" t="s">
        <v>6330</v>
      </c>
      <c r="B121" s="66" t="s">
        <v>6418</v>
      </c>
      <c r="C121" s="66" t="s">
        <v>56</v>
      </c>
      <c r="D121" s="128"/>
      <c r="E121" s="127"/>
      <c r="F121" s="129"/>
      <c r="G121" s="130"/>
      <c r="H121" s="130"/>
      <c r="I121" s="131">
        <v>121</v>
      </c>
      <c r="J121" s="132"/>
      <c r="K121" s="133"/>
      <c r="L121" s="133"/>
      <c r="M121" s="133"/>
      <c r="N121" s="133"/>
      <c r="O121" s="133"/>
      <c r="P121" s="133"/>
      <c r="Q121" s="133"/>
      <c r="R121" s="133"/>
      <c r="S121" s="133"/>
      <c r="T121" s="133"/>
      <c r="U121" s="133"/>
      <c r="V121" s="133"/>
      <c r="W121" s="134"/>
      <c r="X121" s="134"/>
      <c r="Y121" s="46"/>
    </row>
    <row r="122" spans="1:25" ht="15">
      <c r="A122" s="90" t="s">
        <v>6331</v>
      </c>
      <c r="B122" s="66" t="s">
        <v>6419</v>
      </c>
      <c r="C122" s="66" t="s">
        <v>56</v>
      </c>
      <c r="D122" s="128"/>
      <c r="E122" s="127"/>
      <c r="F122" s="129"/>
      <c r="G122" s="130"/>
      <c r="H122" s="130"/>
      <c r="I122" s="131">
        <v>122</v>
      </c>
      <c r="J122" s="132"/>
      <c r="K122" s="133"/>
      <c r="L122" s="133"/>
      <c r="M122" s="133"/>
      <c r="N122" s="133"/>
      <c r="O122" s="133"/>
      <c r="P122" s="133"/>
      <c r="Q122" s="133"/>
      <c r="R122" s="133"/>
      <c r="S122" s="133"/>
      <c r="T122" s="133"/>
      <c r="U122" s="133"/>
      <c r="V122" s="133"/>
      <c r="W122" s="134"/>
      <c r="X122" s="134"/>
      <c r="Y122" s="46"/>
    </row>
    <row r="123" spans="1:25" ht="15">
      <c r="A123" s="90" t="s">
        <v>6332</v>
      </c>
      <c r="B123" s="66" t="s">
        <v>6408</v>
      </c>
      <c r="C123" s="66" t="s">
        <v>59</v>
      </c>
      <c r="D123" s="128"/>
      <c r="E123" s="127"/>
      <c r="F123" s="129"/>
      <c r="G123" s="130"/>
      <c r="H123" s="130"/>
      <c r="I123" s="131">
        <v>123</v>
      </c>
      <c r="J123" s="132"/>
      <c r="K123" s="133"/>
      <c r="L123" s="133"/>
      <c r="M123" s="133"/>
      <c r="N123" s="133"/>
      <c r="O123" s="133"/>
      <c r="P123" s="133"/>
      <c r="Q123" s="133"/>
      <c r="R123" s="133"/>
      <c r="S123" s="133"/>
      <c r="T123" s="133"/>
      <c r="U123" s="133"/>
      <c r="V123" s="133"/>
      <c r="W123" s="134"/>
      <c r="X123" s="134"/>
      <c r="Y123" s="46"/>
    </row>
    <row r="124" spans="1:25" ht="15">
      <c r="A124" s="90" t="s">
        <v>6333</v>
      </c>
      <c r="B124" s="66" t="s">
        <v>6409</v>
      </c>
      <c r="C124" s="66" t="s">
        <v>59</v>
      </c>
      <c r="D124" s="128"/>
      <c r="E124" s="127"/>
      <c r="F124" s="129"/>
      <c r="G124" s="130"/>
      <c r="H124" s="130"/>
      <c r="I124" s="131">
        <v>124</v>
      </c>
      <c r="J124" s="132"/>
      <c r="K124" s="133"/>
      <c r="L124" s="133"/>
      <c r="M124" s="133"/>
      <c r="N124" s="133"/>
      <c r="O124" s="133"/>
      <c r="P124" s="133"/>
      <c r="Q124" s="133"/>
      <c r="R124" s="133"/>
      <c r="S124" s="133"/>
      <c r="T124" s="133"/>
      <c r="U124" s="133"/>
      <c r="V124" s="133"/>
      <c r="W124" s="134"/>
      <c r="X124" s="134"/>
      <c r="Y124" s="46"/>
    </row>
    <row r="125" spans="1:25" ht="15">
      <c r="A125" s="90" t="s">
        <v>6334</v>
      </c>
      <c r="B125" s="66" t="s">
        <v>6410</v>
      </c>
      <c r="C125" s="66" t="s">
        <v>59</v>
      </c>
      <c r="D125" s="128"/>
      <c r="E125" s="127"/>
      <c r="F125" s="129"/>
      <c r="G125" s="130"/>
      <c r="H125" s="130"/>
      <c r="I125" s="131">
        <v>125</v>
      </c>
      <c r="J125" s="132"/>
      <c r="K125" s="133"/>
      <c r="L125" s="133"/>
      <c r="M125" s="133"/>
      <c r="N125" s="133"/>
      <c r="O125" s="133"/>
      <c r="P125" s="133"/>
      <c r="Q125" s="133"/>
      <c r="R125" s="133"/>
      <c r="S125" s="133"/>
      <c r="T125" s="133"/>
      <c r="U125" s="133"/>
      <c r="V125" s="133"/>
      <c r="W125" s="134"/>
      <c r="X125" s="134"/>
      <c r="Y125" s="46"/>
    </row>
    <row r="126" spans="1:25" ht="15">
      <c r="A126" s="90" t="s">
        <v>6335</v>
      </c>
      <c r="B126" s="66" t="s">
        <v>6411</v>
      </c>
      <c r="C126" s="66" t="s">
        <v>59</v>
      </c>
      <c r="D126" s="128"/>
      <c r="E126" s="127"/>
      <c r="F126" s="129"/>
      <c r="G126" s="130"/>
      <c r="H126" s="130"/>
      <c r="I126" s="131">
        <v>126</v>
      </c>
      <c r="J126" s="132"/>
      <c r="K126" s="133"/>
      <c r="L126" s="133"/>
      <c r="M126" s="133"/>
      <c r="N126" s="133"/>
      <c r="O126" s="133"/>
      <c r="P126" s="133"/>
      <c r="Q126" s="133"/>
      <c r="R126" s="133"/>
      <c r="S126" s="133"/>
      <c r="T126" s="133"/>
      <c r="U126" s="133"/>
      <c r="V126" s="133"/>
      <c r="W126" s="134"/>
      <c r="X126" s="134"/>
      <c r="Y126" s="46"/>
    </row>
    <row r="127" spans="1:25" ht="15">
      <c r="A127" s="90" t="s">
        <v>6336</v>
      </c>
      <c r="B127" s="66" t="s">
        <v>6412</v>
      </c>
      <c r="C127" s="66" t="s">
        <v>59</v>
      </c>
      <c r="D127" s="128"/>
      <c r="E127" s="127"/>
      <c r="F127" s="129"/>
      <c r="G127" s="130"/>
      <c r="H127" s="130"/>
      <c r="I127" s="131">
        <v>127</v>
      </c>
      <c r="J127" s="132"/>
      <c r="K127" s="133"/>
      <c r="L127" s="133"/>
      <c r="M127" s="133"/>
      <c r="N127" s="133"/>
      <c r="O127" s="133"/>
      <c r="P127" s="133"/>
      <c r="Q127" s="133"/>
      <c r="R127" s="133"/>
      <c r="S127" s="133"/>
      <c r="T127" s="133"/>
      <c r="U127" s="133"/>
      <c r="V127" s="133"/>
      <c r="W127" s="134"/>
      <c r="X127" s="134"/>
      <c r="Y127" s="46"/>
    </row>
    <row r="128" spans="1:25" ht="15">
      <c r="A128" s="90" t="s">
        <v>6337</v>
      </c>
      <c r="B128" s="66" t="s">
        <v>6413</v>
      </c>
      <c r="C128" s="66" t="s">
        <v>59</v>
      </c>
      <c r="D128" s="128"/>
      <c r="E128" s="127"/>
      <c r="F128" s="129"/>
      <c r="G128" s="130"/>
      <c r="H128" s="130"/>
      <c r="I128" s="131">
        <v>128</v>
      </c>
      <c r="J128" s="132"/>
      <c r="K128" s="133"/>
      <c r="L128" s="133"/>
      <c r="M128" s="133"/>
      <c r="N128" s="133"/>
      <c r="O128" s="133"/>
      <c r="P128" s="133"/>
      <c r="Q128" s="133"/>
      <c r="R128" s="133"/>
      <c r="S128" s="133"/>
      <c r="T128" s="133"/>
      <c r="U128" s="133"/>
      <c r="V128" s="133"/>
      <c r="W128" s="134"/>
      <c r="X128" s="134"/>
      <c r="Y128" s="46"/>
    </row>
    <row r="129" spans="1:25" ht="15">
      <c r="A129" s="90" t="s">
        <v>6338</v>
      </c>
      <c r="B129" s="66" t="s">
        <v>6414</v>
      </c>
      <c r="C129" s="66" t="s">
        <v>59</v>
      </c>
      <c r="D129" s="128"/>
      <c r="E129" s="127"/>
      <c r="F129" s="129"/>
      <c r="G129" s="130"/>
      <c r="H129" s="130"/>
      <c r="I129" s="131">
        <v>129</v>
      </c>
      <c r="J129" s="132"/>
      <c r="K129" s="133"/>
      <c r="L129" s="133"/>
      <c r="M129" s="133"/>
      <c r="N129" s="133"/>
      <c r="O129" s="133"/>
      <c r="P129" s="133"/>
      <c r="Q129" s="133"/>
      <c r="R129" s="133"/>
      <c r="S129" s="133"/>
      <c r="T129" s="133"/>
      <c r="U129" s="133"/>
      <c r="V129" s="133"/>
      <c r="W129" s="134"/>
      <c r="X129" s="134"/>
      <c r="Y129" s="46"/>
    </row>
    <row r="130" spans="1:25" ht="15">
      <c r="A130" s="90" t="s">
        <v>6339</v>
      </c>
      <c r="B130" s="66" t="s">
        <v>6415</v>
      </c>
      <c r="C130" s="66" t="s">
        <v>59</v>
      </c>
      <c r="D130" s="128"/>
      <c r="E130" s="127"/>
      <c r="F130" s="129"/>
      <c r="G130" s="130"/>
      <c r="H130" s="130"/>
      <c r="I130" s="131">
        <v>130</v>
      </c>
      <c r="J130" s="132"/>
      <c r="K130" s="133"/>
      <c r="L130" s="133"/>
      <c r="M130" s="133"/>
      <c r="N130" s="133"/>
      <c r="O130" s="133"/>
      <c r="P130" s="133"/>
      <c r="Q130" s="133"/>
      <c r="R130" s="133"/>
      <c r="S130" s="133"/>
      <c r="T130" s="133"/>
      <c r="U130" s="133"/>
      <c r="V130" s="133"/>
      <c r="W130" s="134"/>
      <c r="X130" s="134"/>
      <c r="Y130" s="46"/>
    </row>
    <row r="131" spans="1:25" ht="15">
      <c r="A131" s="90" t="s">
        <v>6340</v>
      </c>
      <c r="B131" s="66" t="s">
        <v>6416</v>
      </c>
      <c r="C131" s="66" t="s">
        <v>59</v>
      </c>
      <c r="D131" s="128"/>
      <c r="E131" s="127"/>
      <c r="F131" s="129"/>
      <c r="G131" s="130"/>
      <c r="H131" s="130"/>
      <c r="I131" s="131">
        <v>131</v>
      </c>
      <c r="J131" s="132"/>
      <c r="K131" s="133"/>
      <c r="L131" s="133"/>
      <c r="M131" s="133"/>
      <c r="N131" s="133"/>
      <c r="O131" s="133"/>
      <c r="P131" s="133"/>
      <c r="Q131" s="133"/>
      <c r="R131" s="133"/>
      <c r="S131" s="133"/>
      <c r="T131" s="133"/>
      <c r="U131" s="133"/>
      <c r="V131" s="133"/>
      <c r="W131" s="134"/>
      <c r="X131" s="134"/>
      <c r="Y131" s="46"/>
    </row>
    <row r="132" spans="1:25" ht="15">
      <c r="A132" s="90" t="s">
        <v>6341</v>
      </c>
      <c r="B132" s="66" t="s">
        <v>6417</v>
      </c>
      <c r="C132" s="66" t="s">
        <v>59</v>
      </c>
      <c r="D132" s="128"/>
      <c r="E132" s="127"/>
      <c r="F132" s="129"/>
      <c r="G132" s="130"/>
      <c r="H132" s="130"/>
      <c r="I132" s="131">
        <v>132</v>
      </c>
      <c r="J132" s="132"/>
      <c r="K132" s="133"/>
      <c r="L132" s="133"/>
      <c r="M132" s="133"/>
      <c r="N132" s="133"/>
      <c r="O132" s="133"/>
      <c r="P132" s="133"/>
      <c r="Q132" s="133"/>
      <c r="R132" s="133"/>
      <c r="S132" s="133"/>
      <c r="T132" s="133"/>
      <c r="U132" s="133"/>
      <c r="V132" s="133"/>
      <c r="W132" s="134"/>
      <c r="X132" s="134"/>
      <c r="Y132" s="46"/>
    </row>
    <row r="133" spans="1:25" ht="15">
      <c r="A133" s="90" t="s">
        <v>6342</v>
      </c>
      <c r="B133" s="66" t="s">
        <v>6418</v>
      </c>
      <c r="C133" s="66" t="s">
        <v>59</v>
      </c>
      <c r="D133" s="128"/>
      <c r="E133" s="127"/>
      <c r="F133" s="129"/>
      <c r="G133" s="130"/>
      <c r="H133" s="130"/>
      <c r="I133" s="131">
        <v>133</v>
      </c>
      <c r="J133" s="132"/>
      <c r="K133" s="133"/>
      <c r="L133" s="133"/>
      <c r="M133" s="133"/>
      <c r="N133" s="133"/>
      <c r="O133" s="133"/>
      <c r="P133" s="133"/>
      <c r="Q133" s="133"/>
      <c r="R133" s="133"/>
      <c r="S133" s="133"/>
      <c r="T133" s="133"/>
      <c r="U133" s="133"/>
      <c r="V133" s="133"/>
      <c r="W133" s="134"/>
      <c r="X133" s="134"/>
      <c r="Y133" s="46"/>
    </row>
    <row r="134" spans="1:25" ht="15">
      <c r="A134" s="90" t="s">
        <v>6343</v>
      </c>
      <c r="B134" s="66" t="s">
        <v>6419</v>
      </c>
      <c r="C134" s="66" t="s">
        <v>59</v>
      </c>
      <c r="D134" s="128"/>
      <c r="E134" s="127"/>
      <c r="F134" s="129"/>
      <c r="G134" s="130"/>
      <c r="H134" s="130"/>
      <c r="I134" s="131">
        <v>134</v>
      </c>
      <c r="J134" s="132"/>
      <c r="K134" s="133"/>
      <c r="L134" s="133"/>
      <c r="M134" s="133"/>
      <c r="N134" s="133"/>
      <c r="O134" s="133"/>
      <c r="P134" s="133"/>
      <c r="Q134" s="133"/>
      <c r="R134" s="133"/>
      <c r="S134" s="133"/>
      <c r="T134" s="133"/>
      <c r="U134" s="133"/>
      <c r="V134" s="133"/>
      <c r="W134" s="134"/>
      <c r="X134" s="134"/>
      <c r="Y134" s="46"/>
    </row>
    <row r="135" spans="1:25" ht="15">
      <c r="A135" s="90" t="s">
        <v>6344</v>
      </c>
      <c r="B135" s="66" t="s">
        <v>6408</v>
      </c>
      <c r="C135" s="66" t="s">
        <v>61</v>
      </c>
      <c r="D135" s="128"/>
      <c r="E135" s="127"/>
      <c r="F135" s="129"/>
      <c r="G135" s="130"/>
      <c r="H135" s="130"/>
      <c r="I135" s="131">
        <v>135</v>
      </c>
      <c r="J135" s="132"/>
      <c r="K135" s="133"/>
      <c r="L135" s="133"/>
      <c r="M135" s="133"/>
      <c r="N135" s="133"/>
      <c r="O135" s="133"/>
      <c r="P135" s="133"/>
      <c r="Q135" s="133"/>
      <c r="R135" s="133"/>
      <c r="S135" s="133"/>
      <c r="T135" s="133"/>
      <c r="U135" s="133"/>
      <c r="V135" s="133"/>
      <c r="W135" s="134"/>
      <c r="X135" s="134"/>
      <c r="Y135" s="46"/>
    </row>
    <row r="136" spans="1:25" ht="15">
      <c r="A136" s="90" t="s">
        <v>6345</v>
      </c>
      <c r="B136" s="66" t="s">
        <v>6409</v>
      </c>
      <c r="C136" s="66" t="s">
        <v>61</v>
      </c>
      <c r="D136" s="128"/>
      <c r="E136" s="127"/>
      <c r="F136" s="129"/>
      <c r="G136" s="130"/>
      <c r="H136" s="130"/>
      <c r="I136" s="131">
        <v>136</v>
      </c>
      <c r="J136" s="132"/>
      <c r="K136" s="133"/>
      <c r="L136" s="133"/>
      <c r="M136" s="133"/>
      <c r="N136" s="133"/>
      <c r="O136" s="133"/>
      <c r="P136" s="133"/>
      <c r="Q136" s="133"/>
      <c r="R136" s="133"/>
      <c r="S136" s="133"/>
      <c r="T136" s="133"/>
      <c r="U136" s="133"/>
      <c r="V136" s="133"/>
      <c r="W136" s="134"/>
      <c r="X136" s="134"/>
      <c r="Y136" s="46"/>
    </row>
    <row r="137" spans="1:25" ht="15">
      <c r="A137" s="90" t="s">
        <v>6346</v>
      </c>
      <c r="B137" s="66" t="s">
        <v>6410</v>
      </c>
      <c r="C137" s="66" t="s">
        <v>61</v>
      </c>
      <c r="D137" s="128"/>
      <c r="E137" s="127"/>
      <c r="F137" s="129"/>
      <c r="G137" s="130"/>
      <c r="H137" s="130"/>
      <c r="I137" s="131">
        <v>137</v>
      </c>
      <c r="J137" s="132"/>
      <c r="K137" s="133"/>
      <c r="L137" s="133"/>
      <c r="M137" s="133"/>
      <c r="N137" s="133"/>
      <c r="O137" s="133"/>
      <c r="P137" s="133"/>
      <c r="Q137" s="133"/>
      <c r="R137" s="133"/>
      <c r="S137" s="133"/>
      <c r="T137" s="133"/>
      <c r="U137" s="133"/>
      <c r="V137" s="133"/>
      <c r="W137" s="134"/>
      <c r="X137" s="134"/>
      <c r="Y137" s="46"/>
    </row>
    <row r="138" spans="1:25" ht="15">
      <c r="A138" s="90" t="s">
        <v>6347</v>
      </c>
      <c r="B138" s="66" t="s">
        <v>6411</v>
      </c>
      <c r="C138" s="66" t="s">
        <v>61</v>
      </c>
      <c r="D138" s="128"/>
      <c r="E138" s="127"/>
      <c r="F138" s="129"/>
      <c r="G138" s="130"/>
      <c r="H138" s="130"/>
      <c r="I138" s="131">
        <v>138</v>
      </c>
      <c r="J138" s="132"/>
      <c r="K138" s="133"/>
      <c r="L138" s="133"/>
      <c r="M138" s="133"/>
      <c r="N138" s="133"/>
      <c r="O138" s="133"/>
      <c r="P138" s="133"/>
      <c r="Q138" s="133"/>
      <c r="R138" s="133"/>
      <c r="S138" s="133"/>
      <c r="T138" s="133"/>
      <c r="U138" s="133"/>
      <c r="V138" s="133"/>
      <c r="W138" s="134"/>
      <c r="X138" s="134"/>
      <c r="Y138" s="46"/>
    </row>
    <row r="139" spans="1:25" ht="15">
      <c r="A139" s="90" t="s">
        <v>6348</v>
      </c>
      <c r="B139" s="66" t="s">
        <v>6412</v>
      </c>
      <c r="C139" s="66" t="s">
        <v>61</v>
      </c>
      <c r="D139" s="128"/>
      <c r="E139" s="127"/>
      <c r="F139" s="129"/>
      <c r="G139" s="130"/>
      <c r="H139" s="130"/>
      <c r="I139" s="131">
        <v>139</v>
      </c>
      <c r="J139" s="132"/>
      <c r="K139" s="133"/>
      <c r="L139" s="133"/>
      <c r="M139" s="133"/>
      <c r="N139" s="133"/>
      <c r="O139" s="133"/>
      <c r="P139" s="133"/>
      <c r="Q139" s="133"/>
      <c r="R139" s="133"/>
      <c r="S139" s="133"/>
      <c r="T139" s="133"/>
      <c r="U139" s="133"/>
      <c r="V139" s="133"/>
      <c r="W139" s="134"/>
      <c r="X139" s="134"/>
      <c r="Y139" s="46"/>
    </row>
    <row r="140" spans="1:25" ht="15">
      <c r="A140" s="90" t="s">
        <v>6349</v>
      </c>
      <c r="B140" s="66" t="s">
        <v>6413</v>
      </c>
      <c r="C140" s="66" t="s">
        <v>61</v>
      </c>
      <c r="D140" s="128"/>
      <c r="E140" s="127"/>
      <c r="F140" s="129"/>
      <c r="G140" s="130"/>
      <c r="H140" s="130"/>
      <c r="I140" s="131">
        <v>140</v>
      </c>
      <c r="J140" s="132"/>
      <c r="K140" s="133"/>
      <c r="L140" s="133"/>
      <c r="M140" s="133"/>
      <c r="N140" s="133"/>
      <c r="O140" s="133"/>
      <c r="P140" s="133"/>
      <c r="Q140" s="133"/>
      <c r="R140" s="133"/>
      <c r="S140" s="133"/>
      <c r="T140" s="133"/>
      <c r="U140" s="133"/>
      <c r="V140" s="133"/>
      <c r="W140" s="134"/>
      <c r="X140" s="134"/>
      <c r="Y140" s="46"/>
    </row>
    <row r="141" spans="1:25" ht="15">
      <c r="A141" s="90" t="s">
        <v>6350</v>
      </c>
      <c r="B141" s="66" t="s">
        <v>6414</v>
      </c>
      <c r="C141" s="66" t="s">
        <v>61</v>
      </c>
      <c r="D141" s="128"/>
      <c r="E141" s="127"/>
      <c r="F141" s="129"/>
      <c r="G141" s="130"/>
      <c r="H141" s="130"/>
      <c r="I141" s="131">
        <v>141</v>
      </c>
      <c r="J141" s="132"/>
      <c r="K141" s="133"/>
      <c r="L141" s="133"/>
      <c r="M141" s="133"/>
      <c r="N141" s="133"/>
      <c r="O141" s="133"/>
      <c r="P141" s="133"/>
      <c r="Q141" s="133"/>
      <c r="R141" s="133"/>
      <c r="S141" s="133"/>
      <c r="T141" s="133"/>
      <c r="U141" s="133"/>
      <c r="V141" s="133"/>
      <c r="W141" s="134"/>
      <c r="X141" s="134"/>
      <c r="Y141" s="46"/>
    </row>
    <row r="142" spans="1:25" ht="15">
      <c r="A142" s="90" t="s">
        <v>6351</v>
      </c>
      <c r="B142" s="66" t="s">
        <v>6415</v>
      </c>
      <c r="C142" s="66" t="s">
        <v>61</v>
      </c>
      <c r="D142" s="128"/>
      <c r="E142" s="127"/>
      <c r="F142" s="129"/>
      <c r="G142" s="130"/>
      <c r="H142" s="130"/>
      <c r="I142" s="131">
        <v>142</v>
      </c>
      <c r="J142" s="132"/>
      <c r="K142" s="133"/>
      <c r="L142" s="133"/>
      <c r="M142" s="133"/>
      <c r="N142" s="133"/>
      <c r="O142" s="133"/>
      <c r="P142" s="133"/>
      <c r="Q142" s="133"/>
      <c r="R142" s="133"/>
      <c r="S142" s="133"/>
      <c r="T142" s="133"/>
      <c r="U142" s="133"/>
      <c r="V142" s="133"/>
      <c r="W142" s="134"/>
      <c r="X142" s="134"/>
      <c r="Y142" s="46"/>
    </row>
    <row r="143" spans="1:25" ht="15">
      <c r="A143" s="90" t="s">
        <v>6352</v>
      </c>
      <c r="B143" s="66" t="s">
        <v>6416</v>
      </c>
      <c r="C143" s="66" t="s">
        <v>61</v>
      </c>
      <c r="D143" s="128"/>
      <c r="E143" s="127"/>
      <c r="F143" s="129"/>
      <c r="G143" s="130"/>
      <c r="H143" s="130"/>
      <c r="I143" s="131">
        <v>143</v>
      </c>
      <c r="J143" s="132"/>
      <c r="K143" s="133"/>
      <c r="L143" s="133"/>
      <c r="M143" s="133"/>
      <c r="N143" s="133"/>
      <c r="O143" s="133"/>
      <c r="P143" s="133"/>
      <c r="Q143" s="133"/>
      <c r="R143" s="133"/>
      <c r="S143" s="133"/>
      <c r="T143" s="133"/>
      <c r="U143" s="133"/>
      <c r="V143" s="133"/>
      <c r="W143" s="134"/>
      <c r="X143" s="134"/>
      <c r="Y143" s="46"/>
    </row>
    <row r="144" spans="1:25" ht="15">
      <c r="A144" s="90" t="s">
        <v>6353</v>
      </c>
      <c r="B144" s="66" t="s">
        <v>6417</v>
      </c>
      <c r="C144" s="66" t="s">
        <v>61</v>
      </c>
      <c r="D144" s="128"/>
      <c r="E144" s="127"/>
      <c r="F144" s="129"/>
      <c r="G144" s="130"/>
      <c r="H144" s="130"/>
      <c r="I144" s="131">
        <v>144</v>
      </c>
      <c r="J144" s="132"/>
      <c r="K144" s="133"/>
      <c r="L144" s="133"/>
      <c r="M144" s="133"/>
      <c r="N144" s="133"/>
      <c r="O144" s="133"/>
      <c r="P144" s="133"/>
      <c r="Q144" s="133"/>
      <c r="R144" s="133"/>
      <c r="S144" s="133"/>
      <c r="T144" s="133"/>
      <c r="U144" s="133"/>
      <c r="V144" s="133"/>
      <c r="W144" s="134"/>
      <c r="X144" s="134"/>
      <c r="Y144" s="46"/>
    </row>
    <row r="145" spans="1:25" ht="15">
      <c r="A145" s="90" t="s">
        <v>6354</v>
      </c>
      <c r="B145" s="66" t="s">
        <v>6418</v>
      </c>
      <c r="C145" s="66" t="s">
        <v>61</v>
      </c>
      <c r="D145" s="128"/>
      <c r="E145" s="127"/>
      <c r="F145" s="129"/>
      <c r="G145" s="130"/>
      <c r="H145" s="130"/>
      <c r="I145" s="131">
        <v>145</v>
      </c>
      <c r="J145" s="132"/>
      <c r="K145" s="133"/>
      <c r="L145" s="133"/>
      <c r="M145" s="133"/>
      <c r="N145" s="133"/>
      <c r="O145" s="133"/>
      <c r="P145" s="133"/>
      <c r="Q145" s="133"/>
      <c r="R145" s="133"/>
      <c r="S145" s="133"/>
      <c r="T145" s="133"/>
      <c r="U145" s="133"/>
      <c r="V145" s="133"/>
      <c r="W145" s="134"/>
      <c r="X145" s="134"/>
      <c r="Y145" s="46"/>
    </row>
    <row r="146" spans="1:25" ht="15">
      <c r="A146" s="90" t="s">
        <v>6355</v>
      </c>
      <c r="B146" s="66" t="s">
        <v>6419</v>
      </c>
      <c r="C146" s="66" t="s">
        <v>61</v>
      </c>
      <c r="D146" s="128"/>
      <c r="E146" s="127"/>
      <c r="F146" s="129"/>
      <c r="G146" s="130"/>
      <c r="H146" s="130"/>
      <c r="I146" s="131">
        <v>146</v>
      </c>
      <c r="J146" s="132"/>
      <c r="K146" s="133"/>
      <c r="L146" s="133"/>
      <c r="M146" s="133"/>
      <c r="N146" s="133"/>
      <c r="O146" s="133"/>
      <c r="P146" s="133"/>
      <c r="Q146" s="133"/>
      <c r="R146" s="133"/>
      <c r="S146" s="133"/>
      <c r="T146" s="133"/>
      <c r="U146" s="133"/>
      <c r="V146" s="133"/>
      <c r="W146" s="134"/>
      <c r="X146" s="134"/>
      <c r="Y146" s="46"/>
    </row>
    <row r="147" spans="1:25" ht="15">
      <c r="A147" s="90" t="s">
        <v>6356</v>
      </c>
      <c r="B147" s="66" t="s">
        <v>6408</v>
      </c>
      <c r="C147" s="66" t="s">
        <v>63</v>
      </c>
      <c r="D147" s="128"/>
      <c r="E147" s="127"/>
      <c r="F147" s="129"/>
      <c r="G147" s="130"/>
      <c r="H147" s="130"/>
      <c r="I147" s="131">
        <v>147</v>
      </c>
      <c r="J147" s="132"/>
      <c r="K147" s="133"/>
      <c r="L147" s="133"/>
      <c r="M147" s="133"/>
      <c r="N147" s="133"/>
      <c r="O147" s="133"/>
      <c r="P147" s="133"/>
      <c r="Q147" s="133"/>
      <c r="R147" s="133"/>
      <c r="S147" s="133"/>
      <c r="T147" s="133"/>
      <c r="U147" s="133"/>
      <c r="V147" s="133"/>
      <c r="W147" s="134"/>
      <c r="X147" s="134"/>
      <c r="Y147" s="46"/>
    </row>
    <row r="148" spans="1:25" ht="15">
      <c r="A148" s="90" t="s">
        <v>6357</v>
      </c>
      <c r="B148" s="66" t="s">
        <v>6409</v>
      </c>
      <c r="C148" s="66" t="s">
        <v>63</v>
      </c>
      <c r="D148" s="128"/>
      <c r="E148" s="127"/>
      <c r="F148" s="129"/>
      <c r="G148" s="130"/>
      <c r="H148" s="130"/>
      <c r="I148" s="131">
        <v>148</v>
      </c>
      <c r="J148" s="132"/>
      <c r="K148" s="133"/>
      <c r="L148" s="133"/>
      <c r="M148" s="133"/>
      <c r="N148" s="133"/>
      <c r="O148" s="133"/>
      <c r="P148" s="133"/>
      <c r="Q148" s="133"/>
      <c r="R148" s="133"/>
      <c r="S148" s="133"/>
      <c r="T148" s="133"/>
      <c r="U148" s="133"/>
      <c r="V148" s="133"/>
      <c r="W148" s="134"/>
      <c r="X148" s="134"/>
      <c r="Y148" s="46"/>
    </row>
    <row r="149" spans="1:25" ht="15">
      <c r="A149" s="90" t="s">
        <v>6358</v>
      </c>
      <c r="B149" s="66" t="s">
        <v>6410</v>
      </c>
      <c r="C149" s="66" t="s">
        <v>63</v>
      </c>
      <c r="D149" s="128"/>
      <c r="E149" s="127"/>
      <c r="F149" s="129"/>
      <c r="G149" s="130"/>
      <c r="H149" s="130"/>
      <c r="I149" s="131">
        <v>149</v>
      </c>
      <c r="J149" s="132"/>
      <c r="K149" s="133"/>
      <c r="L149" s="133"/>
      <c r="M149" s="133"/>
      <c r="N149" s="133"/>
      <c r="O149" s="133"/>
      <c r="P149" s="133"/>
      <c r="Q149" s="133"/>
      <c r="R149" s="133"/>
      <c r="S149" s="133"/>
      <c r="T149" s="133"/>
      <c r="U149" s="133"/>
      <c r="V149" s="133"/>
      <c r="W149" s="134"/>
      <c r="X149" s="134"/>
      <c r="Y149" s="46"/>
    </row>
    <row r="150" spans="1:25" ht="15">
      <c r="A150" s="90" t="s">
        <v>6359</v>
      </c>
      <c r="B150" s="66" t="s">
        <v>6411</v>
      </c>
      <c r="C150" s="66" t="s">
        <v>63</v>
      </c>
      <c r="D150" s="128"/>
      <c r="E150" s="127"/>
      <c r="F150" s="129"/>
      <c r="G150" s="130"/>
      <c r="H150" s="130"/>
      <c r="I150" s="131">
        <v>150</v>
      </c>
      <c r="J150" s="132"/>
      <c r="K150" s="133"/>
      <c r="L150" s="133"/>
      <c r="M150" s="133"/>
      <c r="N150" s="133"/>
      <c r="O150" s="133"/>
      <c r="P150" s="133"/>
      <c r="Q150" s="133"/>
      <c r="R150" s="133"/>
      <c r="S150" s="133"/>
      <c r="T150" s="133"/>
      <c r="U150" s="133"/>
      <c r="V150" s="133"/>
      <c r="W150" s="134"/>
      <c r="X150" s="134"/>
      <c r="Y150" s="46"/>
    </row>
    <row r="151" spans="1:25" ht="15">
      <c r="A151" s="90" t="s">
        <v>6360</v>
      </c>
      <c r="B151" s="66" t="s">
        <v>6412</v>
      </c>
      <c r="C151" s="66" t="s">
        <v>63</v>
      </c>
      <c r="D151" s="128"/>
      <c r="E151" s="127"/>
      <c r="F151" s="129"/>
      <c r="G151" s="130"/>
      <c r="H151" s="130"/>
      <c r="I151" s="131">
        <v>151</v>
      </c>
      <c r="J151" s="132"/>
      <c r="K151" s="133"/>
      <c r="L151" s="133"/>
      <c r="M151" s="133"/>
      <c r="N151" s="133"/>
      <c r="O151" s="133"/>
      <c r="P151" s="133"/>
      <c r="Q151" s="133"/>
      <c r="R151" s="133"/>
      <c r="S151" s="133"/>
      <c r="T151" s="133"/>
      <c r="U151" s="133"/>
      <c r="V151" s="133"/>
      <c r="W151" s="134"/>
      <c r="X151" s="134"/>
      <c r="Y151" s="46"/>
    </row>
    <row r="152" spans="1:25" ht="15">
      <c r="A152" s="90" t="s">
        <v>6361</v>
      </c>
      <c r="B152" s="66" t="s">
        <v>6413</v>
      </c>
      <c r="C152" s="66" t="s">
        <v>63</v>
      </c>
      <c r="D152" s="128"/>
      <c r="E152" s="127"/>
      <c r="F152" s="129"/>
      <c r="G152" s="130"/>
      <c r="H152" s="130"/>
      <c r="I152" s="131">
        <v>152</v>
      </c>
      <c r="J152" s="132"/>
      <c r="K152" s="133"/>
      <c r="L152" s="133"/>
      <c r="M152" s="133"/>
      <c r="N152" s="133"/>
      <c r="O152" s="133"/>
      <c r="P152" s="133"/>
      <c r="Q152" s="133"/>
      <c r="R152" s="133"/>
      <c r="S152" s="133"/>
      <c r="T152" s="133"/>
      <c r="U152" s="133"/>
      <c r="V152" s="133"/>
      <c r="W152" s="134"/>
      <c r="X152" s="134"/>
      <c r="Y152" s="46"/>
    </row>
    <row r="153" spans="1:25" ht="15">
      <c r="A153" s="90" t="s">
        <v>6362</v>
      </c>
      <c r="B153" s="66" t="s">
        <v>6414</v>
      </c>
      <c r="C153" s="66" t="s">
        <v>63</v>
      </c>
      <c r="D153" s="128"/>
      <c r="E153" s="127"/>
      <c r="F153" s="129"/>
      <c r="G153" s="130"/>
      <c r="H153" s="130"/>
      <c r="I153" s="131">
        <v>153</v>
      </c>
      <c r="J153" s="132"/>
      <c r="K153" s="133"/>
      <c r="L153" s="133"/>
      <c r="M153" s="133"/>
      <c r="N153" s="133"/>
      <c r="O153" s="133"/>
      <c r="P153" s="133"/>
      <c r="Q153" s="133"/>
      <c r="R153" s="133"/>
      <c r="S153" s="133"/>
      <c r="T153" s="133"/>
      <c r="U153" s="133"/>
      <c r="V153" s="133"/>
      <c r="W153" s="134"/>
      <c r="X153" s="134"/>
      <c r="Y153" s="46"/>
    </row>
    <row r="154" spans="1:25" ht="15">
      <c r="A154" s="90" t="s">
        <v>6363</v>
      </c>
      <c r="B154" s="66" t="s">
        <v>6415</v>
      </c>
      <c r="C154" s="66" t="s">
        <v>63</v>
      </c>
      <c r="D154" s="128"/>
      <c r="E154" s="127"/>
      <c r="F154" s="129"/>
      <c r="G154" s="130"/>
      <c r="H154" s="130"/>
      <c r="I154" s="131">
        <v>154</v>
      </c>
      <c r="J154" s="132"/>
      <c r="K154" s="133"/>
      <c r="L154" s="133"/>
      <c r="M154" s="133"/>
      <c r="N154" s="133"/>
      <c r="O154" s="133"/>
      <c r="P154" s="133"/>
      <c r="Q154" s="133"/>
      <c r="R154" s="133"/>
      <c r="S154" s="133"/>
      <c r="T154" s="133"/>
      <c r="U154" s="133"/>
      <c r="V154" s="133"/>
      <c r="W154" s="134"/>
      <c r="X154" s="134"/>
      <c r="Y154" s="46"/>
    </row>
    <row r="155" spans="1:25" ht="15">
      <c r="A155" s="90" t="s">
        <v>6364</v>
      </c>
      <c r="B155" s="66" t="s">
        <v>6416</v>
      </c>
      <c r="C155" s="66" t="s">
        <v>63</v>
      </c>
      <c r="D155" s="128"/>
      <c r="E155" s="127"/>
      <c r="F155" s="129"/>
      <c r="G155" s="130"/>
      <c r="H155" s="130"/>
      <c r="I155" s="131">
        <v>155</v>
      </c>
      <c r="J155" s="132"/>
      <c r="K155" s="133"/>
      <c r="L155" s="133"/>
      <c r="M155" s="133"/>
      <c r="N155" s="133"/>
      <c r="O155" s="133"/>
      <c r="P155" s="133"/>
      <c r="Q155" s="133"/>
      <c r="R155" s="133"/>
      <c r="S155" s="133"/>
      <c r="T155" s="133"/>
      <c r="U155" s="133"/>
      <c r="V155" s="133"/>
      <c r="W155" s="134"/>
      <c r="X155" s="134"/>
      <c r="Y155" s="46"/>
    </row>
    <row r="156" spans="1:25" ht="15">
      <c r="A156" s="90" t="s">
        <v>6365</v>
      </c>
      <c r="B156" s="66" t="s">
        <v>6417</v>
      </c>
      <c r="C156" s="66" t="s">
        <v>63</v>
      </c>
      <c r="D156" s="128"/>
      <c r="E156" s="127"/>
      <c r="F156" s="129"/>
      <c r="G156" s="130"/>
      <c r="H156" s="130"/>
      <c r="I156" s="131">
        <v>156</v>
      </c>
      <c r="J156" s="132"/>
      <c r="K156" s="133"/>
      <c r="L156" s="133"/>
      <c r="M156" s="133"/>
      <c r="N156" s="133"/>
      <c r="O156" s="133"/>
      <c r="P156" s="133"/>
      <c r="Q156" s="133"/>
      <c r="R156" s="133"/>
      <c r="S156" s="133"/>
      <c r="T156" s="133"/>
      <c r="U156" s="133"/>
      <c r="V156" s="133"/>
      <c r="W156" s="134"/>
      <c r="X156" s="134"/>
      <c r="Y156" s="46"/>
    </row>
    <row r="157" spans="1:25" ht="15">
      <c r="A157" s="90" t="s">
        <v>6366</v>
      </c>
      <c r="B157" s="66" t="s">
        <v>6418</v>
      </c>
      <c r="C157" s="66" t="s">
        <v>63</v>
      </c>
      <c r="D157" s="128"/>
      <c r="E157" s="127"/>
      <c r="F157" s="129"/>
      <c r="G157" s="130"/>
      <c r="H157" s="130"/>
      <c r="I157" s="131">
        <v>157</v>
      </c>
      <c r="J157" s="132"/>
      <c r="K157" s="133"/>
      <c r="L157" s="133"/>
      <c r="M157" s="133"/>
      <c r="N157" s="133"/>
      <c r="O157" s="133"/>
      <c r="P157" s="133"/>
      <c r="Q157" s="133"/>
      <c r="R157" s="133"/>
      <c r="S157" s="133"/>
      <c r="T157" s="133"/>
      <c r="U157" s="133"/>
      <c r="V157" s="133"/>
      <c r="W157" s="134"/>
      <c r="X157" s="134"/>
      <c r="Y157" s="46"/>
    </row>
    <row r="158" spans="1:25" ht="15">
      <c r="A158" s="90" t="s">
        <v>6367</v>
      </c>
      <c r="B158" s="66" t="s">
        <v>6419</v>
      </c>
      <c r="C158" s="66" t="s">
        <v>63</v>
      </c>
      <c r="D158" s="128"/>
      <c r="E158" s="127"/>
      <c r="F158" s="129"/>
      <c r="G158" s="130"/>
      <c r="H158" s="130"/>
      <c r="I158" s="131">
        <v>158</v>
      </c>
      <c r="J158" s="132"/>
      <c r="K158" s="133"/>
      <c r="L158" s="133"/>
      <c r="M158" s="133"/>
      <c r="N158" s="133"/>
      <c r="O158" s="133"/>
      <c r="P158" s="133"/>
      <c r="Q158" s="133"/>
      <c r="R158" s="133"/>
      <c r="S158" s="133"/>
      <c r="T158" s="133"/>
      <c r="U158" s="133"/>
      <c r="V158" s="133"/>
      <c r="W158" s="134"/>
      <c r="X158" s="134"/>
      <c r="Y158" s="46"/>
    </row>
    <row r="159" spans="1:25" ht="15">
      <c r="A159" s="90" t="s">
        <v>6368</v>
      </c>
      <c r="B159" s="66" t="s">
        <v>6408</v>
      </c>
      <c r="C159" s="66" t="s">
        <v>57</v>
      </c>
      <c r="D159" s="128"/>
      <c r="E159" s="127"/>
      <c r="F159" s="129"/>
      <c r="G159" s="130"/>
      <c r="H159" s="130"/>
      <c r="I159" s="131">
        <v>159</v>
      </c>
      <c r="J159" s="132"/>
      <c r="K159" s="133"/>
      <c r="L159" s="133"/>
      <c r="M159" s="133"/>
      <c r="N159" s="133"/>
      <c r="O159" s="133"/>
      <c r="P159" s="133"/>
      <c r="Q159" s="133"/>
      <c r="R159" s="133"/>
      <c r="S159" s="133"/>
      <c r="T159" s="133"/>
      <c r="U159" s="133"/>
      <c r="V159" s="133"/>
      <c r="W159" s="134"/>
      <c r="X159" s="134"/>
      <c r="Y159" s="46"/>
    </row>
    <row r="160" spans="1:25" ht="15">
      <c r="A160" s="90" t="s">
        <v>6369</v>
      </c>
      <c r="B160" s="66" t="s">
        <v>6409</v>
      </c>
      <c r="C160" s="66" t="s">
        <v>57</v>
      </c>
      <c r="D160" s="128"/>
      <c r="E160" s="127"/>
      <c r="F160" s="129"/>
      <c r="G160" s="130"/>
      <c r="H160" s="130"/>
      <c r="I160" s="131">
        <v>160</v>
      </c>
      <c r="J160" s="132"/>
      <c r="K160" s="133"/>
      <c r="L160" s="133"/>
      <c r="M160" s="133"/>
      <c r="N160" s="133"/>
      <c r="O160" s="133"/>
      <c r="P160" s="133"/>
      <c r="Q160" s="133"/>
      <c r="R160" s="133"/>
      <c r="S160" s="133"/>
      <c r="T160" s="133"/>
      <c r="U160" s="133"/>
      <c r="V160" s="133"/>
      <c r="W160" s="134"/>
      <c r="X160" s="134"/>
      <c r="Y160" s="46"/>
    </row>
    <row r="161" spans="1:25" ht="15">
      <c r="A161" s="90" t="s">
        <v>6370</v>
      </c>
      <c r="B161" s="66" t="s">
        <v>6410</v>
      </c>
      <c r="C161" s="66" t="s">
        <v>57</v>
      </c>
      <c r="D161" s="128"/>
      <c r="E161" s="127"/>
      <c r="F161" s="129"/>
      <c r="G161" s="130"/>
      <c r="H161" s="130"/>
      <c r="I161" s="131">
        <v>161</v>
      </c>
      <c r="J161" s="132"/>
      <c r="K161" s="133"/>
      <c r="L161" s="133"/>
      <c r="M161" s="133"/>
      <c r="N161" s="133"/>
      <c r="O161" s="133"/>
      <c r="P161" s="133"/>
      <c r="Q161" s="133"/>
      <c r="R161" s="133"/>
      <c r="S161" s="133"/>
      <c r="T161" s="133"/>
      <c r="U161" s="133"/>
      <c r="V161" s="133"/>
      <c r="W161" s="134"/>
      <c r="X161" s="134"/>
      <c r="Y161" s="46"/>
    </row>
    <row r="162" spans="1:25" ht="15">
      <c r="A162" s="90" t="s">
        <v>6371</v>
      </c>
      <c r="B162" s="66" t="s">
        <v>6411</v>
      </c>
      <c r="C162" s="66" t="s">
        <v>57</v>
      </c>
      <c r="D162" s="128"/>
      <c r="E162" s="127"/>
      <c r="F162" s="129"/>
      <c r="G162" s="130"/>
      <c r="H162" s="130"/>
      <c r="I162" s="131">
        <v>162</v>
      </c>
      <c r="J162" s="132"/>
      <c r="K162" s="133"/>
      <c r="L162" s="133"/>
      <c r="M162" s="133"/>
      <c r="N162" s="133"/>
      <c r="O162" s="133"/>
      <c r="P162" s="133"/>
      <c r="Q162" s="133"/>
      <c r="R162" s="133"/>
      <c r="S162" s="133"/>
      <c r="T162" s="133"/>
      <c r="U162" s="133"/>
      <c r="V162" s="133"/>
      <c r="W162" s="134"/>
      <c r="X162" s="134"/>
      <c r="Y162" s="46"/>
    </row>
    <row r="163" spans="1:25" ht="15">
      <c r="A163" s="90" t="s">
        <v>6372</v>
      </c>
      <c r="B163" s="66" t="s">
        <v>6412</v>
      </c>
      <c r="C163" s="66" t="s">
        <v>57</v>
      </c>
      <c r="D163" s="128"/>
      <c r="E163" s="127"/>
      <c r="F163" s="129"/>
      <c r="G163" s="130"/>
      <c r="H163" s="130"/>
      <c r="I163" s="131">
        <v>163</v>
      </c>
      <c r="J163" s="132"/>
      <c r="K163" s="133"/>
      <c r="L163" s="133"/>
      <c r="M163" s="133"/>
      <c r="N163" s="133"/>
      <c r="O163" s="133"/>
      <c r="P163" s="133"/>
      <c r="Q163" s="133"/>
      <c r="R163" s="133"/>
      <c r="S163" s="133"/>
      <c r="T163" s="133"/>
      <c r="U163" s="133"/>
      <c r="V163" s="133"/>
      <c r="W163" s="134"/>
      <c r="X163" s="134"/>
      <c r="Y163" s="46"/>
    </row>
    <row r="164" spans="1:25" ht="15">
      <c r="A164" s="90" t="s">
        <v>6373</v>
      </c>
      <c r="B164" s="66" t="s">
        <v>6413</v>
      </c>
      <c r="C164" s="66" t="s">
        <v>57</v>
      </c>
      <c r="D164" s="128"/>
      <c r="E164" s="127"/>
      <c r="F164" s="129"/>
      <c r="G164" s="130"/>
      <c r="H164" s="130"/>
      <c r="I164" s="131">
        <v>164</v>
      </c>
      <c r="J164" s="132"/>
      <c r="K164" s="133"/>
      <c r="L164" s="133"/>
      <c r="M164" s="133"/>
      <c r="N164" s="133"/>
      <c r="O164" s="133"/>
      <c r="P164" s="133"/>
      <c r="Q164" s="133"/>
      <c r="R164" s="133"/>
      <c r="S164" s="133"/>
      <c r="T164" s="133"/>
      <c r="U164" s="133"/>
      <c r="V164" s="133"/>
      <c r="W164" s="134"/>
      <c r="X164" s="134"/>
      <c r="Y164" s="46"/>
    </row>
    <row r="165" spans="1:25" ht="15">
      <c r="A165" s="90" t="s">
        <v>6374</v>
      </c>
      <c r="B165" s="66" t="s">
        <v>6414</v>
      </c>
      <c r="C165" s="66" t="s">
        <v>57</v>
      </c>
      <c r="D165" s="128"/>
      <c r="E165" s="127"/>
      <c r="F165" s="129"/>
      <c r="G165" s="130"/>
      <c r="H165" s="130"/>
      <c r="I165" s="131">
        <v>165</v>
      </c>
      <c r="J165" s="132"/>
      <c r="K165" s="133"/>
      <c r="L165" s="133"/>
      <c r="M165" s="133"/>
      <c r="N165" s="133"/>
      <c r="O165" s="133"/>
      <c r="P165" s="133"/>
      <c r="Q165" s="133"/>
      <c r="R165" s="133"/>
      <c r="S165" s="133"/>
      <c r="T165" s="133"/>
      <c r="U165" s="133"/>
      <c r="V165" s="133"/>
      <c r="W165" s="134"/>
      <c r="X165" s="134"/>
      <c r="Y165" s="46"/>
    </row>
    <row r="166" spans="1:25" ht="15">
      <c r="A166" s="90" t="s">
        <v>6375</v>
      </c>
      <c r="B166" s="66" t="s">
        <v>6415</v>
      </c>
      <c r="C166" s="66" t="s">
        <v>57</v>
      </c>
      <c r="D166" s="128"/>
      <c r="E166" s="127"/>
      <c r="F166" s="129"/>
      <c r="G166" s="130"/>
      <c r="H166" s="130"/>
      <c r="I166" s="131">
        <v>166</v>
      </c>
      <c r="J166" s="132"/>
      <c r="K166" s="133"/>
      <c r="L166" s="133"/>
      <c r="M166" s="133"/>
      <c r="N166" s="133"/>
      <c r="O166" s="133"/>
      <c r="P166" s="133"/>
      <c r="Q166" s="133"/>
      <c r="R166" s="133"/>
      <c r="S166" s="133"/>
      <c r="T166" s="133"/>
      <c r="U166" s="133"/>
      <c r="V166" s="133"/>
      <c r="W166" s="134"/>
      <c r="X166" s="134"/>
      <c r="Y166" s="46"/>
    </row>
    <row r="167" spans="1:25" ht="15">
      <c r="A167" s="90" t="s">
        <v>6376</v>
      </c>
      <c r="B167" s="66" t="s">
        <v>6416</v>
      </c>
      <c r="C167" s="66" t="s">
        <v>57</v>
      </c>
      <c r="D167" s="128"/>
      <c r="E167" s="127"/>
      <c r="F167" s="129"/>
      <c r="G167" s="130"/>
      <c r="H167" s="130"/>
      <c r="I167" s="131">
        <v>167</v>
      </c>
      <c r="J167" s="132"/>
      <c r="K167" s="133"/>
      <c r="L167" s="133"/>
      <c r="M167" s="133"/>
      <c r="N167" s="133"/>
      <c r="O167" s="133"/>
      <c r="P167" s="133"/>
      <c r="Q167" s="133"/>
      <c r="R167" s="133"/>
      <c r="S167" s="133"/>
      <c r="T167" s="133"/>
      <c r="U167" s="133"/>
      <c r="V167" s="133"/>
      <c r="W167" s="134"/>
      <c r="X167" s="134"/>
      <c r="Y167" s="46"/>
    </row>
    <row r="168" spans="1:25" ht="15">
      <c r="A168" s="90" t="s">
        <v>6377</v>
      </c>
      <c r="B168" s="66" t="s">
        <v>6417</v>
      </c>
      <c r="C168" s="66" t="s">
        <v>57</v>
      </c>
      <c r="D168" s="128"/>
      <c r="E168" s="127"/>
      <c r="F168" s="129"/>
      <c r="G168" s="130"/>
      <c r="H168" s="130"/>
      <c r="I168" s="131">
        <v>168</v>
      </c>
      <c r="J168" s="132"/>
      <c r="K168" s="133"/>
      <c r="L168" s="133"/>
      <c r="M168" s="133"/>
      <c r="N168" s="133"/>
      <c r="O168" s="133"/>
      <c r="P168" s="133"/>
      <c r="Q168" s="133"/>
      <c r="R168" s="133"/>
      <c r="S168" s="133"/>
      <c r="T168" s="133"/>
      <c r="U168" s="133"/>
      <c r="V168" s="133"/>
      <c r="W168" s="134"/>
      <c r="X168" s="134"/>
      <c r="Y168" s="46"/>
    </row>
    <row r="169" spans="1:25" ht="15">
      <c r="A169" s="90" t="s">
        <v>6378</v>
      </c>
      <c r="B169" s="66" t="s">
        <v>6418</v>
      </c>
      <c r="C169" s="66" t="s">
        <v>57</v>
      </c>
      <c r="D169" s="128"/>
      <c r="E169" s="127"/>
      <c r="F169" s="129"/>
      <c r="G169" s="130"/>
      <c r="H169" s="130"/>
      <c r="I169" s="131">
        <v>169</v>
      </c>
      <c r="J169" s="132"/>
      <c r="K169" s="133"/>
      <c r="L169" s="133"/>
      <c r="M169" s="133"/>
      <c r="N169" s="133"/>
      <c r="O169" s="133"/>
      <c r="P169" s="133"/>
      <c r="Q169" s="133"/>
      <c r="R169" s="133"/>
      <c r="S169" s="133"/>
      <c r="T169" s="133"/>
      <c r="U169" s="133"/>
      <c r="V169" s="133"/>
      <c r="W169" s="134"/>
      <c r="X169" s="134"/>
      <c r="Y169" s="46"/>
    </row>
    <row r="170" spans="1:25" ht="15">
      <c r="A170" s="90" t="s">
        <v>6379</v>
      </c>
      <c r="B170" s="66" t="s">
        <v>6419</v>
      </c>
      <c r="C170" s="66" t="s">
        <v>57</v>
      </c>
      <c r="D170" s="128"/>
      <c r="E170" s="127"/>
      <c r="F170" s="129"/>
      <c r="G170" s="130"/>
      <c r="H170" s="130"/>
      <c r="I170" s="131">
        <v>170</v>
      </c>
      <c r="J170" s="132"/>
      <c r="K170" s="133"/>
      <c r="L170" s="133"/>
      <c r="M170" s="133"/>
      <c r="N170" s="133"/>
      <c r="O170" s="133"/>
      <c r="P170" s="133"/>
      <c r="Q170" s="133"/>
      <c r="R170" s="133"/>
      <c r="S170" s="133"/>
      <c r="T170" s="133"/>
      <c r="U170" s="133"/>
      <c r="V170" s="133"/>
      <c r="W170" s="134"/>
      <c r="X170" s="134"/>
      <c r="Y170" s="46"/>
    </row>
    <row r="171" spans="1:25" ht="15">
      <c r="A171" s="90" t="s">
        <v>6380</v>
      </c>
      <c r="B171" s="66" t="s">
        <v>6408</v>
      </c>
      <c r="C171" s="66" t="s">
        <v>55</v>
      </c>
      <c r="D171" s="128"/>
      <c r="E171" s="127"/>
      <c r="F171" s="129"/>
      <c r="G171" s="130"/>
      <c r="H171" s="130"/>
      <c r="I171" s="131">
        <v>171</v>
      </c>
      <c r="J171" s="132"/>
      <c r="K171" s="133"/>
      <c r="L171" s="133"/>
      <c r="M171" s="133"/>
      <c r="N171" s="133"/>
      <c r="O171" s="133"/>
      <c r="P171" s="133"/>
      <c r="Q171" s="133"/>
      <c r="R171" s="133"/>
      <c r="S171" s="133"/>
      <c r="T171" s="133"/>
      <c r="U171" s="133"/>
      <c r="V171" s="133"/>
      <c r="W171" s="134"/>
      <c r="X171" s="134"/>
      <c r="Y171" s="46"/>
    </row>
    <row r="172" spans="1:25" ht="15">
      <c r="A172" s="90" t="s">
        <v>6381</v>
      </c>
      <c r="B172" s="66" t="s">
        <v>6409</v>
      </c>
      <c r="C172" s="66" t="s">
        <v>55</v>
      </c>
      <c r="D172" s="128"/>
      <c r="E172" s="127"/>
      <c r="F172" s="129"/>
      <c r="G172" s="130"/>
      <c r="H172" s="130"/>
      <c r="I172" s="131">
        <v>172</v>
      </c>
      <c r="J172" s="132"/>
      <c r="K172" s="133"/>
      <c r="L172" s="133"/>
      <c r="M172" s="133"/>
      <c r="N172" s="133"/>
      <c r="O172" s="133"/>
      <c r="P172" s="133"/>
      <c r="Q172" s="133"/>
      <c r="R172" s="133"/>
      <c r="S172" s="133"/>
      <c r="T172" s="133"/>
      <c r="U172" s="133"/>
      <c r="V172" s="133"/>
      <c r="W172" s="134"/>
      <c r="X172" s="134"/>
      <c r="Y172" s="46"/>
    </row>
    <row r="173" spans="1:25" ht="15">
      <c r="A173" s="90" t="s">
        <v>6382</v>
      </c>
      <c r="B173" s="66" t="s">
        <v>6410</v>
      </c>
      <c r="C173" s="66" t="s">
        <v>55</v>
      </c>
      <c r="D173" s="128"/>
      <c r="E173" s="127"/>
      <c r="F173" s="129"/>
      <c r="G173" s="130"/>
      <c r="H173" s="130"/>
      <c r="I173" s="131">
        <v>173</v>
      </c>
      <c r="J173" s="132"/>
      <c r="K173" s="133"/>
      <c r="L173" s="133"/>
      <c r="M173" s="133"/>
      <c r="N173" s="133"/>
      <c r="O173" s="133"/>
      <c r="P173" s="133"/>
      <c r="Q173" s="133"/>
      <c r="R173" s="133"/>
      <c r="S173" s="133"/>
      <c r="T173" s="133"/>
      <c r="U173" s="133"/>
      <c r="V173" s="133"/>
      <c r="W173" s="134"/>
      <c r="X173" s="134"/>
      <c r="Y173" s="46"/>
    </row>
    <row r="174" spans="1:25" ht="15">
      <c r="A174" s="90" t="s">
        <v>6383</v>
      </c>
      <c r="B174" s="66" t="s">
        <v>6411</v>
      </c>
      <c r="C174" s="66" t="s">
        <v>55</v>
      </c>
      <c r="D174" s="128"/>
      <c r="E174" s="127"/>
      <c r="F174" s="129"/>
      <c r="G174" s="130"/>
      <c r="H174" s="130"/>
      <c r="I174" s="131">
        <v>174</v>
      </c>
      <c r="J174" s="132"/>
      <c r="K174" s="133"/>
      <c r="L174" s="133"/>
      <c r="M174" s="133"/>
      <c r="N174" s="133"/>
      <c r="O174" s="133"/>
      <c r="P174" s="133"/>
      <c r="Q174" s="133"/>
      <c r="R174" s="133"/>
      <c r="S174" s="133"/>
      <c r="T174" s="133"/>
      <c r="U174" s="133"/>
      <c r="V174" s="133"/>
      <c r="W174" s="134"/>
      <c r="X174" s="134"/>
      <c r="Y174" s="46"/>
    </row>
    <row r="175" spans="1:25" ht="15">
      <c r="A175" s="90" t="s">
        <v>6384</v>
      </c>
      <c r="B175" s="66" t="s">
        <v>6412</v>
      </c>
      <c r="C175" s="66" t="s">
        <v>55</v>
      </c>
      <c r="D175" s="128"/>
      <c r="E175" s="127"/>
      <c r="F175" s="129"/>
      <c r="G175" s="130"/>
      <c r="H175" s="130"/>
      <c r="I175" s="131">
        <v>175</v>
      </c>
      <c r="J175" s="132"/>
      <c r="K175" s="133"/>
      <c r="L175" s="133"/>
      <c r="M175" s="133"/>
      <c r="N175" s="133"/>
      <c r="O175" s="133"/>
      <c r="P175" s="133"/>
      <c r="Q175" s="133"/>
      <c r="R175" s="133"/>
      <c r="S175" s="133"/>
      <c r="T175" s="133"/>
      <c r="U175" s="133"/>
      <c r="V175" s="133"/>
      <c r="W175" s="134"/>
      <c r="X175" s="134"/>
      <c r="Y175" s="46"/>
    </row>
    <row r="176" spans="1:25" ht="15">
      <c r="A176" s="90" t="s">
        <v>6385</v>
      </c>
      <c r="B176" s="66" t="s">
        <v>6413</v>
      </c>
      <c r="C176" s="66" t="s">
        <v>55</v>
      </c>
      <c r="D176" s="128"/>
      <c r="E176" s="127"/>
      <c r="F176" s="129"/>
      <c r="G176" s="130"/>
      <c r="H176" s="130"/>
      <c r="I176" s="131">
        <v>176</v>
      </c>
      <c r="J176" s="132"/>
      <c r="K176" s="133"/>
      <c r="L176" s="133"/>
      <c r="M176" s="133"/>
      <c r="N176" s="133"/>
      <c r="O176" s="133"/>
      <c r="P176" s="133"/>
      <c r="Q176" s="133"/>
      <c r="R176" s="133"/>
      <c r="S176" s="133"/>
      <c r="T176" s="133"/>
      <c r="U176" s="133"/>
      <c r="V176" s="133"/>
      <c r="W176" s="134"/>
      <c r="X176" s="134"/>
      <c r="Y176" s="46"/>
    </row>
    <row r="177" spans="1:25" ht="15">
      <c r="A177" s="90" t="s">
        <v>6386</v>
      </c>
      <c r="B177" s="66" t="s">
        <v>6414</v>
      </c>
      <c r="C177" s="66" t="s">
        <v>55</v>
      </c>
      <c r="D177" s="128"/>
      <c r="E177" s="127"/>
      <c r="F177" s="129"/>
      <c r="G177" s="130"/>
      <c r="H177" s="130"/>
      <c r="I177" s="131">
        <v>177</v>
      </c>
      <c r="J177" s="132"/>
      <c r="K177" s="133"/>
      <c r="L177" s="133"/>
      <c r="M177" s="133"/>
      <c r="N177" s="133"/>
      <c r="O177" s="133"/>
      <c r="P177" s="133"/>
      <c r="Q177" s="133"/>
      <c r="R177" s="133"/>
      <c r="S177" s="133"/>
      <c r="T177" s="133"/>
      <c r="U177" s="133"/>
      <c r="V177" s="133"/>
      <c r="W177" s="134"/>
      <c r="X177" s="134"/>
      <c r="Y177" s="46"/>
    </row>
    <row r="178" spans="1:25" ht="15">
      <c r="A178" s="90" t="s">
        <v>6387</v>
      </c>
      <c r="B178" s="66" t="s">
        <v>6415</v>
      </c>
      <c r="C178" s="66" t="s">
        <v>55</v>
      </c>
      <c r="D178" s="128"/>
      <c r="E178" s="127"/>
      <c r="F178" s="129"/>
      <c r="G178" s="130"/>
      <c r="H178" s="130"/>
      <c r="I178" s="131">
        <v>178</v>
      </c>
      <c r="J178" s="132"/>
      <c r="K178" s="133"/>
      <c r="L178" s="133"/>
      <c r="M178" s="133"/>
      <c r="N178" s="133"/>
      <c r="O178" s="133"/>
      <c r="P178" s="133"/>
      <c r="Q178" s="133"/>
      <c r="R178" s="133"/>
      <c r="S178" s="133"/>
      <c r="T178" s="133"/>
      <c r="U178" s="133"/>
      <c r="V178" s="133"/>
      <c r="W178" s="134"/>
      <c r="X178" s="134"/>
      <c r="Y178" s="46"/>
    </row>
    <row r="179" spans="1:25" ht="15">
      <c r="A179" s="90" t="s">
        <v>6388</v>
      </c>
      <c r="B179" s="66" t="s">
        <v>6416</v>
      </c>
      <c r="C179" s="66" t="s">
        <v>55</v>
      </c>
      <c r="D179" s="128"/>
      <c r="E179" s="127"/>
      <c r="F179" s="129"/>
      <c r="G179" s="130"/>
      <c r="H179" s="130"/>
      <c r="I179" s="131">
        <v>179</v>
      </c>
      <c r="J179" s="132"/>
      <c r="K179" s="133"/>
      <c r="L179" s="133"/>
      <c r="M179" s="133"/>
      <c r="N179" s="133"/>
      <c r="O179" s="133"/>
      <c r="P179" s="133"/>
      <c r="Q179" s="133"/>
      <c r="R179" s="133"/>
      <c r="S179" s="133"/>
      <c r="T179" s="133"/>
      <c r="U179" s="133"/>
      <c r="V179" s="133"/>
      <c r="W179" s="134"/>
      <c r="X179" s="134"/>
      <c r="Y179" s="46"/>
    </row>
    <row r="180" spans="1:25" ht="15">
      <c r="A180" s="90" t="s">
        <v>6389</v>
      </c>
      <c r="B180" s="66" t="s">
        <v>6417</v>
      </c>
      <c r="C180" s="66" t="s">
        <v>55</v>
      </c>
      <c r="D180" s="128"/>
      <c r="E180" s="127"/>
      <c r="F180" s="129"/>
      <c r="G180" s="130"/>
      <c r="H180" s="130"/>
      <c r="I180" s="131">
        <v>180</v>
      </c>
      <c r="J180" s="132"/>
      <c r="K180" s="133"/>
      <c r="L180" s="133"/>
      <c r="M180" s="133"/>
      <c r="N180" s="133"/>
      <c r="O180" s="133"/>
      <c r="P180" s="133"/>
      <c r="Q180" s="133"/>
      <c r="R180" s="133"/>
      <c r="S180" s="133"/>
      <c r="T180" s="133"/>
      <c r="U180" s="133"/>
      <c r="V180" s="133"/>
      <c r="W180" s="134"/>
      <c r="X180" s="134"/>
      <c r="Y180" s="46"/>
    </row>
    <row r="181" spans="1:25" ht="15">
      <c r="A181" s="90" t="s">
        <v>6390</v>
      </c>
      <c r="B181" s="66" t="s">
        <v>6418</v>
      </c>
      <c r="C181" s="66" t="s">
        <v>55</v>
      </c>
      <c r="D181" s="128"/>
      <c r="E181" s="127"/>
      <c r="F181" s="129"/>
      <c r="G181" s="130"/>
      <c r="H181" s="130"/>
      <c r="I181" s="131">
        <v>181</v>
      </c>
      <c r="J181" s="132"/>
      <c r="K181" s="133"/>
      <c r="L181" s="133"/>
      <c r="M181" s="133"/>
      <c r="N181" s="133"/>
      <c r="O181" s="133"/>
      <c r="P181" s="133"/>
      <c r="Q181" s="133"/>
      <c r="R181" s="133"/>
      <c r="S181" s="133"/>
      <c r="T181" s="133"/>
      <c r="U181" s="133"/>
      <c r="V181" s="133"/>
      <c r="W181" s="134"/>
      <c r="X181" s="134"/>
      <c r="Y181" s="46"/>
    </row>
    <row r="182" spans="1:25" ht="15">
      <c r="A182" s="90" t="s">
        <v>6391</v>
      </c>
      <c r="B182" s="66" t="s">
        <v>6419</v>
      </c>
      <c r="C182" s="66" t="s">
        <v>55</v>
      </c>
      <c r="D182" s="128"/>
      <c r="E182" s="127"/>
      <c r="F182" s="129"/>
      <c r="G182" s="130"/>
      <c r="H182" s="130"/>
      <c r="I182" s="131">
        <v>182</v>
      </c>
      <c r="J182" s="132"/>
      <c r="K182" s="133"/>
      <c r="L182" s="133"/>
      <c r="M182" s="133"/>
      <c r="N182" s="133"/>
      <c r="O182" s="133"/>
      <c r="P182" s="133"/>
      <c r="Q182" s="133"/>
      <c r="R182" s="133"/>
      <c r="S182" s="133"/>
      <c r="T182" s="133"/>
      <c r="U182" s="133"/>
      <c r="V182" s="133"/>
      <c r="W182" s="134"/>
      <c r="X182" s="134"/>
      <c r="Y182" s="46"/>
    </row>
    <row r="183" spans="1:25" ht="15">
      <c r="A183" s="90" t="s">
        <v>6392</v>
      </c>
      <c r="B183" s="66" t="s">
        <v>6408</v>
      </c>
      <c r="C183" s="66" t="s">
        <v>58</v>
      </c>
      <c r="D183" s="128"/>
      <c r="E183" s="127"/>
      <c r="F183" s="129"/>
      <c r="G183" s="130"/>
      <c r="H183" s="130"/>
      <c r="I183" s="131">
        <v>183</v>
      </c>
      <c r="J183" s="132"/>
      <c r="K183" s="133"/>
      <c r="L183" s="133"/>
      <c r="M183" s="133"/>
      <c r="N183" s="133"/>
      <c r="O183" s="133"/>
      <c r="P183" s="133"/>
      <c r="Q183" s="133"/>
      <c r="R183" s="133"/>
      <c r="S183" s="133"/>
      <c r="T183" s="133"/>
      <c r="U183" s="133"/>
      <c r="V183" s="133"/>
      <c r="W183" s="134"/>
      <c r="X183" s="134"/>
      <c r="Y183" s="46"/>
    </row>
    <row r="184" spans="1:25" ht="15">
      <c r="A184" s="90" t="s">
        <v>6393</v>
      </c>
      <c r="B184" s="66" t="s">
        <v>6409</v>
      </c>
      <c r="C184" s="66" t="s">
        <v>58</v>
      </c>
      <c r="D184" s="128"/>
      <c r="E184" s="127"/>
      <c r="F184" s="129"/>
      <c r="G184" s="130"/>
      <c r="H184" s="130"/>
      <c r="I184" s="131">
        <v>184</v>
      </c>
      <c r="J184" s="132"/>
      <c r="K184" s="133"/>
      <c r="L184" s="133"/>
      <c r="M184" s="133"/>
      <c r="N184" s="133"/>
      <c r="O184" s="133"/>
      <c r="P184" s="133"/>
      <c r="Q184" s="133"/>
      <c r="R184" s="133"/>
      <c r="S184" s="133"/>
      <c r="T184" s="133"/>
      <c r="U184" s="133"/>
      <c r="V184" s="133"/>
      <c r="W184" s="134"/>
      <c r="X184" s="134"/>
      <c r="Y184" s="46"/>
    </row>
    <row r="185" spans="1:25" ht="15">
      <c r="A185" s="90" t="s">
        <v>6394</v>
      </c>
      <c r="B185" s="66" t="s">
        <v>6410</v>
      </c>
      <c r="C185" s="66" t="s">
        <v>58</v>
      </c>
      <c r="D185" s="128"/>
      <c r="E185" s="127"/>
      <c r="F185" s="129"/>
      <c r="G185" s="130"/>
      <c r="H185" s="130"/>
      <c r="I185" s="131">
        <v>185</v>
      </c>
      <c r="J185" s="132"/>
      <c r="K185" s="133"/>
      <c r="L185" s="133"/>
      <c r="M185" s="133"/>
      <c r="N185" s="133"/>
      <c r="O185" s="133"/>
      <c r="P185" s="133"/>
      <c r="Q185" s="133"/>
      <c r="R185" s="133"/>
      <c r="S185" s="133"/>
      <c r="T185" s="133"/>
      <c r="U185" s="133"/>
      <c r="V185" s="133"/>
      <c r="W185" s="134"/>
      <c r="X185" s="134"/>
      <c r="Y185" s="46"/>
    </row>
    <row r="186" spans="1:25" ht="15">
      <c r="A186" s="90" t="s">
        <v>6395</v>
      </c>
      <c r="B186" s="66" t="s">
        <v>6411</v>
      </c>
      <c r="C186" s="66" t="s">
        <v>58</v>
      </c>
      <c r="D186" s="128"/>
      <c r="E186" s="127"/>
      <c r="F186" s="129"/>
      <c r="G186" s="130"/>
      <c r="H186" s="130"/>
      <c r="I186" s="131">
        <v>186</v>
      </c>
      <c r="J186" s="132"/>
      <c r="K186" s="133"/>
      <c r="L186" s="133"/>
      <c r="M186" s="133"/>
      <c r="N186" s="133"/>
      <c r="O186" s="133"/>
      <c r="P186" s="133"/>
      <c r="Q186" s="133"/>
      <c r="R186" s="133"/>
      <c r="S186" s="133"/>
      <c r="T186" s="133"/>
      <c r="U186" s="133"/>
      <c r="V186" s="133"/>
      <c r="W186" s="134"/>
      <c r="X186" s="134"/>
      <c r="Y186" s="46"/>
    </row>
  </sheetData>
  <dataValidations count="8">
    <dataValidation allowBlank="1" showInputMessage="1" promptTitle="Group Vertex Color" prompt="To select a color to use for all vertices in the group, right-click and select Select Color on the right-click menu." sqref="B3:B18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6">
      <formula1>ValidGroupShapes</formula1>
    </dataValidation>
    <dataValidation allowBlank="1" showInputMessage="1" showErrorMessage="1" promptTitle="Group Name" prompt="Enter the name of the group." sqref="A3:A18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6">
      <formula1>ValidBooleansDefaultFalse</formula1>
    </dataValidation>
    <dataValidation allowBlank="1" sqref="K3:K186"/>
    <dataValidation allowBlank="1" showInputMessage="1" showErrorMessage="1" promptTitle="Group Label" prompt="Enter an optional group label." errorTitle="Invalid Group Collapsed" error="You have entered an unrecognized &quot;group collapsed.&quot;  Try selecting from the drop-down list instead." sqref="F3:F18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6212</v>
      </c>
      <c r="B2" s="87" t="s">
        <v>726</v>
      </c>
      <c r="C2" s="79">
        <f>VLOOKUP(GroupVertices[[#This Row],[Vertex]],Vertices[],MATCH("ID",Vertices[[#Headers],[Vertex]:[Vertex Group]],0),FALSE)</f>
        <v>518</v>
      </c>
    </row>
    <row r="3" spans="1:3" ht="15">
      <c r="A3" s="79" t="s">
        <v>6212</v>
      </c>
      <c r="B3" s="87" t="s">
        <v>725</v>
      </c>
      <c r="C3" s="79">
        <f>VLOOKUP(GroupVertices[[#This Row],[Vertex]],Vertices[],MATCH("ID",Vertices[[#Headers],[Vertex]:[Vertex Group]],0),FALSE)</f>
        <v>4</v>
      </c>
    </row>
    <row r="4" spans="1:3" ht="15">
      <c r="A4" s="79" t="s">
        <v>6212</v>
      </c>
      <c r="B4" s="87" t="s">
        <v>720</v>
      </c>
      <c r="C4" s="79">
        <f>VLOOKUP(GroupVertices[[#This Row],[Vertex]],Vertices[],MATCH("ID",Vertices[[#Headers],[Vertex]:[Vertex Group]],0),FALSE)</f>
        <v>515</v>
      </c>
    </row>
    <row r="5" spans="1:3" ht="15">
      <c r="A5" s="79" t="s">
        <v>6212</v>
      </c>
      <c r="B5" s="87" t="s">
        <v>699</v>
      </c>
      <c r="C5" s="79">
        <f>VLOOKUP(GroupVertices[[#This Row],[Vertex]],Vertices[],MATCH("ID",Vertices[[#Headers],[Vertex]:[Vertex Group]],0),FALSE)</f>
        <v>510</v>
      </c>
    </row>
    <row r="6" spans="1:3" ht="15">
      <c r="A6" s="79" t="s">
        <v>6212</v>
      </c>
      <c r="B6" s="87" t="s">
        <v>694</v>
      </c>
      <c r="C6" s="79">
        <f>VLOOKUP(GroupVertices[[#This Row],[Vertex]],Vertices[],MATCH("ID",Vertices[[#Headers],[Vertex]:[Vertex Group]],0),FALSE)</f>
        <v>509</v>
      </c>
    </row>
    <row r="7" spans="1:3" ht="15">
      <c r="A7" s="79" t="s">
        <v>6212</v>
      </c>
      <c r="B7" s="87" t="s">
        <v>688</v>
      </c>
      <c r="C7" s="79">
        <f>VLOOKUP(GroupVertices[[#This Row],[Vertex]],Vertices[],MATCH("ID",Vertices[[#Headers],[Vertex]:[Vertex Group]],0),FALSE)</f>
        <v>507</v>
      </c>
    </row>
    <row r="8" spans="1:3" ht="15">
      <c r="A8" s="79" t="s">
        <v>6212</v>
      </c>
      <c r="B8" s="87" t="s">
        <v>674</v>
      </c>
      <c r="C8" s="79">
        <f>VLOOKUP(GroupVertices[[#This Row],[Vertex]],Vertices[],MATCH("ID",Vertices[[#Headers],[Vertex]:[Vertex Group]],0),FALSE)</f>
        <v>502</v>
      </c>
    </row>
    <row r="9" spans="1:3" ht="15">
      <c r="A9" s="79" t="s">
        <v>6212</v>
      </c>
      <c r="B9" s="87" t="s">
        <v>672</v>
      </c>
      <c r="C9" s="79">
        <f>VLOOKUP(GroupVertices[[#This Row],[Vertex]],Vertices[],MATCH("ID",Vertices[[#Headers],[Vertex]:[Vertex Group]],0),FALSE)</f>
        <v>501</v>
      </c>
    </row>
    <row r="10" spans="1:3" ht="15">
      <c r="A10" s="79" t="s">
        <v>6212</v>
      </c>
      <c r="B10" s="87" t="s">
        <v>668</v>
      </c>
      <c r="C10" s="79">
        <f>VLOOKUP(GroupVertices[[#This Row],[Vertex]],Vertices[],MATCH("ID",Vertices[[#Headers],[Vertex]:[Vertex Group]],0),FALSE)</f>
        <v>497</v>
      </c>
    </row>
    <row r="11" spans="1:3" ht="15">
      <c r="A11" s="79" t="s">
        <v>6212</v>
      </c>
      <c r="B11" s="87" t="s">
        <v>663</v>
      </c>
      <c r="C11" s="79">
        <f>VLOOKUP(GroupVertices[[#This Row],[Vertex]],Vertices[],MATCH("ID",Vertices[[#Headers],[Vertex]:[Vertex Group]],0),FALSE)</f>
        <v>495</v>
      </c>
    </row>
    <row r="12" spans="1:3" ht="15">
      <c r="A12" s="79" t="s">
        <v>6212</v>
      </c>
      <c r="B12" s="87" t="s">
        <v>661</v>
      </c>
      <c r="C12" s="79">
        <f>VLOOKUP(GroupVertices[[#This Row],[Vertex]],Vertices[],MATCH("ID",Vertices[[#Headers],[Vertex]:[Vertex Group]],0),FALSE)</f>
        <v>494</v>
      </c>
    </row>
    <row r="13" spans="1:3" ht="15">
      <c r="A13" s="79" t="s">
        <v>6212</v>
      </c>
      <c r="B13" s="87" t="s">
        <v>653</v>
      </c>
      <c r="C13" s="79">
        <f>VLOOKUP(GroupVertices[[#This Row],[Vertex]],Vertices[],MATCH("ID",Vertices[[#Headers],[Vertex]:[Vertex Group]],0),FALSE)</f>
        <v>493</v>
      </c>
    </row>
    <row r="14" spans="1:3" ht="15">
      <c r="A14" s="79" t="s">
        <v>6212</v>
      </c>
      <c r="B14" s="87" t="s">
        <v>650</v>
      </c>
      <c r="C14" s="79">
        <f>VLOOKUP(GroupVertices[[#This Row],[Vertex]],Vertices[],MATCH("ID",Vertices[[#Headers],[Vertex]:[Vertex Group]],0),FALSE)</f>
        <v>491</v>
      </c>
    </row>
    <row r="15" spans="1:3" ht="15">
      <c r="A15" s="79" t="s">
        <v>6212</v>
      </c>
      <c r="B15" s="87" t="s">
        <v>648</v>
      </c>
      <c r="C15" s="79">
        <f>VLOOKUP(GroupVertices[[#This Row],[Vertex]],Vertices[],MATCH("ID",Vertices[[#Headers],[Vertex]:[Vertex Group]],0),FALSE)</f>
        <v>490</v>
      </c>
    </row>
    <row r="16" spans="1:3" ht="15">
      <c r="A16" s="79" t="s">
        <v>6212</v>
      </c>
      <c r="B16" s="87" t="s">
        <v>627</v>
      </c>
      <c r="C16" s="79">
        <f>VLOOKUP(GroupVertices[[#This Row],[Vertex]],Vertices[],MATCH("ID",Vertices[[#Headers],[Vertex]:[Vertex Group]],0),FALSE)</f>
        <v>482</v>
      </c>
    </row>
    <row r="17" spans="1:3" ht="15">
      <c r="A17" s="79" t="s">
        <v>6212</v>
      </c>
      <c r="B17" s="87" t="s">
        <v>623</v>
      </c>
      <c r="C17" s="79">
        <f>VLOOKUP(GroupVertices[[#This Row],[Vertex]],Vertices[],MATCH("ID",Vertices[[#Headers],[Vertex]:[Vertex Group]],0),FALSE)</f>
        <v>480</v>
      </c>
    </row>
    <row r="18" spans="1:3" ht="15">
      <c r="A18" s="79" t="s">
        <v>6212</v>
      </c>
      <c r="B18" s="87" t="s">
        <v>621</v>
      </c>
      <c r="C18" s="79">
        <f>VLOOKUP(GroupVertices[[#This Row],[Vertex]],Vertices[],MATCH("ID",Vertices[[#Headers],[Vertex]:[Vertex Group]],0),FALSE)</f>
        <v>479</v>
      </c>
    </row>
    <row r="19" spans="1:3" ht="15">
      <c r="A19" s="79" t="s">
        <v>6212</v>
      </c>
      <c r="B19" s="87" t="s">
        <v>619</v>
      </c>
      <c r="C19" s="79">
        <f>VLOOKUP(GroupVertices[[#This Row],[Vertex]],Vertices[],MATCH("ID",Vertices[[#Headers],[Vertex]:[Vertex Group]],0),FALSE)</f>
        <v>478</v>
      </c>
    </row>
    <row r="20" spans="1:3" ht="15">
      <c r="A20" s="79" t="s">
        <v>6212</v>
      </c>
      <c r="B20" s="87" t="s">
        <v>618</v>
      </c>
      <c r="C20" s="79">
        <f>VLOOKUP(GroupVertices[[#This Row],[Vertex]],Vertices[],MATCH("ID",Vertices[[#Headers],[Vertex]:[Vertex Group]],0),FALSE)</f>
        <v>477</v>
      </c>
    </row>
    <row r="21" spans="1:3" ht="15">
      <c r="A21" s="79" t="s">
        <v>6212</v>
      </c>
      <c r="B21" s="87" t="s">
        <v>590</v>
      </c>
      <c r="C21" s="79">
        <f>VLOOKUP(GroupVertices[[#This Row],[Vertex]],Vertices[],MATCH("ID",Vertices[[#Headers],[Vertex]:[Vertex Group]],0),FALSE)</f>
        <v>465</v>
      </c>
    </row>
    <row r="22" spans="1:3" ht="15">
      <c r="A22" s="79" t="s">
        <v>6212</v>
      </c>
      <c r="B22" s="87" t="s">
        <v>582</v>
      </c>
      <c r="C22" s="79">
        <f>VLOOKUP(GroupVertices[[#This Row],[Vertex]],Vertices[],MATCH("ID",Vertices[[#Headers],[Vertex]:[Vertex Group]],0),FALSE)</f>
        <v>462</v>
      </c>
    </row>
    <row r="23" spans="1:3" ht="15">
      <c r="A23" s="79" t="s">
        <v>6212</v>
      </c>
      <c r="B23" s="87" t="s">
        <v>579</v>
      </c>
      <c r="C23" s="79">
        <f>VLOOKUP(GroupVertices[[#This Row],[Vertex]],Vertices[],MATCH("ID",Vertices[[#Headers],[Vertex]:[Vertex Group]],0),FALSE)</f>
        <v>459</v>
      </c>
    </row>
    <row r="24" spans="1:3" ht="15">
      <c r="A24" s="79" t="s">
        <v>6212</v>
      </c>
      <c r="B24" s="87" t="s">
        <v>577</v>
      </c>
      <c r="C24" s="79">
        <f>VLOOKUP(GroupVertices[[#This Row],[Vertex]],Vertices[],MATCH("ID",Vertices[[#Headers],[Vertex]:[Vertex Group]],0),FALSE)</f>
        <v>458</v>
      </c>
    </row>
    <row r="25" spans="1:3" ht="15">
      <c r="A25" s="79" t="s">
        <v>6212</v>
      </c>
      <c r="B25" s="87" t="s">
        <v>574</v>
      </c>
      <c r="C25" s="79">
        <f>VLOOKUP(GroupVertices[[#This Row],[Vertex]],Vertices[],MATCH("ID",Vertices[[#Headers],[Vertex]:[Vertex Group]],0),FALSE)</f>
        <v>455</v>
      </c>
    </row>
    <row r="26" spans="1:3" ht="15">
      <c r="A26" s="79" t="s">
        <v>6212</v>
      </c>
      <c r="B26" s="87" t="s">
        <v>572</v>
      </c>
      <c r="C26" s="79">
        <f>VLOOKUP(GroupVertices[[#This Row],[Vertex]],Vertices[],MATCH("ID",Vertices[[#Headers],[Vertex]:[Vertex Group]],0),FALSE)</f>
        <v>454</v>
      </c>
    </row>
    <row r="27" spans="1:3" ht="15">
      <c r="A27" s="79" t="s">
        <v>6212</v>
      </c>
      <c r="B27" s="87" t="s">
        <v>571</v>
      </c>
      <c r="C27" s="79">
        <f>VLOOKUP(GroupVertices[[#This Row],[Vertex]],Vertices[],MATCH("ID",Vertices[[#Headers],[Vertex]:[Vertex Group]],0),FALSE)</f>
        <v>453</v>
      </c>
    </row>
    <row r="28" spans="1:3" ht="15">
      <c r="A28" s="79" t="s">
        <v>6212</v>
      </c>
      <c r="B28" s="87" t="s">
        <v>569</v>
      </c>
      <c r="C28" s="79">
        <f>VLOOKUP(GroupVertices[[#This Row],[Vertex]],Vertices[],MATCH("ID",Vertices[[#Headers],[Vertex]:[Vertex Group]],0),FALSE)</f>
        <v>452</v>
      </c>
    </row>
    <row r="29" spans="1:3" ht="15">
      <c r="A29" s="79" t="s">
        <v>6212</v>
      </c>
      <c r="B29" s="87" t="s">
        <v>564</v>
      </c>
      <c r="C29" s="79">
        <f>VLOOKUP(GroupVertices[[#This Row],[Vertex]],Vertices[],MATCH("ID",Vertices[[#Headers],[Vertex]:[Vertex Group]],0),FALSE)</f>
        <v>449</v>
      </c>
    </row>
    <row r="30" spans="1:3" ht="15">
      <c r="A30" s="79" t="s">
        <v>6212</v>
      </c>
      <c r="B30" s="87" t="s">
        <v>559</v>
      </c>
      <c r="C30" s="79">
        <f>VLOOKUP(GroupVertices[[#This Row],[Vertex]],Vertices[],MATCH("ID",Vertices[[#Headers],[Vertex]:[Vertex Group]],0),FALSE)</f>
        <v>445</v>
      </c>
    </row>
    <row r="31" spans="1:3" ht="15">
      <c r="A31" s="79" t="s">
        <v>6212</v>
      </c>
      <c r="B31" s="87" t="s">
        <v>557</v>
      </c>
      <c r="C31" s="79">
        <f>VLOOKUP(GroupVertices[[#This Row],[Vertex]],Vertices[],MATCH("ID",Vertices[[#Headers],[Vertex]:[Vertex Group]],0),FALSE)</f>
        <v>443</v>
      </c>
    </row>
    <row r="32" spans="1:3" ht="15">
      <c r="A32" s="79" t="s">
        <v>6212</v>
      </c>
      <c r="B32" s="87" t="s">
        <v>549</v>
      </c>
      <c r="C32" s="79">
        <f>VLOOKUP(GroupVertices[[#This Row],[Vertex]],Vertices[],MATCH("ID",Vertices[[#Headers],[Vertex]:[Vertex Group]],0),FALSE)</f>
        <v>437</v>
      </c>
    </row>
    <row r="33" spans="1:3" ht="15">
      <c r="A33" s="79" t="s">
        <v>6212</v>
      </c>
      <c r="B33" s="87" t="s">
        <v>546</v>
      </c>
      <c r="C33" s="79">
        <f>VLOOKUP(GroupVertices[[#This Row],[Vertex]],Vertices[],MATCH("ID",Vertices[[#Headers],[Vertex]:[Vertex Group]],0),FALSE)</f>
        <v>436</v>
      </c>
    </row>
    <row r="34" spans="1:3" ht="15">
      <c r="A34" s="79" t="s">
        <v>6212</v>
      </c>
      <c r="B34" s="87" t="s">
        <v>537</v>
      </c>
      <c r="C34" s="79">
        <f>VLOOKUP(GroupVertices[[#This Row],[Vertex]],Vertices[],MATCH("ID",Vertices[[#Headers],[Vertex]:[Vertex Group]],0),FALSE)</f>
        <v>430</v>
      </c>
    </row>
    <row r="35" spans="1:3" ht="15">
      <c r="A35" s="79" t="s">
        <v>6212</v>
      </c>
      <c r="B35" s="87" t="s">
        <v>530</v>
      </c>
      <c r="C35" s="79">
        <f>VLOOKUP(GroupVertices[[#This Row],[Vertex]],Vertices[],MATCH("ID",Vertices[[#Headers],[Vertex]:[Vertex Group]],0),FALSE)</f>
        <v>427</v>
      </c>
    </row>
    <row r="36" spans="1:3" ht="15">
      <c r="A36" s="79" t="s">
        <v>6212</v>
      </c>
      <c r="B36" s="87" t="s">
        <v>525</v>
      </c>
      <c r="C36" s="79">
        <f>VLOOKUP(GroupVertices[[#This Row],[Vertex]],Vertices[],MATCH("ID",Vertices[[#Headers],[Vertex]:[Vertex Group]],0),FALSE)</f>
        <v>425</v>
      </c>
    </row>
    <row r="37" spans="1:3" ht="15">
      <c r="A37" s="79" t="s">
        <v>6212</v>
      </c>
      <c r="B37" s="87" t="s">
        <v>522</v>
      </c>
      <c r="C37" s="79">
        <f>VLOOKUP(GroupVertices[[#This Row],[Vertex]],Vertices[],MATCH("ID",Vertices[[#Headers],[Vertex]:[Vertex Group]],0),FALSE)</f>
        <v>422</v>
      </c>
    </row>
    <row r="38" spans="1:3" ht="15">
      <c r="A38" s="79" t="s">
        <v>6212</v>
      </c>
      <c r="B38" s="87" t="s">
        <v>491</v>
      </c>
      <c r="C38" s="79">
        <f>VLOOKUP(GroupVertices[[#This Row],[Vertex]],Vertices[],MATCH("ID",Vertices[[#Headers],[Vertex]:[Vertex Group]],0),FALSE)</f>
        <v>405</v>
      </c>
    </row>
    <row r="39" spans="1:3" ht="15">
      <c r="A39" s="79" t="s">
        <v>6212</v>
      </c>
      <c r="B39" s="87" t="s">
        <v>486</v>
      </c>
      <c r="C39" s="79">
        <f>VLOOKUP(GroupVertices[[#This Row],[Vertex]],Vertices[],MATCH("ID",Vertices[[#Headers],[Vertex]:[Vertex Group]],0),FALSE)</f>
        <v>403</v>
      </c>
    </row>
    <row r="40" spans="1:3" ht="15">
      <c r="A40" s="79" t="s">
        <v>6212</v>
      </c>
      <c r="B40" s="87" t="s">
        <v>482</v>
      </c>
      <c r="C40" s="79">
        <f>VLOOKUP(GroupVertices[[#This Row],[Vertex]],Vertices[],MATCH("ID",Vertices[[#Headers],[Vertex]:[Vertex Group]],0),FALSE)</f>
        <v>401</v>
      </c>
    </row>
    <row r="41" spans="1:3" ht="15">
      <c r="A41" s="79" t="s">
        <v>6212</v>
      </c>
      <c r="B41" s="87" t="s">
        <v>480</v>
      </c>
      <c r="C41" s="79">
        <f>VLOOKUP(GroupVertices[[#This Row],[Vertex]],Vertices[],MATCH("ID",Vertices[[#Headers],[Vertex]:[Vertex Group]],0),FALSE)</f>
        <v>400</v>
      </c>
    </row>
    <row r="42" spans="1:3" ht="15">
      <c r="A42" s="79" t="s">
        <v>6212</v>
      </c>
      <c r="B42" s="87" t="s">
        <v>477</v>
      </c>
      <c r="C42" s="79">
        <f>VLOOKUP(GroupVertices[[#This Row],[Vertex]],Vertices[],MATCH("ID",Vertices[[#Headers],[Vertex]:[Vertex Group]],0),FALSE)</f>
        <v>398</v>
      </c>
    </row>
    <row r="43" spans="1:3" ht="15">
      <c r="A43" s="79" t="s">
        <v>6212</v>
      </c>
      <c r="B43" s="87" t="s">
        <v>447</v>
      </c>
      <c r="C43" s="79">
        <f>VLOOKUP(GroupVertices[[#This Row],[Vertex]],Vertices[],MATCH("ID",Vertices[[#Headers],[Vertex]:[Vertex Group]],0),FALSE)</f>
        <v>382</v>
      </c>
    </row>
    <row r="44" spans="1:3" ht="15">
      <c r="A44" s="79" t="s">
        <v>6212</v>
      </c>
      <c r="B44" s="87" t="s">
        <v>444</v>
      </c>
      <c r="C44" s="79">
        <f>VLOOKUP(GroupVertices[[#This Row],[Vertex]],Vertices[],MATCH("ID",Vertices[[#Headers],[Vertex]:[Vertex Group]],0),FALSE)</f>
        <v>380</v>
      </c>
    </row>
    <row r="45" spans="1:3" ht="15">
      <c r="A45" s="79" t="s">
        <v>6212</v>
      </c>
      <c r="B45" s="87" t="s">
        <v>441</v>
      </c>
      <c r="C45" s="79">
        <f>VLOOKUP(GroupVertices[[#This Row],[Vertex]],Vertices[],MATCH("ID",Vertices[[#Headers],[Vertex]:[Vertex Group]],0),FALSE)</f>
        <v>378</v>
      </c>
    </row>
    <row r="46" spans="1:3" ht="15">
      <c r="A46" s="79" t="s">
        <v>6212</v>
      </c>
      <c r="B46" s="87" t="s">
        <v>440</v>
      </c>
      <c r="C46" s="79">
        <f>VLOOKUP(GroupVertices[[#This Row],[Vertex]],Vertices[],MATCH("ID",Vertices[[#Headers],[Vertex]:[Vertex Group]],0),FALSE)</f>
        <v>377</v>
      </c>
    </row>
    <row r="47" spans="1:3" ht="15">
      <c r="A47" s="79" t="s">
        <v>6212</v>
      </c>
      <c r="B47" s="87" t="s">
        <v>435</v>
      </c>
      <c r="C47" s="79">
        <f>VLOOKUP(GroupVertices[[#This Row],[Vertex]],Vertices[],MATCH("ID",Vertices[[#Headers],[Vertex]:[Vertex Group]],0),FALSE)</f>
        <v>376</v>
      </c>
    </row>
    <row r="48" spans="1:3" ht="15">
      <c r="A48" s="79" t="s">
        <v>6212</v>
      </c>
      <c r="B48" s="87" t="s">
        <v>426</v>
      </c>
      <c r="C48" s="79">
        <f>VLOOKUP(GroupVertices[[#This Row],[Vertex]],Vertices[],MATCH("ID",Vertices[[#Headers],[Vertex]:[Vertex Group]],0),FALSE)</f>
        <v>373</v>
      </c>
    </row>
    <row r="49" spans="1:3" ht="15">
      <c r="A49" s="79" t="s">
        <v>6212</v>
      </c>
      <c r="B49" s="87" t="s">
        <v>422</v>
      </c>
      <c r="C49" s="79">
        <f>VLOOKUP(GroupVertices[[#This Row],[Vertex]],Vertices[],MATCH("ID",Vertices[[#Headers],[Vertex]:[Vertex Group]],0),FALSE)</f>
        <v>371</v>
      </c>
    </row>
    <row r="50" spans="1:3" ht="15">
      <c r="A50" s="79" t="s">
        <v>6212</v>
      </c>
      <c r="B50" s="87" t="s">
        <v>420</v>
      </c>
      <c r="C50" s="79">
        <f>VLOOKUP(GroupVertices[[#This Row],[Vertex]],Vertices[],MATCH("ID",Vertices[[#Headers],[Vertex]:[Vertex Group]],0),FALSE)</f>
        <v>369</v>
      </c>
    </row>
    <row r="51" spans="1:3" ht="15">
      <c r="A51" s="79" t="s">
        <v>6212</v>
      </c>
      <c r="B51" s="87" t="s">
        <v>414</v>
      </c>
      <c r="C51" s="79">
        <f>VLOOKUP(GroupVertices[[#This Row],[Vertex]],Vertices[],MATCH("ID",Vertices[[#Headers],[Vertex]:[Vertex Group]],0),FALSE)</f>
        <v>364</v>
      </c>
    </row>
    <row r="52" spans="1:3" ht="15">
      <c r="A52" s="79" t="s">
        <v>6212</v>
      </c>
      <c r="B52" s="87" t="s">
        <v>413</v>
      </c>
      <c r="C52" s="79">
        <f>VLOOKUP(GroupVertices[[#This Row],[Vertex]],Vertices[],MATCH("ID",Vertices[[#Headers],[Vertex]:[Vertex Group]],0),FALSE)</f>
        <v>363</v>
      </c>
    </row>
    <row r="53" spans="1:3" ht="15">
      <c r="A53" s="79" t="s">
        <v>6212</v>
      </c>
      <c r="B53" s="87" t="s">
        <v>410</v>
      </c>
      <c r="C53" s="79">
        <f>VLOOKUP(GroupVertices[[#This Row],[Vertex]],Vertices[],MATCH("ID",Vertices[[#Headers],[Vertex]:[Vertex Group]],0),FALSE)</f>
        <v>361</v>
      </c>
    </row>
    <row r="54" spans="1:3" ht="15">
      <c r="A54" s="79" t="s">
        <v>6212</v>
      </c>
      <c r="B54" s="87" t="s">
        <v>407</v>
      </c>
      <c r="C54" s="79">
        <f>VLOOKUP(GroupVertices[[#This Row],[Vertex]],Vertices[],MATCH("ID",Vertices[[#Headers],[Vertex]:[Vertex Group]],0),FALSE)</f>
        <v>359</v>
      </c>
    </row>
    <row r="55" spans="1:3" ht="15">
      <c r="A55" s="79" t="s">
        <v>6212</v>
      </c>
      <c r="B55" s="87" t="s">
        <v>401</v>
      </c>
      <c r="C55" s="79">
        <f>VLOOKUP(GroupVertices[[#This Row],[Vertex]],Vertices[],MATCH("ID",Vertices[[#Headers],[Vertex]:[Vertex Group]],0),FALSE)</f>
        <v>354</v>
      </c>
    </row>
    <row r="56" spans="1:3" ht="15">
      <c r="A56" s="79" t="s">
        <v>6212</v>
      </c>
      <c r="B56" s="87" t="s">
        <v>379</v>
      </c>
      <c r="C56" s="79">
        <f>VLOOKUP(GroupVertices[[#This Row],[Vertex]],Vertices[],MATCH("ID",Vertices[[#Headers],[Vertex]:[Vertex Group]],0),FALSE)</f>
        <v>344</v>
      </c>
    </row>
    <row r="57" spans="1:3" ht="15">
      <c r="A57" s="79" t="s">
        <v>6212</v>
      </c>
      <c r="B57" s="87" t="s">
        <v>363</v>
      </c>
      <c r="C57" s="79">
        <f>VLOOKUP(GroupVertices[[#This Row],[Vertex]],Vertices[],MATCH("ID",Vertices[[#Headers],[Vertex]:[Vertex Group]],0),FALSE)</f>
        <v>334</v>
      </c>
    </row>
    <row r="58" spans="1:3" ht="15">
      <c r="A58" s="79" t="s">
        <v>6212</v>
      </c>
      <c r="B58" s="87" t="s">
        <v>353</v>
      </c>
      <c r="C58" s="79">
        <f>VLOOKUP(GroupVertices[[#This Row],[Vertex]],Vertices[],MATCH("ID",Vertices[[#Headers],[Vertex]:[Vertex Group]],0),FALSE)</f>
        <v>330</v>
      </c>
    </row>
    <row r="59" spans="1:3" ht="15">
      <c r="A59" s="79" t="s">
        <v>6212</v>
      </c>
      <c r="B59" s="87" t="s">
        <v>347</v>
      </c>
      <c r="C59" s="79">
        <f>VLOOKUP(GroupVertices[[#This Row],[Vertex]],Vertices[],MATCH("ID",Vertices[[#Headers],[Vertex]:[Vertex Group]],0),FALSE)</f>
        <v>327</v>
      </c>
    </row>
    <row r="60" spans="1:3" ht="15">
      <c r="A60" s="79" t="s">
        <v>6212</v>
      </c>
      <c r="B60" s="87" t="s">
        <v>319</v>
      </c>
      <c r="C60" s="79">
        <f>VLOOKUP(GroupVertices[[#This Row],[Vertex]],Vertices[],MATCH("ID",Vertices[[#Headers],[Vertex]:[Vertex Group]],0),FALSE)</f>
        <v>314</v>
      </c>
    </row>
    <row r="61" spans="1:3" ht="15">
      <c r="A61" s="79" t="s">
        <v>6212</v>
      </c>
      <c r="B61" s="87" t="s">
        <v>318</v>
      </c>
      <c r="C61" s="79">
        <f>VLOOKUP(GroupVertices[[#This Row],[Vertex]],Vertices[],MATCH("ID",Vertices[[#Headers],[Vertex]:[Vertex Group]],0),FALSE)</f>
        <v>313</v>
      </c>
    </row>
    <row r="62" spans="1:3" ht="15">
      <c r="A62" s="79" t="s">
        <v>6212</v>
      </c>
      <c r="B62" s="87" t="s">
        <v>317</v>
      </c>
      <c r="C62" s="79">
        <f>VLOOKUP(GroupVertices[[#This Row],[Vertex]],Vertices[],MATCH("ID",Vertices[[#Headers],[Vertex]:[Vertex Group]],0),FALSE)</f>
        <v>312</v>
      </c>
    </row>
    <row r="63" spans="1:3" ht="15">
      <c r="A63" s="79" t="s">
        <v>6212</v>
      </c>
      <c r="B63" s="87" t="s">
        <v>315</v>
      </c>
      <c r="C63" s="79">
        <f>VLOOKUP(GroupVertices[[#This Row],[Vertex]],Vertices[],MATCH("ID",Vertices[[#Headers],[Vertex]:[Vertex Group]],0),FALSE)</f>
        <v>310</v>
      </c>
    </row>
    <row r="64" spans="1:3" ht="15">
      <c r="A64" s="79" t="s">
        <v>6212</v>
      </c>
      <c r="B64" s="87" t="s">
        <v>313</v>
      </c>
      <c r="C64" s="79">
        <f>VLOOKUP(GroupVertices[[#This Row],[Vertex]],Vertices[],MATCH("ID",Vertices[[#Headers],[Vertex]:[Vertex Group]],0),FALSE)</f>
        <v>308</v>
      </c>
    </row>
    <row r="65" spans="1:3" ht="15">
      <c r="A65" s="79" t="s">
        <v>6212</v>
      </c>
      <c r="B65" s="87" t="s">
        <v>294</v>
      </c>
      <c r="C65" s="79">
        <f>VLOOKUP(GroupVertices[[#This Row],[Vertex]],Vertices[],MATCH("ID",Vertices[[#Headers],[Vertex]:[Vertex Group]],0),FALSE)</f>
        <v>299</v>
      </c>
    </row>
    <row r="66" spans="1:3" ht="15">
      <c r="A66" s="79" t="s">
        <v>6212</v>
      </c>
      <c r="B66" s="87" t="s">
        <v>290</v>
      </c>
      <c r="C66" s="79">
        <f>VLOOKUP(GroupVertices[[#This Row],[Vertex]],Vertices[],MATCH("ID",Vertices[[#Headers],[Vertex]:[Vertex Group]],0),FALSE)</f>
        <v>297</v>
      </c>
    </row>
    <row r="67" spans="1:3" ht="15">
      <c r="A67" s="79" t="s">
        <v>6212</v>
      </c>
      <c r="B67" s="87" t="s">
        <v>277</v>
      </c>
      <c r="C67" s="79">
        <f>VLOOKUP(GroupVertices[[#This Row],[Vertex]],Vertices[],MATCH("ID",Vertices[[#Headers],[Vertex]:[Vertex Group]],0),FALSE)</f>
        <v>291</v>
      </c>
    </row>
    <row r="68" spans="1:3" ht="15">
      <c r="A68" s="79" t="s">
        <v>6212</v>
      </c>
      <c r="B68" s="87" t="s">
        <v>276</v>
      </c>
      <c r="C68" s="79">
        <f>VLOOKUP(GroupVertices[[#This Row],[Vertex]],Vertices[],MATCH("ID",Vertices[[#Headers],[Vertex]:[Vertex Group]],0),FALSE)</f>
        <v>290</v>
      </c>
    </row>
    <row r="69" spans="1:3" ht="15">
      <c r="A69" s="79" t="s">
        <v>6212</v>
      </c>
      <c r="B69" s="87" t="s">
        <v>275</v>
      </c>
      <c r="C69" s="79">
        <f>VLOOKUP(GroupVertices[[#This Row],[Vertex]],Vertices[],MATCH("ID",Vertices[[#Headers],[Vertex]:[Vertex Group]],0),FALSE)</f>
        <v>289</v>
      </c>
    </row>
    <row r="70" spans="1:3" ht="15">
      <c r="A70" s="79" t="s">
        <v>6212</v>
      </c>
      <c r="B70" s="87" t="s">
        <v>269</v>
      </c>
      <c r="C70" s="79">
        <f>VLOOKUP(GroupVertices[[#This Row],[Vertex]],Vertices[],MATCH("ID",Vertices[[#Headers],[Vertex]:[Vertex Group]],0),FALSE)</f>
        <v>285</v>
      </c>
    </row>
    <row r="71" spans="1:3" ht="15">
      <c r="A71" s="79" t="s">
        <v>6212</v>
      </c>
      <c r="B71" s="87" t="s">
        <v>258</v>
      </c>
      <c r="C71" s="79">
        <f>VLOOKUP(GroupVertices[[#This Row],[Vertex]],Vertices[],MATCH("ID",Vertices[[#Headers],[Vertex]:[Vertex Group]],0),FALSE)</f>
        <v>281</v>
      </c>
    </row>
    <row r="72" spans="1:3" ht="15">
      <c r="A72" s="79" t="s">
        <v>6212</v>
      </c>
      <c r="B72" s="87" t="s">
        <v>257</v>
      </c>
      <c r="C72" s="79">
        <f>VLOOKUP(GroupVertices[[#This Row],[Vertex]],Vertices[],MATCH("ID",Vertices[[#Headers],[Vertex]:[Vertex Group]],0),FALSE)</f>
        <v>280</v>
      </c>
    </row>
    <row r="73" spans="1:3" ht="15">
      <c r="A73" s="79" t="s">
        <v>6212</v>
      </c>
      <c r="B73" s="87" t="s">
        <v>256</v>
      </c>
      <c r="C73" s="79">
        <f>VLOOKUP(GroupVertices[[#This Row],[Vertex]],Vertices[],MATCH("ID",Vertices[[#Headers],[Vertex]:[Vertex Group]],0),FALSE)</f>
        <v>279</v>
      </c>
    </row>
    <row r="74" spans="1:3" ht="15">
      <c r="A74" s="79" t="s">
        <v>6212</v>
      </c>
      <c r="B74" s="87" t="s">
        <v>247</v>
      </c>
      <c r="C74" s="79">
        <f>VLOOKUP(GroupVertices[[#This Row],[Vertex]],Vertices[],MATCH("ID",Vertices[[#Headers],[Vertex]:[Vertex Group]],0),FALSE)</f>
        <v>272</v>
      </c>
    </row>
    <row r="75" spans="1:3" ht="15">
      <c r="A75" s="79" t="s">
        <v>6212</v>
      </c>
      <c r="B75" s="87" t="s">
        <v>245</v>
      </c>
      <c r="C75" s="79">
        <f>VLOOKUP(GroupVertices[[#This Row],[Vertex]],Vertices[],MATCH("ID",Vertices[[#Headers],[Vertex]:[Vertex Group]],0),FALSE)</f>
        <v>270</v>
      </c>
    </row>
    <row r="76" spans="1:3" ht="15">
      <c r="A76" s="79" t="s">
        <v>6212</v>
      </c>
      <c r="B76" s="87" t="s">
        <v>231</v>
      </c>
      <c r="C76" s="79">
        <f>VLOOKUP(GroupVertices[[#This Row],[Vertex]],Vertices[],MATCH("ID",Vertices[[#Headers],[Vertex]:[Vertex Group]],0),FALSE)</f>
        <v>263</v>
      </c>
    </row>
    <row r="77" spans="1:3" ht="15">
      <c r="A77" s="79" t="s">
        <v>6212</v>
      </c>
      <c r="B77" s="87" t="s">
        <v>227</v>
      </c>
      <c r="C77" s="79">
        <f>VLOOKUP(GroupVertices[[#This Row],[Vertex]],Vertices[],MATCH("ID",Vertices[[#Headers],[Vertex]:[Vertex Group]],0),FALSE)</f>
        <v>262</v>
      </c>
    </row>
    <row r="78" spans="1:3" ht="15">
      <c r="A78" s="79" t="s">
        <v>6212</v>
      </c>
      <c r="B78" s="87" t="s">
        <v>220</v>
      </c>
      <c r="C78" s="79">
        <f>VLOOKUP(GroupVertices[[#This Row],[Vertex]],Vertices[],MATCH("ID",Vertices[[#Headers],[Vertex]:[Vertex Group]],0),FALSE)</f>
        <v>256</v>
      </c>
    </row>
    <row r="79" spans="1:3" ht="15">
      <c r="A79" s="79" t="s">
        <v>6213</v>
      </c>
      <c r="B79" s="87" t="s">
        <v>696</v>
      </c>
      <c r="C79" s="79">
        <f>VLOOKUP(GroupVertices[[#This Row],[Vertex]],Vertices[],MATCH("ID",Vertices[[#Headers],[Vertex]:[Vertex Group]],0),FALSE)</f>
        <v>45</v>
      </c>
    </row>
    <row r="80" spans="1:3" ht="15">
      <c r="A80" s="79" t="s">
        <v>6213</v>
      </c>
      <c r="B80" s="87" t="s">
        <v>738</v>
      </c>
      <c r="C80" s="79">
        <f>VLOOKUP(GroupVertices[[#This Row],[Vertex]],Vertices[],MATCH("ID",Vertices[[#Headers],[Vertex]:[Vertex Group]],0),FALSE)</f>
        <v>51</v>
      </c>
    </row>
    <row r="81" spans="1:3" ht="15">
      <c r="A81" s="79" t="s">
        <v>6213</v>
      </c>
      <c r="B81" s="87" t="s">
        <v>728</v>
      </c>
      <c r="C81" s="79">
        <f>VLOOKUP(GroupVertices[[#This Row],[Vertex]],Vertices[],MATCH("ID",Vertices[[#Headers],[Vertex]:[Vertex Group]],0),FALSE)</f>
        <v>5</v>
      </c>
    </row>
    <row r="82" spans="1:3" ht="15">
      <c r="A82" s="79" t="s">
        <v>6213</v>
      </c>
      <c r="B82" s="87" t="s">
        <v>693</v>
      </c>
      <c r="C82" s="79">
        <f>VLOOKUP(GroupVertices[[#This Row],[Vertex]],Vertices[],MATCH("ID",Vertices[[#Headers],[Vertex]:[Vertex Group]],0),FALSE)</f>
        <v>93</v>
      </c>
    </row>
    <row r="83" spans="1:3" ht="15">
      <c r="A83" s="79" t="s">
        <v>6213</v>
      </c>
      <c r="B83" s="87" t="s">
        <v>692</v>
      </c>
      <c r="C83" s="79">
        <f>VLOOKUP(GroupVertices[[#This Row],[Vertex]],Vertices[],MATCH("ID",Vertices[[#Headers],[Vertex]:[Vertex Group]],0),FALSE)</f>
        <v>246</v>
      </c>
    </row>
    <row r="84" spans="1:3" ht="15">
      <c r="A84" s="79" t="s">
        <v>6213</v>
      </c>
      <c r="B84" s="87" t="s">
        <v>689</v>
      </c>
      <c r="C84" s="79">
        <f>VLOOKUP(GroupVertices[[#This Row],[Vertex]],Vertices[],MATCH("ID",Vertices[[#Headers],[Vertex]:[Vertex Group]],0),FALSE)</f>
        <v>508</v>
      </c>
    </row>
    <row r="85" spans="1:3" ht="15">
      <c r="A85" s="79" t="s">
        <v>6213</v>
      </c>
      <c r="B85" s="87" t="s">
        <v>678</v>
      </c>
      <c r="C85" s="79">
        <f>VLOOKUP(GroupVertices[[#This Row],[Vertex]],Vertices[],MATCH("ID",Vertices[[#Headers],[Vertex]:[Vertex Group]],0),FALSE)</f>
        <v>504</v>
      </c>
    </row>
    <row r="86" spans="1:3" ht="15">
      <c r="A86" s="79" t="s">
        <v>6213</v>
      </c>
      <c r="B86" s="87" t="s">
        <v>656</v>
      </c>
      <c r="C86" s="79">
        <f>VLOOKUP(GroupVertices[[#This Row],[Vertex]],Vertices[],MATCH("ID",Vertices[[#Headers],[Vertex]:[Vertex Group]],0),FALSE)</f>
        <v>92</v>
      </c>
    </row>
    <row r="87" spans="1:3" ht="15">
      <c r="A87" s="79" t="s">
        <v>6213</v>
      </c>
      <c r="B87" s="87" t="s">
        <v>655</v>
      </c>
      <c r="C87" s="79">
        <f>VLOOKUP(GroupVertices[[#This Row],[Vertex]],Vertices[],MATCH("ID",Vertices[[#Headers],[Vertex]:[Vertex Group]],0),FALSE)</f>
        <v>236</v>
      </c>
    </row>
    <row r="88" spans="1:3" ht="15">
      <c r="A88" s="79" t="s">
        <v>6213</v>
      </c>
      <c r="B88" s="87" t="s">
        <v>638</v>
      </c>
      <c r="C88" s="79">
        <f>VLOOKUP(GroupVertices[[#This Row],[Vertex]],Vertices[],MATCH("ID",Vertices[[#Headers],[Vertex]:[Vertex Group]],0),FALSE)</f>
        <v>487</v>
      </c>
    </row>
    <row r="89" spans="1:3" ht="15">
      <c r="A89" s="79" t="s">
        <v>6213</v>
      </c>
      <c r="B89" s="87" t="s">
        <v>633</v>
      </c>
      <c r="C89" s="79">
        <f>VLOOKUP(GroupVertices[[#This Row],[Vertex]],Vertices[],MATCH("ID",Vertices[[#Headers],[Vertex]:[Vertex Group]],0),FALSE)</f>
        <v>484</v>
      </c>
    </row>
    <row r="90" spans="1:3" ht="15">
      <c r="A90" s="79" t="s">
        <v>6213</v>
      </c>
      <c r="B90" s="87" t="s">
        <v>610</v>
      </c>
      <c r="C90" s="79">
        <f>VLOOKUP(GroupVertices[[#This Row],[Vertex]],Vertices[],MATCH("ID",Vertices[[#Headers],[Vertex]:[Vertex Group]],0),FALSE)</f>
        <v>89</v>
      </c>
    </row>
    <row r="91" spans="1:3" ht="15">
      <c r="A91" s="79" t="s">
        <v>6213</v>
      </c>
      <c r="B91" s="87" t="s">
        <v>609</v>
      </c>
      <c r="C91" s="79">
        <f>VLOOKUP(GroupVertices[[#This Row],[Vertex]],Vertices[],MATCH("ID",Vertices[[#Headers],[Vertex]:[Vertex Group]],0),FALSE)</f>
        <v>33</v>
      </c>
    </row>
    <row r="92" spans="1:3" ht="15">
      <c r="A92" s="79" t="s">
        <v>6213</v>
      </c>
      <c r="B92" s="87" t="s">
        <v>594</v>
      </c>
      <c r="C92" s="79">
        <f>VLOOKUP(GroupVertices[[#This Row],[Vertex]],Vertices[],MATCH("ID",Vertices[[#Headers],[Vertex]:[Vertex Group]],0),FALSE)</f>
        <v>40</v>
      </c>
    </row>
    <row r="93" spans="1:3" ht="15">
      <c r="A93" s="79" t="s">
        <v>6213</v>
      </c>
      <c r="B93" s="87" t="s">
        <v>729</v>
      </c>
      <c r="C93" s="79">
        <f>VLOOKUP(GroupVertices[[#This Row],[Vertex]],Vertices[],MATCH("ID",Vertices[[#Headers],[Vertex]:[Vertex Group]],0),FALSE)</f>
        <v>74</v>
      </c>
    </row>
    <row r="94" spans="1:3" ht="15">
      <c r="A94" s="79" t="s">
        <v>6213</v>
      </c>
      <c r="B94" s="87" t="s">
        <v>593</v>
      </c>
      <c r="C94" s="79">
        <f>VLOOKUP(GroupVertices[[#This Row],[Vertex]],Vertices[],MATCH("ID",Vertices[[#Headers],[Vertex]:[Vertex Group]],0),FALSE)</f>
        <v>37</v>
      </c>
    </row>
    <row r="95" spans="1:3" ht="15">
      <c r="A95" s="79" t="s">
        <v>6213</v>
      </c>
      <c r="B95" s="87" t="s">
        <v>589</v>
      </c>
      <c r="C95" s="79">
        <f>VLOOKUP(GroupVertices[[#This Row],[Vertex]],Vertices[],MATCH("ID",Vertices[[#Headers],[Vertex]:[Vertex Group]],0),FALSE)</f>
        <v>88</v>
      </c>
    </row>
    <row r="96" spans="1:3" ht="15">
      <c r="A96" s="79" t="s">
        <v>6213</v>
      </c>
      <c r="B96" s="87" t="s">
        <v>588</v>
      </c>
      <c r="C96" s="79">
        <f>VLOOKUP(GroupVertices[[#This Row],[Vertex]],Vertices[],MATCH("ID",Vertices[[#Headers],[Vertex]:[Vertex Group]],0),FALSE)</f>
        <v>76</v>
      </c>
    </row>
    <row r="97" spans="1:3" ht="15">
      <c r="A97" s="79" t="s">
        <v>6213</v>
      </c>
      <c r="B97" s="87" t="s">
        <v>581</v>
      </c>
      <c r="C97" s="79">
        <f>VLOOKUP(GroupVertices[[#This Row],[Vertex]],Vertices[],MATCH("ID",Vertices[[#Headers],[Vertex]:[Vertex Group]],0),FALSE)</f>
        <v>461</v>
      </c>
    </row>
    <row r="98" spans="1:3" ht="15">
      <c r="A98" s="79" t="s">
        <v>6213</v>
      </c>
      <c r="B98" s="87" t="s">
        <v>570</v>
      </c>
      <c r="C98" s="79">
        <f>VLOOKUP(GroupVertices[[#This Row],[Vertex]],Vertices[],MATCH("ID",Vertices[[#Headers],[Vertex]:[Vertex Group]],0),FALSE)</f>
        <v>87</v>
      </c>
    </row>
    <row r="99" spans="1:3" ht="15">
      <c r="A99" s="79" t="s">
        <v>6213</v>
      </c>
      <c r="B99" s="87" t="s">
        <v>527</v>
      </c>
      <c r="C99" s="79">
        <f>VLOOKUP(GroupVertices[[#This Row],[Vertex]],Vertices[],MATCH("ID",Vertices[[#Headers],[Vertex]:[Vertex Group]],0),FALSE)</f>
        <v>426</v>
      </c>
    </row>
    <row r="100" spans="1:3" ht="15">
      <c r="A100" s="79" t="s">
        <v>6213</v>
      </c>
      <c r="B100" s="87" t="s">
        <v>517</v>
      </c>
      <c r="C100" s="79">
        <f>VLOOKUP(GroupVertices[[#This Row],[Vertex]],Vertices[],MATCH("ID",Vertices[[#Headers],[Vertex]:[Vertex Group]],0),FALSE)</f>
        <v>31</v>
      </c>
    </row>
    <row r="101" spans="1:3" ht="15">
      <c r="A101" s="79" t="s">
        <v>6213</v>
      </c>
      <c r="B101" s="87" t="s">
        <v>751</v>
      </c>
      <c r="C101" s="79">
        <f>VLOOKUP(GroupVertices[[#This Row],[Vertex]],Vertices[],MATCH("ID",Vertices[[#Headers],[Vertex]:[Vertex Group]],0),FALSE)</f>
        <v>544</v>
      </c>
    </row>
    <row r="102" spans="1:3" ht="15">
      <c r="A102" s="79" t="s">
        <v>6213</v>
      </c>
      <c r="B102" s="87" t="s">
        <v>502</v>
      </c>
      <c r="C102" s="79">
        <f>VLOOKUP(GroupVertices[[#This Row],[Vertex]],Vertices[],MATCH("ID",Vertices[[#Headers],[Vertex]:[Vertex Group]],0),FALSE)</f>
        <v>411</v>
      </c>
    </row>
    <row r="103" spans="1:3" ht="15">
      <c r="A103" s="79" t="s">
        <v>6213</v>
      </c>
      <c r="B103" s="87" t="s">
        <v>496</v>
      </c>
      <c r="C103" s="79">
        <f>VLOOKUP(GroupVertices[[#This Row],[Vertex]],Vertices[],MATCH("ID",Vertices[[#Headers],[Vertex]:[Vertex Group]],0),FALSE)</f>
        <v>8</v>
      </c>
    </row>
    <row r="104" spans="1:3" ht="15">
      <c r="A104" s="79" t="s">
        <v>6213</v>
      </c>
      <c r="B104" s="87" t="s">
        <v>489</v>
      </c>
      <c r="C104" s="79">
        <f>VLOOKUP(GroupVertices[[#This Row],[Vertex]],Vertices[],MATCH("ID",Vertices[[#Headers],[Vertex]:[Vertex Group]],0),FALSE)</f>
        <v>404</v>
      </c>
    </row>
    <row r="105" spans="1:3" ht="15">
      <c r="A105" s="79" t="s">
        <v>6213</v>
      </c>
      <c r="B105" s="87" t="s">
        <v>484</v>
      </c>
      <c r="C105" s="79">
        <f>VLOOKUP(GroupVertices[[#This Row],[Vertex]],Vertices[],MATCH("ID",Vertices[[#Headers],[Vertex]:[Vertex Group]],0),FALSE)</f>
        <v>39</v>
      </c>
    </row>
    <row r="106" spans="1:3" ht="15">
      <c r="A106" s="79" t="s">
        <v>6213</v>
      </c>
      <c r="B106" s="87" t="s">
        <v>468</v>
      </c>
      <c r="C106" s="79">
        <f>VLOOKUP(GroupVertices[[#This Row],[Vertex]],Vertices[],MATCH("ID",Vertices[[#Headers],[Vertex]:[Vertex Group]],0),FALSE)</f>
        <v>391</v>
      </c>
    </row>
    <row r="107" spans="1:3" ht="15">
      <c r="A107" s="79" t="s">
        <v>6213</v>
      </c>
      <c r="B107" s="87" t="s">
        <v>464</v>
      </c>
      <c r="C107" s="79">
        <f>VLOOKUP(GroupVertices[[#This Row],[Vertex]],Vertices[],MATCH("ID",Vertices[[#Headers],[Vertex]:[Vertex Group]],0),FALSE)</f>
        <v>41</v>
      </c>
    </row>
    <row r="108" spans="1:3" ht="15">
      <c r="A108" s="79" t="s">
        <v>6213</v>
      </c>
      <c r="B108" s="87" t="s">
        <v>463</v>
      </c>
      <c r="C108" s="79">
        <f>VLOOKUP(GroupVertices[[#This Row],[Vertex]],Vertices[],MATCH("ID",Vertices[[#Headers],[Vertex]:[Vertex Group]],0),FALSE)</f>
        <v>42</v>
      </c>
    </row>
    <row r="109" spans="1:3" ht="15">
      <c r="A109" s="79" t="s">
        <v>6213</v>
      </c>
      <c r="B109" s="87" t="s">
        <v>427</v>
      </c>
      <c r="C109" s="79">
        <f>VLOOKUP(GroupVertices[[#This Row],[Vertex]],Vertices[],MATCH("ID",Vertices[[#Headers],[Vertex]:[Vertex Group]],0),FALSE)</f>
        <v>374</v>
      </c>
    </row>
    <row r="110" spans="1:3" ht="15">
      <c r="A110" s="79" t="s">
        <v>6213</v>
      </c>
      <c r="B110" s="87" t="s">
        <v>415</v>
      </c>
      <c r="C110" s="79">
        <f>VLOOKUP(GroupVertices[[#This Row],[Vertex]],Vertices[],MATCH("ID",Vertices[[#Headers],[Vertex]:[Vertex Group]],0),FALSE)</f>
        <v>365</v>
      </c>
    </row>
    <row r="111" spans="1:3" ht="15">
      <c r="A111" s="79" t="s">
        <v>6213</v>
      </c>
      <c r="B111" s="87" t="s">
        <v>400</v>
      </c>
      <c r="C111" s="79">
        <f>VLOOKUP(GroupVertices[[#This Row],[Vertex]],Vertices[],MATCH("ID",Vertices[[#Headers],[Vertex]:[Vertex Group]],0),FALSE)</f>
        <v>353</v>
      </c>
    </row>
    <row r="112" spans="1:3" ht="15">
      <c r="A112" s="79" t="s">
        <v>6213</v>
      </c>
      <c r="B112" s="87" t="s">
        <v>373</v>
      </c>
      <c r="C112" s="79">
        <f>VLOOKUP(GroupVertices[[#This Row],[Vertex]],Vertices[],MATCH("ID",Vertices[[#Headers],[Vertex]:[Vertex Group]],0),FALSE)</f>
        <v>35</v>
      </c>
    </row>
    <row r="113" spans="1:3" ht="15">
      <c r="A113" s="79" t="s">
        <v>6213</v>
      </c>
      <c r="B113" s="87" t="s">
        <v>739</v>
      </c>
      <c r="C113" s="79">
        <f>VLOOKUP(GroupVertices[[#This Row],[Vertex]],Vertices[],MATCH("ID",Vertices[[#Headers],[Vertex]:[Vertex Group]],0),FALSE)</f>
        <v>528</v>
      </c>
    </row>
    <row r="114" spans="1:3" ht="15">
      <c r="A114" s="79" t="s">
        <v>6213</v>
      </c>
      <c r="B114" s="87" t="s">
        <v>372</v>
      </c>
      <c r="C114" s="79">
        <f>VLOOKUP(GroupVertices[[#This Row],[Vertex]],Vertices[],MATCH("ID",Vertices[[#Headers],[Vertex]:[Vertex Group]],0),FALSE)</f>
        <v>36</v>
      </c>
    </row>
    <row r="115" spans="1:3" ht="15">
      <c r="A115" s="79" t="s">
        <v>6213</v>
      </c>
      <c r="B115" s="87" t="s">
        <v>371</v>
      </c>
      <c r="C115" s="79">
        <f>VLOOKUP(GroupVertices[[#This Row],[Vertex]],Vertices[],MATCH("ID",Vertices[[#Headers],[Vertex]:[Vertex Group]],0),FALSE)</f>
        <v>340</v>
      </c>
    </row>
    <row r="116" spans="1:3" ht="15">
      <c r="A116" s="79" t="s">
        <v>6213</v>
      </c>
      <c r="B116" s="87" t="s">
        <v>355</v>
      </c>
      <c r="C116" s="79">
        <f>VLOOKUP(GroupVertices[[#This Row],[Vertex]],Vertices[],MATCH("ID",Vertices[[#Headers],[Vertex]:[Vertex Group]],0),FALSE)</f>
        <v>85</v>
      </c>
    </row>
    <row r="117" spans="1:3" ht="15">
      <c r="A117" s="79" t="s">
        <v>6213</v>
      </c>
      <c r="B117" s="87" t="s">
        <v>332</v>
      </c>
      <c r="C117" s="79">
        <f>VLOOKUP(GroupVertices[[#This Row],[Vertex]],Vertices[],MATCH("ID",Vertices[[#Headers],[Vertex]:[Vertex Group]],0),FALSE)</f>
        <v>84</v>
      </c>
    </row>
    <row r="118" spans="1:3" ht="15">
      <c r="A118" s="79" t="s">
        <v>6213</v>
      </c>
      <c r="B118" s="87" t="s">
        <v>331</v>
      </c>
      <c r="C118" s="79">
        <f>VLOOKUP(GroupVertices[[#This Row],[Vertex]],Vertices[],MATCH("ID",Vertices[[#Headers],[Vertex]:[Vertex Group]],0),FALSE)</f>
        <v>147</v>
      </c>
    </row>
    <row r="119" spans="1:3" ht="15">
      <c r="A119" s="79" t="s">
        <v>6213</v>
      </c>
      <c r="B119" s="87" t="s">
        <v>327</v>
      </c>
      <c r="C119" s="79">
        <f>VLOOKUP(GroupVertices[[#This Row],[Vertex]],Vertices[],MATCH("ID",Vertices[[#Headers],[Vertex]:[Vertex Group]],0),FALSE)</f>
        <v>83</v>
      </c>
    </row>
    <row r="120" spans="1:3" ht="15">
      <c r="A120" s="79" t="s">
        <v>6213</v>
      </c>
      <c r="B120" s="87" t="s">
        <v>326</v>
      </c>
      <c r="C120" s="79">
        <f>VLOOKUP(GroupVertices[[#This Row],[Vertex]],Vertices[],MATCH("ID",Vertices[[#Headers],[Vertex]:[Vertex Group]],0),FALSE)</f>
        <v>44</v>
      </c>
    </row>
    <row r="121" spans="1:3" ht="15">
      <c r="A121" s="79" t="s">
        <v>6213</v>
      </c>
      <c r="B121" s="87" t="s">
        <v>311</v>
      </c>
      <c r="C121" s="79">
        <f>VLOOKUP(GroupVertices[[#This Row],[Vertex]],Vertices[],MATCH("ID",Vertices[[#Headers],[Vertex]:[Vertex Group]],0),FALSE)</f>
        <v>43</v>
      </c>
    </row>
    <row r="122" spans="1:3" ht="15">
      <c r="A122" s="79" t="s">
        <v>6213</v>
      </c>
      <c r="B122" s="87" t="s">
        <v>265</v>
      </c>
      <c r="C122" s="79">
        <f>VLOOKUP(GroupVertices[[#This Row],[Vertex]],Vertices[],MATCH("ID",Vertices[[#Headers],[Vertex]:[Vertex Group]],0),FALSE)</f>
        <v>81</v>
      </c>
    </row>
    <row r="123" spans="1:3" ht="15">
      <c r="A123" s="79" t="s">
        <v>6213</v>
      </c>
      <c r="B123" s="87" t="s">
        <v>264</v>
      </c>
      <c r="C123" s="79">
        <f>VLOOKUP(GroupVertices[[#This Row],[Vertex]],Vertices[],MATCH("ID",Vertices[[#Headers],[Vertex]:[Vertex Group]],0),FALSE)</f>
        <v>130</v>
      </c>
    </row>
    <row r="124" spans="1:3" ht="15">
      <c r="A124" s="79" t="s">
        <v>6213</v>
      </c>
      <c r="B124" s="87" t="s">
        <v>255</v>
      </c>
      <c r="C124" s="79">
        <f>VLOOKUP(GroupVertices[[#This Row],[Vertex]],Vertices[],MATCH("ID",Vertices[[#Headers],[Vertex]:[Vertex Group]],0),FALSE)</f>
        <v>278</v>
      </c>
    </row>
    <row r="125" spans="1:3" ht="15">
      <c r="A125" s="79" t="s">
        <v>6213</v>
      </c>
      <c r="B125" s="87" t="s">
        <v>253</v>
      </c>
      <c r="C125" s="79">
        <f>VLOOKUP(GroupVertices[[#This Row],[Vertex]],Vertices[],MATCH("ID",Vertices[[#Headers],[Vertex]:[Vertex Group]],0),FALSE)</f>
        <v>276</v>
      </c>
    </row>
    <row r="126" spans="1:3" ht="15">
      <c r="A126" s="79" t="s">
        <v>6213</v>
      </c>
      <c r="B126" s="87" t="s">
        <v>233</v>
      </c>
      <c r="C126" s="79">
        <f>VLOOKUP(GroupVertices[[#This Row],[Vertex]],Vertices[],MATCH("ID",Vertices[[#Headers],[Vertex]:[Vertex Group]],0),FALSE)</f>
        <v>265</v>
      </c>
    </row>
    <row r="127" spans="1:3" ht="15">
      <c r="A127" s="79" t="s">
        <v>6213</v>
      </c>
      <c r="B127" s="87" t="s">
        <v>228</v>
      </c>
      <c r="C127" s="79">
        <f>VLOOKUP(GroupVertices[[#This Row],[Vertex]],Vertices[],MATCH("ID",Vertices[[#Headers],[Vertex]:[Vertex Group]],0),FALSE)</f>
        <v>38</v>
      </c>
    </row>
    <row r="128" spans="1:3" ht="15">
      <c r="A128" s="79" t="s">
        <v>6214</v>
      </c>
      <c r="B128" s="87" t="s">
        <v>712</v>
      </c>
      <c r="C128" s="79">
        <f>VLOOKUP(GroupVertices[[#This Row],[Vertex]],Vertices[],MATCH("ID",Vertices[[#Headers],[Vertex]:[Vertex Group]],0),FALSE)</f>
        <v>3</v>
      </c>
    </row>
    <row r="129" spans="1:3" ht="15">
      <c r="A129" s="79" t="s">
        <v>6214</v>
      </c>
      <c r="B129" s="87" t="s">
        <v>687</v>
      </c>
      <c r="C129" s="79">
        <f>VLOOKUP(GroupVertices[[#This Row],[Vertex]],Vertices[],MATCH("ID",Vertices[[#Headers],[Vertex]:[Vertex Group]],0),FALSE)</f>
        <v>506</v>
      </c>
    </row>
    <row r="130" spans="1:3" ht="15">
      <c r="A130" s="79" t="s">
        <v>6214</v>
      </c>
      <c r="B130" s="87" t="s">
        <v>682</v>
      </c>
      <c r="C130" s="79">
        <f>VLOOKUP(GroupVertices[[#This Row],[Vertex]],Vertices[],MATCH("ID",Vertices[[#Headers],[Vertex]:[Vertex Group]],0),FALSE)</f>
        <v>32</v>
      </c>
    </row>
    <row r="131" spans="1:3" ht="15">
      <c r="A131" s="79" t="s">
        <v>6214</v>
      </c>
      <c r="B131" s="87" t="s">
        <v>681</v>
      </c>
      <c r="C131" s="79">
        <f>VLOOKUP(GroupVertices[[#This Row],[Vertex]],Vertices[],MATCH("ID",Vertices[[#Headers],[Vertex]:[Vertex Group]],0),FALSE)</f>
        <v>113</v>
      </c>
    </row>
    <row r="132" spans="1:3" ht="15">
      <c r="A132" s="79" t="s">
        <v>6214</v>
      </c>
      <c r="B132" s="87" t="s">
        <v>680</v>
      </c>
      <c r="C132" s="79">
        <f>VLOOKUP(GroupVertices[[#This Row],[Vertex]],Vertices[],MATCH("ID",Vertices[[#Headers],[Vertex]:[Vertex Group]],0),FALSE)</f>
        <v>9</v>
      </c>
    </row>
    <row r="133" spans="1:3" ht="15">
      <c r="A133" s="79" t="s">
        <v>6214</v>
      </c>
      <c r="B133" s="87" t="s">
        <v>670</v>
      </c>
      <c r="C133" s="79">
        <f>VLOOKUP(GroupVertices[[#This Row],[Vertex]],Vertices[],MATCH("ID",Vertices[[#Headers],[Vertex]:[Vertex Group]],0),FALSE)</f>
        <v>499</v>
      </c>
    </row>
    <row r="134" spans="1:3" ht="15">
      <c r="A134" s="79" t="s">
        <v>6214</v>
      </c>
      <c r="B134" s="87" t="s">
        <v>669</v>
      </c>
      <c r="C134" s="79">
        <f>VLOOKUP(GroupVertices[[#This Row],[Vertex]],Vertices[],MATCH("ID",Vertices[[#Headers],[Vertex]:[Vertex Group]],0),FALSE)</f>
        <v>498</v>
      </c>
    </row>
    <row r="135" spans="1:3" ht="15">
      <c r="A135" s="79" t="s">
        <v>6214</v>
      </c>
      <c r="B135" s="87" t="s">
        <v>607</v>
      </c>
      <c r="C135" s="79">
        <f>VLOOKUP(GroupVertices[[#This Row],[Vertex]],Vertices[],MATCH("ID",Vertices[[#Headers],[Vertex]:[Vertex Group]],0),FALSE)</f>
        <v>473</v>
      </c>
    </row>
    <row r="136" spans="1:3" ht="15">
      <c r="A136" s="79" t="s">
        <v>6214</v>
      </c>
      <c r="B136" s="87" t="s">
        <v>580</v>
      </c>
      <c r="C136" s="79">
        <f>VLOOKUP(GroupVertices[[#This Row],[Vertex]],Vertices[],MATCH("ID",Vertices[[#Headers],[Vertex]:[Vertex Group]],0),FALSE)</f>
        <v>460</v>
      </c>
    </row>
    <row r="137" spans="1:3" ht="15">
      <c r="A137" s="79" t="s">
        <v>6214</v>
      </c>
      <c r="B137" s="87" t="s">
        <v>576</v>
      </c>
      <c r="C137" s="79">
        <f>VLOOKUP(GroupVertices[[#This Row],[Vertex]],Vertices[],MATCH("ID",Vertices[[#Headers],[Vertex]:[Vertex Group]],0),FALSE)</f>
        <v>457</v>
      </c>
    </row>
    <row r="138" spans="1:3" ht="15">
      <c r="A138" s="79" t="s">
        <v>6214</v>
      </c>
      <c r="B138" s="87" t="s">
        <v>558</v>
      </c>
      <c r="C138" s="79">
        <f>VLOOKUP(GroupVertices[[#This Row],[Vertex]],Vertices[],MATCH("ID",Vertices[[#Headers],[Vertex]:[Vertex Group]],0),FALSE)</f>
        <v>444</v>
      </c>
    </row>
    <row r="139" spans="1:3" ht="15">
      <c r="A139" s="79" t="s">
        <v>6214</v>
      </c>
      <c r="B139" s="87" t="s">
        <v>553</v>
      </c>
      <c r="C139" s="79">
        <f>VLOOKUP(GroupVertices[[#This Row],[Vertex]],Vertices[],MATCH("ID",Vertices[[#Headers],[Vertex]:[Vertex Group]],0),FALSE)</f>
        <v>441</v>
      </c>
    </row>
    <row r="140" spans="1:3" ht="15">
      <c r="A140" s="79" t="s">
        <v>6214</v>
      </c>
      <c r="B140" s="87" t="s">
        <v>526</v>
      </c>
      <c r="C140" s="79">
        <f>VLOOKUP(GroupVertices[[#This Row],[Vertex]],Vertices[],MATCH("ID",Vertices[[#Headers],[Vertex]:[Vertex Group]],0),FALSE)</f>
        <v>13</v>
      </c>
    </row>
    <row r="141" spans="1:3" ht="15">
      <c r="A141" s="79" t="s">
        <v>6214</v>
      </c>
      <c r="B141" s="87" t="s">
        <v>523</v>
      </c>
      <c r="C141" s="79">
        <f>VLOOKUP(GroupVertices[[#This Row],[Vertex]],Vertices[],MATCH("ID",Vertices[[#Headers],[Vertex]:[Vertex Group]],0),FALSE)</f>
        <v>423</v>
      </c>
    </row>
    <row r="142" spans="1:3" ht="15">
      <c r="A142" s="79" t="s">
        <v>6214</v>
      </c>
      <c r="B142" s="87" t="s">
        <v>518</v>
      </c>
      <c r="C142" s="79">
        <f>VLOOKUP(GroupVertices[[#This Row],[Vertex]],Vertices[],MATCH("ID",Vertices[[#Headers],[Vertex]:[Vertex Group]],0),FALSE)</f>
        <v>419</v>
      </c>
    </row>
    <row r="143" spans="1:3" ht="15">
      <c r="A143" s="79" t="s">
        <v>6214</v>
      </c>
      <c r="B143" s="87" t="s">
        <v>500</v>
      </c>
      <c r="C143" s="79">
        <f>VLOOKUP(GroupVertices[[#This Row],[Vertex]],Vertices[],MATCH("ID",Vertices[[#Headers],[Vertex]:[Vertex Group]],0),FALSE)</f>
        <v>410</v>
      </c>
    </row>
    <row r="144" spans="1:3" ht="15">
      <c r="A144" s="79" t="s">
        <v>6214</v>
      </c>
      <c r="B144" s="87" t="s">
        <v>495</v>
      </c>
      <c r="C144" s="79">
        <f>VLOOKUP(GroupVertices[[#This Row],[Vertex]],Vertices[],MATCH("ID",Vertices[[#Headers],[Vertex]:[Vertex Group]],0),FALSE)</f>
        <v>407</v>
      </c>
    </row>
    <row r="145" spans="1:3" ht="15">
      <c r="A145" s="79" t="s">
        <v>6214</v>
      </c>
      <c r="B145" s="87" t="s">
        <v>485</v>
      </c>
      <c r="C145" s="79">
        <f>VLOOKUP(GroupVertices[[#This Row],[Vertex]],Vertices[],MATCH("ID",Vertices[[#Headers],[Vertex]:[Vertex Group]],0),FALSE)</f>
        <v>402</v>
      </c>
    </row>
    <row r="146" spans="1:3" ht="15">
      <c r="A146" s="79" t="s">
        <v>6214</v>
      </c>
      <c r="B146" s="87" t="s">
        <v>473</v>
      </c>
      <c r="C146" s="79">
        <f>VLOOKUP(GroupVertices[[#This Row],[Vertex]],Vertices[],MATCH("ID",Vertices[[#Headers],[Vertex]:[Vertex Group]],0),FALSE)</f>
        <v>394</v>
      </c>
    </row>
    <row r="147" spans="1:3" ht="15">
      <c r="A147" s="79" t="s">
        <v>6214</v>
      </c>
      <c r="B147" s="87" t="s">
        <v>472</v>
      </c>
      <c r="C147" s="79">
        <f>VLOOKUP(GroupVertices[[#This Row],[Vertex]],Vertices[],MATCH("ID",Vertices[[#Headers],[Vertex]:[Vertex Group]],0),FALSE)</f>
        <v>393</v>
      </c>
    </row>
    <row r="148" spans="1:3" ht="15">
      <c r="A148" s="79" t="s">
        <v>6214</v>
      </c>
      <c r="B148" s="87" t="s">
        <v>462</v>
      </c>
      <c r="C148" s="79">
        <f>VLOOKUP(GroupVertices[[#This Row],[Vertex]],Vertices[],MATCH("ID",Vertices[[#Headers],[Vertex]:[Vertex Group]],0),FALSE)</f>
        <v>389</v>
      </c>
    </row>
    <row r="149" spans="1:3" ht="15">
      <c r="A149" s="79" t="s">
        <v>6214</v>
      </c>
      <c r="B149" s="87" t="s">
        <v>423</v>
      </c>
      <c r="C149" s="79">
        <f>VLOOKUP(GroupVertices[[#This Row],[Vertex]],Vertices[],MATCH("ID",Vertices[[#Headers],[Vertex]:[Vertex Group]],0),FALSE)</f>
        <v>372</v>
      </c>
    </row>
    <row r="150" spans="1:3" ht="15">
      <c r="A150" s="79" t="s">
        <v>6214</v>
      </c>
      <c r="B150" s="87" t="s">
        <v>404</v>
      </c>
      <c r="C150" s="79">
        <f>VLOOKUP(GroupVertices[[#This Row],[Vertex]],Vertices[],MATCH("ID",Vertices[[#Headers],[Vertex]:[Vertex Group]],0),FALSE)</f>
        <v>356</v>
      </c>
    </row>
    <row r="151" spans="1:3" ht="15">
      <c r="A151" s="79" t="s">
        <v>6214</v>
      </c>
      <c r="B151" s="87" t="s">
        <v>394</v>
      </c>
      <c r="C151" s="79">
        <f>VLOOKUP(GroupVertices[[#This Row],[Vertex]],Vertices[],MATCH("ID",Vertices[[#Headers],[Vertex]:[Vertex Group]],0),FALSE)</f>
        <v>350</v>
      </c>
    </row>
    <row r="152" spans="1:3" ht="15">
      <c r="A152" s="79" t="s">
        <v>6214</v>
      </c>
      <c r="B152" s="87" t="s">
        <v>384</v>
      </c>
      <c r="C152" s="79">
        <f>VLOOKUP(GroupVertices[[#This Row],[Vertex]],Vertices[],MATCH("ID",Vertices[[#Headers],[Vertex]:[Vertex Group]],0),FALSE)</f>
        <v>346</v>
      </c>
    </row>
    <row r="153" spans="1:3" ht="15">
      <c r="A153" s="79" t="s">
        <v>6214</v>
      </c>
      <c r="B153" s="87" t="s">
        <v>374</v>
      </c>
      <c r="C153" s="79">
        <f>VLOOKUP(GroupVertices[[#This Row],[Vertex]],Vertices[],MATCH("ID",Vertices[[#Headers],[Vertex]:[Vertex Group]],0),FALSE)</f>
        <v>341</v>
      </c>
    </row>
    <row r="154" spans="1:3" ht="15">
      <c r="A154" s="79" t="s">
        <v>6214</v>
      </c>
      <c r="B154" s="87" t="s">
        <v>369</v>
      </c>
      <c r="C154" s="79">
        <f>VLOOKUP(GroupVertices[[#This Row],[Vertex]],Vertices[],MATCH("ID",Vertices[[#Headers],[Vertex]:[Vertex Group]],0),FALSE)</f>
        <v>339</v>
      </c>
    </row>
    <row r="155" spans="1:3" ht="15">
      <c r="A155" s="79" t="s">
        <v>6214</v>
      </c>
      <c r="B155" s="87" t="s">
        <v>367</v>
      </c>
      <c r="C155" s="79">
        <f>VLOOKUP(GroupVertices[[#This Row],[Vertex]],Vertices[],MATCH("ID",Vertices[[#Headers],[Vertex]:[Vertex Group]],0),FALSE)</f>
        <v>338</v>
      </c>
    </row>
    <row r="156" spans="1:3" ht="15">
      <c r="A156" s="79" t="s">
        <v>6214</v>
      </c>
      <c r="B156" s="87" t="s">
        <v>366</v>
      </c>
      <c r="C156" s="79">
        <f>VLOOKUP(GroupVertices[[#This Row],[Vertex]],Vertices[],MATCH("ID",Vertices[[#Headers],[Vertex]:[Vertex Group]],0),FALSE)</f>
        <v>337</v>
      </c>
    </row>
    <row r="157" spans="1:3" ht="15">
      <c r="A157" s="79" t="s">
        <v>6214</v>
      </c>
      <c r="B157" s="87" t="s">
        <v>364</v>
      </c>
      <c r="C157" s="79">
        <f>VLOOKUP(GroupVertices[[#This Row],[Vertex]],Vertices[],MATCH("ID",Vertices[[#Headers],[Vertex]:[Vertex Group]],0),FALSE)</f>
        <v>335</v>
      </c>
    </row>
    <row r="158" spans="1:3" ht="15">
      <c r="A158" s="79" t="s">
        <v>6214</v>
      </c>
      <c r="B158" s="87" t="s">
        <v>328</v>
      </c>
      <c r="C158" s="79">
        <f>VLOOKUP(GroupVertices[[#This Row],[Vertex]],Vertices[],MATCH("ID",Vertices[[#Headers],[Vertex]:[Vertex Group]],0),FALSE)</f>
        <v>318</v>
      </c>
    </row>
    <row r="159" spans="1:3" ht="15">
      <c r="A159" s="79" t="s">
        <v>6214</v>
      </c>
      <c r="B159" s="87" t="s">
        <v>325</v>
      </c>
      <c r="C159" s="79">
        <f>VLOOKUP(GroupVertices[[#This Row],[Vertex]],Vertices[],MATCH("ID",Vertices[[#Headers],[Vertex]:[Vertex Group]],0),FALSE)</f>
        <v>317</v>
      </c>
    </row>
    <row r="160" spans="1:3" ht="15">
      <c r="A160" s="79" t="s">
        <v>6214</v>
      </c>
      <c r="B160" s="87" t="s">
        <v>316</v>
      </c>
      <c r="C160" s="79">
        <f>VLOOKUP(GroupVertices[[#This Row],[Vertex]],Vertices[],MATCH("ID",Vertices[[#Headers],[Vertex]:[Vertex Group]],0),FALSE)</f>
        <v>311</v>
      </c>
    </row>
    <row r="161" spans="1:3" ht="15">
      <c r="A161" s="79" t="s">
        <v>6214</v>
      </c>
      <c r="B161" s="87" t="s">
        <v>314</v>
      </c>
      <c r="C161" s="79">
        <f>VLOOKUP(GroupVertices[[#This Row],[Vertex]],Vertices[],MATCH("ID",Vertices[[#Headers],[Vertex]:[Vertex Group]],0),FALSE)</f>
        <v>309</v>
      </c>
    </row>
    <row r="162" spans="1:3" ht="15">
      <c r="A162" s="79" t="s">
        <v>6214</v>
      </c>
      <c r="B162" s="87" t="s">
        <v>306</v>
      </c>
      <c r="C162" s="79">
        <f>VLOOKUP(GroupVertices[[#This Row],[Vertex]],Vertices[],MATCH("ID",Vertices[[#Headers],[Vertex]:[Vertex Group]],0),FALSE)</f>
        <v>305</v>
      </c>
    </row>
    <row r="163" spans="1:3" ht="15">
      <c r="A163" s="79" t="s">
        <v>6214</v>
      </c>
      <c r="B163" s="87" t="s">
        <v>301</v>
      </c>
      <c r="C163" s="79">
        <f>VLOOKUP(GroupVertices[[#This Row],[Vertex]],Vertices[],MATCH("ID",Vertices[[#Headers],[Vertex]:[Vertex Group]],0),FALSE)</f>
        <v>301</v>
      </c>
    </row>
    <row r="164" spans="1:3" ht="15">
      <c r="A164" s="79" t="s">
        <v>6214</v>
      </c>
      <c r="B164" s="87" t="s">
        <v>298</v>
      </c>
      <c r="C164" s="79">
        <f>VLOOKUP(GroupVertices[[#This Row],[Vertex]],Vertices[],MATCH("ID",Vertices[[#Headers],[Vertex]:[Vertex Group]],0),FALSE)</f>
        <v>12</v>
      </c>
    </row>
    <row r="165" spans="1:3" ht="15">
      <c r="A165" s="79" t="s">
        <v>6214</v>
      </c>
      <c r="B165" s="87" t="s">
        <v>271</v>
      </c>
      <c r="C165" s="79">
        <f>VLOOKUP(GroupVertices[[#This Row],[Vertex]],Vertices[],MATCH("ID",Vertices[[#Headers],[Vertex]:[Vertex Group]],0),FALSE)</f>
        <v>286</v>
      </c>
    </row>
    <row r="166" spans="1:3" ht="15">
      <c r="A166" s="79" t="s">
        <v>6214</v>
      </c>
      <c r="B166" s="87" t="s">
        <v>252</v>
      </c>
      <c r="C166" s="79">
        <f>VLOOKUP(GroupVertices[[#This Row],[Vertex]],Vertices[],MATCH("ID",Vertices[[#Headers],[Vertex]:[Vertex Group]],0),FALSE)</f>
        <v>275</v>
      </c>
    </row>
    <row r="167" spans="1:3" ht="15">
      <c r="A167" s="79" t="s">
        <v>6214</v>
      </c>
      <c r="B167" s="87" t="s">
        <v>246</v>
      </c>
      <c r="C167" s="79">
        <f>VLOOKUP(GroupVertices[[#This Row],[Vertex]],Vertices[],MATCH("ID",Vertices[[#Headers],[Vertex]:[Vertex Group]],0),FALSE)</f>
        <v>271</v>
      </c>
    </row>
    <row r="168" spans="1:3" ht="15">
      <c r="A168" s="79" t="s">
        <v>6214</v>
      </c>
      <c r="B168" s="87" t="s">
        <v>232</v>
      </c>
      <c r="C168" s="79">
        <f>VLOOKUP(GroupVertices[[#This Row],[Vertex]],Vertices[],MATCH("ID",Vertices[[#Headers],[Vertex]:[Vertex Group]],0),FALSE)</f>
        <v>264</v>
      </c>
    </row>
    <row r="169" spans="1:3" ht="15">
      <c r="A169" s="79" t="s">
        <v>6214</v>
      </c>
      <c r="B169" s="87" t="s">
        <v>223</v>
      </c>
      <c r="C169" s="79">
        <f>VLOOKUP(GroupVertices[[#This Row],[Vertex]],Vertices[],MATCH("ID",Vertices[[#Headers],[Vertex]:[Vertex Group]],0),FALSE)</f>
        <v>259</v>
      </c>
    </row>
    <row r="170" spans="1:3" ht="15">
      <c r="A170" s="79" t="s">
        <v>6214</v>
      </c>
      <c r="B170" s="87" t="s">
        <v>222</v>
      </c>
      <c r="C170" s="79">
        <f>VLOOKUP(GroupVertices[[#This Row],[Vertex]],Vertices[],MATCH("ID",Vertices[[#Headers],[Vertex]:[Vertex Group]],0),FALSE)</f>
        <v>258</v>
      </c>
    </row>
    <row r="171" spans="1:3" ht="15">
      <c r="A171" s="79" t="s">
        <v>6215</v>
      </c>
      <c r="B171" s="87" t="s">
        <v>724</v>
      </c>
      <c r="C171" s="79">
        <f>VLOOKUP(GroupVertices[[#This Row],[Vertex]],Vertices[],MATCH("ID",Vertices[[#Headers],[Vertex]:[Vertex Group]],0),FALSE)</f>
        <v>517</v>
      </c>
    </row>
    <row r="172" spans="1:3" ht="15">
      <c r="A172" s="79" t="s">
        <v>6215</v>
      </c>
      <c r="B172" s="87" t="s">
        <v>723</v>
      </c>
      <c r="C172" s="79">
        <f>VLOOKUP(GroupVertices[[#This Row],[Vertex]],Vertices[],MATCH("ID",Vertices[[#Headers],[Vertex]:[Vertex Group]],0),FALSE)</f>
        <v>14</v>
      </c>
    </row>
    <row r="173" spans="1:3" ht="15">
      <c r="A173" s="79" t="s">
        <v>6215</v>
      </c>
      <c r="B173" s="87" t="s">
        <v>716</v>
      </c>
      <c r="C173" s="79">
        <f>VLOOKUP(GroupVertices[[#This Row],[Vertex]],Vertices[],MATCH("ID",Vertices[[#Headers],[Vertex]:[Vertex Group]],0),FALSE)</f>
        <v>513</v>
      </c>
    </row>
    <row r="174" spans="1:3" ht="15">
      <c r="A174" s="79" t="s">
        <v>6215</v>
      </c>
      <c r="B174" s="87" t="s">
        <v>709</v>
      </c>
      <c r="C174" s="79">
        <f>VLOOKUP(GroupVertices[[#This Row],[Vertex]],Vertices[],MATCH("ID",Vertices[[#Headers],[Vertex]:[Vertex Group]],0),FALSE)</f>
        <v>6</v>
      </c>
    </row>
    <row r="175" spans="1:3" ht="15">
      <c r="A175" s="79" t="s">
        <v>6215</v>
      </c>
      <c r="B175" s="87" t="s">
        <v>715</v>
      </c>
      <c r="C175" s="79">
        <f>VLOOKUP(GroupVertices[[#This Row],[Vertex]],Vertices[],MATCH("ID",Vertices[[#Headers],[Vertex]:[Vertex Group]],0),FALSE)</f>
        <v>115</v>
      </c>
    </row>
    <row r="176" spans="1:3" ht="15">
      <c r="A176" s="79" t="s">
        <v>6215</v>
      </c>
      <c r="B176" s="87" t="s">
        <v>713</v>
      </c>
      <c r="C176" s="79">
        <f>VLOOKUP(GroupVertices[[#This Row],[Vertex]],Vertices[],MATCH("ID",Vertices[[#Headers],[Vertex]:[Vertex Group]],0),FALSE)</f>
        <v>114</v>
      </c>
    </row>
    <row r="177" spans="1:3" ht="15">
      <c r="A177" s="79" t="s">
        <v>6215</v>
      </c>
      <c r="B177" s="87" t="s">
        <v>714</v>
      </c>
      <c r="C177" s="79">
        <f>VLOOKUP(GroupVertices[[#This Row],[Vertex]],Vertices[],MATCH("ID",Vertices[[#Headers],[Vertex]:[Vertex Group]],0),FALSE)</f>
        <v>24</v>
      </c>
    </row>
    <row r="178" spans="1:3" ht="15">
      <c r="A178" s="79" t="s">
        <v>6215</v>
      </c>
      <c r="B178" s="87" t="s">
        <v>711</v>
      </c>
      <c r="C178" s="79">
        <f>VLOOKUP(GroupVertices[[#This Row],[Vertex]],Vertices[],MATCH("ID",Vertices[[#Headers],[Vertex]:[Vertex Group]],0),FALSE)</f>
        <v>10</v>
      </c>
    </row>
    <row r="179" spans="1:3" ht="15">
      <c r="A179" s="79" t="s">
        <v>6215</v>
      </c>
      <c r="B179" s="87" t="s">
        <v>710</v>
      </c>
      <c r="C179" s="79">
        <f>VLOOKUP(GroupVertices[[#This Row],[Vertex]],Vertices[],MATCH("ID",Vertices[[#Headers],[Vertex]:[Vertex Group]],0),FALSE)</f>
        <v>18</v>
      </c>
    </row>
    <row r="180" spans="1:3" ht="15">
      <c r="A180" s="79" t="s">
        <v>6215</v>
      </c>
      <c r="B180" s="87" t="s">
        <v>703</v>
      </c>
      <c r="C180" s="79">
        <f>VLOOKUP(GroupVertices[[#This Row],[Vertex]],Vertices[],MATCH("ID",Vertices[[#Headers],[Vertex]:[Vertex Group]],0),FALSE)</f>
        <v>16</v>
      </c>
    </row>
    <row r="181" spans="1:3" ht="15">
      <c r="A181" s="79" t="s">
        <v>6215</v>
      </c>
      <c r="B181" s="87" t="s">
        <v>701</v>
      </c>
      <c r="C181" s="79">
        <f>VLOOKUP(GroupVertices[[#This Row],[Vertex]],Vertices[],MATCH("ID",Vertices[[#Headers],[Vertex]:[Vertex Group]],0),FALSE)</f>
        <v>512</v>
      </c>
    </row>
    <row r="182" spans="1:3" ht="15">
      <c r="A182" s="79" t="s">
        <v>6215</v>
      </c>
      <c r="B182" s="87" t="s">
        <v>700</v>
      </c>
      <c r="C182" s="79">
        <f>VLOOKUP(GroupVertices[[#This Row],[Vertex]],Vertices[],MATCH("ID",Vertices[[#Headers],[Vertex]:[Vertex Group]],0),FALSE)</f>
        <v>511</v>
      </c>
    </row>
    <row r="183" spans="1:3" ht="15">
      <c r="A183" s="79" t="s">
        <v>6215</v>
      </c>
      <c r="B183" s="87" t="s">
        <v>664</v>
      </c>
      <c r="C183" s="79">
        <f>VLOOKUP(GroupVertices[[#This Row],[Vertex]],Vertices[],MATCH("ID",Vertices[[#Headers],[Vertex]:[Vertex Group]],0),FALSE)</f>
        <v>496</v>
      </c>
    </row>
    <row r="184" spans="1:3" ht="15">
      <c r="A184" s="79" t="s">
        <v>6215</v>
      </c>
      <c r="B184" s="87" t="s">
        <v>636</v>
      </c>
      <c r="C184" s="79">
        <f>VLOOKUP(GroupVertices[[#This Row],[Vertex]],Vertices[],MATCH("ID",Vertices[[#Headers],[Vertex]:[Vertex Group]],0),FALSE)</f>
        <v>486</v>
      </c>
    </row>
    <row r="185" spans="1:3" ht="15">
      <c r="A185" s="79" t="s">
        <v>6215</v>
      </c>
      <c r="B185" s="87" t="s">
        <v>608</v>
      </c>
      <c r="C185" s="79">
        <f>VLOOKUP(GroupVertices[[#This Row],[Vertex]],Vertices[],MATCH("ID",Vertices[[#Headers],[Vertex]:[Vertex Group]],0),FALSE)</f>
        <v>474</v>
      </c>
    </row>
    <row r="186" spans="1:3" ht="15">
      <c r="A186" s="79" t="s">
        <v>6215</v>
      </c>
      <c r="B186" s="87" t="s">
        <v>605</v>
      </c>
      <c r="C186" s="79">
        <f>VLOOKUP(GroupVertices[[#This Row],[Vertex]],Vertices[],MATCH("ID",Vertices[[#Headers],[Vertex]:[Vertex Group]],0),FALSE)</f>
        <v>472</v>
      </c>
    </row>
    <row r="187" spans="1:3" ht="15">
      <c r="A187" s="79" t="s">
        <v>6215</v>
      </c>
      <c r="B187" s="87" t="s">
        <v>599</v>
      </c>
      <c r="C187" s="79">
        <f>VLOOKUP(GroupVertices[[#This Row],[Vertex]],Vertices[],MATCH("ID",Vertices[[#Headers],[Vertex]:[Vertex Group]],0),FALSE)</f>
        <v>469</v>
      </c>
    </row>
    <row r="188" spans="1:3" ht="15">
      <c r="A188" s="79" t="s">
        <v>6215</v>
      </c>
      <c r="B188" s="87" t="s">
        <v>592</v>
      </c>
      <c r="C188" s="79">
        <f>VLOOKUP(GroupVertices[[#This Row],[Vertex]],Vertices[],MATCH("ID",Vertices[[#Headers],[Vertex]:[Vertex Group]],0),FALSE)</f>
        <v>466</v>
      </c>
    </row>
    <row r="189" spans="1:3" ht="15">
      <c r="A189" s="79" t="s">
        <v>6215</v>
      </c>
      <c r="B189" s="87" t="s">
        <v>568</v>
      </c>
      <c r="C189" s="79">
        <f>VLOOKUP(GroupVertices[[#This Row],[Vertex]],Vertices[],MATCH("ID",Vertices[[#Headers],[Vertex]:[Vertex Group]],0),FALSE)</f>
        <v>451</v>
      </c>
    </row>
    <row r="190" spans="1:3" ht="15">
      <c r="A190" s="79" t="s">
        <v>6215</v>
      </c>
      <c r="B190" s="87" t="s">
        <v>567</v>
      </c>
      <c r="C190" s="79">
        <f>VLOOKUP(GroupVertices[[#This Row],[Vertex]],Vertices[],MATCH("ID",Vertices[[#Headers],[Vertex]:[Vertex Group]],0),FALSE)</f>
        <v>22</v>
      </c>
    </row>
    <row r="191" spans="1:3" ht="15">
      <c r="A191" s="79" t="s">
        <v>6215</v>
      </c>
      <c r="B191" s="87" t="s">
        <v>552</v>
      </c>
      <c r="C191" s="79">
        <f>VLOOKUP(GroupVertices[[#This Row],[Vertex]],Vertices[],MATCH("ID",Vertices[[#Headers],[Vertex]:[Vertex Group]],0),FALSE)</f>
        <v>440</v>
      </c>
    </row>
    <row r="192" spans="1:3" ht="15">
      <c r="A192" s="79" t="s">
        <v>6215</v>
      </c>
      <c r="B192" s="87" t="s">
        <v>543</v>
      </c>
      <c r="C192" s="79">
        <f>VLOOKUP(GroupVertices[[#This Row],[Vertex]],Vertices[],MATCH("ID",Vertices[[#Headers],[Vertex]:[Vertex Group]],0),FALSE)</f>
        <v>434</v>
      </c>
    </row>
    <row r="193" spans="1:3" ht="15">
      <c r="A193" s="79" t="s">
        <v>6215</v>
      </c>
      <c r="B193" s="87" t="s">
        <v>514</v>
      </c>
      <c r="C193" s="79">
        <f>VLOOKUP(GroupVertices[[#This Row],[Vertex]],Vertices[],MATCH("ID",Vertices[[#Headers],[Vertex]:[Vertex Group]],0),FALSE)</f>
        <v>417</v>
      </c>
    </row>
    <row r="194" spans="1:3" ht="15">
      <c r="A194" s="79" t="s">
        <v>6215</v>
      </c>
      <c r="B194" s="87" t="s">
        <v>476</v>
      </c>
      <c r="C194" s="79">
        <f>VLOOKUP(GroupVertices[[#This Row],[Vertex]],Vertices[],MATCH("ID",Vertices[[#Headers],[Vertex]:[Vertex Group]],0),FALSE)</f>
        <v>397</v>
      </c>
    </row>
    <row r="195" spans="1:3" ht="15">
      <c r="A195" s="79" t="s">
        <v>6215</v>
      </c>
      <c r="B195" s="87" t="s">
        <v>460</v>
      </c>
      <c r="C195" s="79">
        <f>VLOOKUP(GroupVertices[[#This Row],[Vertex]],Vertices[],MATCH("ID",Vertices[[#Headers],[Vertex]:[Vertex Group]],0),FALSE)</f>
        <v>388</v>
      </c>
    </row>
    <row r="196" spans="1:3" ht="15">
      <c r="A196" s="79" t="s">
        <v>6215</v>
      </c>
      <c r="B196" s="87" t="s">
        <v>458</v>
      </c>
      <c r="C196" s="79">
        <f>VLOOKUP(GroupVertices[[#This Row],[Vertex]],Vertices[],MATCH("ID",Vertices[[#Headers],[Vertex]:[Vertex Group]],0),FALSE)</f>
        <v>386</v>
      </c>
    </row>
    <row r="197" spans="1:3" ht="15">
      <c r="A197" s="79" t="s">
        <v>6215</v>
      </c>
      <c r="B197" s="87" t="s">
        <v>359</v>
      </c>
      <c r="C197" s="79">
        <f>VLOOKUP(GroupVertices[[#This Row],[Vertex]],Vertices[],MATCH("ID",Vertices[[#Headers],[Vertex]:[Vertex Group]],0),FALSE)</f>
        <v>332</v>
      </c>
    </row>
    <row r="198" spans="1:3" ht="15">
      <c r="A198" s="79" t="s">
        <v>6215</v>
      </c>
      <c r="B198" s="87" t="s">
        <v>348</v>
      </c>
      <c r="C198" s="79">
        <f>VLOOKUP(GroupVertices[[#This Row],[Vertex]],Vertices[],MATCH("ID",Vertices[[#Headers],[Vertex]:[Vertex Group]],0),FALSE)</f>
        <v>47</v>
      </c>
    </row>
    <row r="199" spans="1:3" ht="15">
      <c r="A199" s="79" t="s">
        <v>6215</v>
      </c>
      <c r="B199" s="87" t="s">
        <v>345</v>
      </c>
      <c r="C199" s="79">
        <f>VLOOKUP(GroupVertices[[#This Row],[Vertex]],Vertices[],MATCH("ID",Vertices[[#Headers],[Vertex]:[Vertex Group]],0),FALSE)</f>
        <v>23</v>
      </c>
    </row>
    <row r="200" spans="1:3" ht="15">
      <c r="A200" s="79" t="s">
        <v>6215</v>
      </c>
      <c r="B200" s="87" t="s">
        <v>335</v>
      </c>
      <c r="C200" s="79">
        <f>VLOOKUP(GroupVertices[[#This Row],[Vertex]],Vertices[],MATCH("ID",Vertices[[#Headers],[Vertex]:[Vertex Group]],0),FALSE)</f>
        <v>19</v>
      </c>
    </row>
    <row r="201" spans="1:3" ht="15">
      <c r="A201" s="79" t="s">
        <v>6215</v>
      </c>
      <c r="B201" s="87" t="s">
        <v>302</v>
      </c>
      <c r="C201" s="79">
        <f>VLOOKUP(GroupVertices[[#This Row],[Vertex]],Vertices[],MATCH("ID",Vertices[[#Headers],[Vertex]:[Vertex Group]],0),FALSE)</f>
        <v>302</v>
      </c>
    </row>
    <row r="202" spans="1:3" ht="15">
      <c r="A202" s="79" t="s">
        <v>6215</v>
      </c>
      <c r="B202" s="87" t="s">
        <v>291</v>
      </c>
      <c r="C202" s="79">
        <f>VLOOKUP(GroupVertices[[#This Row],[Vertex]],Vertices[],MATCH("ID",Vertices[[#Headers],[Vertex]:[Vertex Group]],0),FALSE)</f>
        <v>298</v>
      </c>
    </row>
    <row r="203" spans="1:3" ht="15">
      <c r="A203" s="79" t="s">
        <v>6215</v>
      </c>
      <c r="B203" s="87" t="s">
        <v>274</v>
      </c>
      <c r="C203" s="79">
        <f>VLOOKUP(GroupVertices[[#This Row],[Vertex]],Vertices[],MATCH("ID",Vertices[[#Headers],[Vertex]:[Vertex Group]],0),FALSE)</f>
        <v>288</v>
      </c>
    </row>
    <row r="204" spans="1:3" ht="15">
      <c r="A204" s="79" t="s">
        <v>6215</v>
      </c>
      <c r="B204" s="87" t="s">
        <v>273</v>
      </c>
      <c r="C204" s="79">
        <f>VLOOKUP(GroupVertices[[#This Row],[Vertex]],Vertices[],MATCH("ID",Vertices[[#Headers],[Vertex]:[Vertex Group]],0),FALSE)</f>
        <v>287</v>
      </c>
    </row>
    <row r="205" spans="1:3" ht="15">
      <c r="A205" s="79" t="s">
        <v>6215</v>
      </c>
      <c r="B205" s="87" t="s">
        <v>248</v>
      </c>
      <c r="C205" s="79">
        <f>VLOOKUP(GroupVertices[[#This Row],[Vertex]],Vertices[],MATCH("ID",Vertices[[#Headers],[Vertex]:[Vertex Group]],0),FALSE)</f>
        <v>273</v>
      </c>
    </row>
    <row r="206" spans="1:3" ht="15">
      <c r="A206" s="79" t="s">
        <v>6215</v>
      </c>
      <c r="B206" s="87" t="s">
        <v>244</v>
      </c>
      <c r="C206" s="79">
        <f>VLOOKUP(GroupVertices[[#This Row],[Vertex]],Vertices[],MATCH("ID",Vertices[[#Headers],[Vertex]:[Vertex Group]],0),FALSE)</f>
        <v>269</v>
      </c>
    </row>
    <row r="207" spans="1:3" ht="15">
      <c r="A207" s="79" t="s">
        <v>6215</v>
      </c>
      <c r="B207" s="87" t="s">
        <v>225</v>
      </c>
      <c r="C207" s="79">
        <f>VLOOKUP(GroupVertices[[#This Row],[Vertex]],Vertices[],MATCH("ID",Vertices[[#Headers],[Vertex]:[Vertex Group]],0),FALSE)</f>
        <v>261</v>
      </c>
    </row>
    <row r="208" spans="1:3" ht="15">
      <c r="A208" s="79" t="s">
        <v>6215</v>
      </c>
      <c r="B208" s="87" t="s">
        <v>224</v>
      </c>
      <c r="C208" s="79">
        <f>VLOOKUP(GroupVertices[[#This Row],[Vertex]],Vertices[],MATCH("ID",Vertices[[#Headers],[Vertex]:[Vertex Group]],0),FALSE)</f>
        <v>260</v>
      </c>
    </row>
    <row r="209" spans="1:3" ht="15">
      <c r="A209" s="79" t="s">
        <v>6216</v>
      </c>
      <c r="B209" s="87" t="s">
        <v>708</v>
      </c>
      <c r="C209" s="79">
        <f>VLOOKUP(GroupVertices[[#This Row],[Vertex]],Vertices[],MATCH("ID",Vertices[[#Headers],[Vertex]:[Vertex Group]],0),FALSE)</f>
        <v>7</v>
      </c>
    </row>
    <row r="210" spans="1:3" ht="15">
      <c r="A210" s="79" t="s">
        <v>6216</v>
      </c>
      <c r="B210" s="87" t="s">
        <v>673</v>
      </c>
      <c r="C210" s="79">
        <f>VLOOKUP(GroupVertices[[#This Row],[Vertex]],Vertices[],MATCH("ID",Vertices[[#Headers],[Vertex]:[Vertex Group]],0),FALSE)</f>
        <v>21</v>
      </c>
    </row>
    <row r="211" spans="1:3" ht="15">
      <c r="A211" s="79" t="s">
        <v>6216</v>
      </c>
      <c r="B211" s="87" t="s">
        <v>645</v>
      </c>
      <c r="C211" s="79">
        <f>VLOOKUP(GroupVertices[[#This Row],[Vertex]],Vertices[],MATCH("ID",Vertices[[#Headers],[Vertex]:[Vertex Group]],0),FALSE)</f>
        <v>488</v>
      </c>
    </row>
    <row r="212" spans="1:3" ht="15">
      <c r="A212" s="79" t="s">
        <v>6216</v>
      </c>
      <c r="B212" s="87" t="s">
        <v>587</v>
      </c>
      <c r="C212" s="79">
        <f>VLOOKUP(GroupVertices[[#This Row],[Vertex]],Vertices[],MATCH("ID",Vertices[[#Headers],[Vertex]:[Vertex Group]],0),FALSE)</f>
        <v>464</v>
      </c>
    </row>
    <row r="213" spans="1:3" ht="15">
      <c r="A213" s="79" t="s">
        <v>6216</v>
      </c>
      <c r="B213" s="87" t="s">
        <v>583</v>
      </c>
      <c r="C213" s="79">
        <f>VLOOKUP(GroupVertices[[#This Row],[Vertex]],Vertices[],MATCH("ID",Vertices[[#Headers],[Vertex]:[Vertex Group]],0),FALSE)</f>
        <v>463</v>
      </c>
    </row>
    <row r="214" spans="1:3" ht="15">
      <c r="A214" s="79" t="s">
        <v>6216</v>
      </c>
      <c r="B214" s="87" t="s">
        <v>575</v>
      </c>
      <c r="C214" s="79">
        <f>VLOOKUP(GroupVertices[[#This Row],[Vertex]],Vertices[],MATCH("ID",Vertices[[#Headers],[Vertex]:[Vertex Group]],0),FALSE)</f>
        <v>456</v>
      </c>
    </row>
    <row r="215" spans="1:3" ht="15">
      <c r="A215" s="79" t="s">
        <v>6216</v>
      </c>
      <c r="B215" s="87" t="s">
        <v>563</v>
      </c>
      <c r="C215" s="79">
        <f>VLOOKUP(GroupVertices[[#This Row],[Vertex]],Vertices[],MATCH("ID",Vertices[[#Headers],[Vertex]:[Vertex Group]],0),FALSE)</f>
        <v>448</v>
      </c>
    </row>
    <row r="216" spans="1:3" ht="15">
      <c r="A216" s="79" t="s">
        <v>6216</v>
      </c>
      <c r="B216" s="87" t="s">
        <v>562</v>
      </c>
      <c r="C216" s="79">
        <f>VLOOKUP(GroupVertices[[#This Row],[Vertex]],Vertices[],MATCH("ID",Vertices[[#Headers],[Vertex]:[Vertex Group]],0),FALSE)</f>
        <v>447</v>
      </c>
    </row>
    <row r="217" spans="1:3" ht="15">
      <c r="A217" s="79" t="s">
        <v>6216</v>
      </c>
      <c r="B217" s="87" t="s">
        <v>550</v>
      </c>
      <c r="C217" s="79">
        <f>VLOOKUP(GroupVertices[[#This Row],[Vertex]],Vertices[],MATCH("ID",Vertices[[#Headers],[Vertex]:[Vertex Group]],0),FALSE)</f>
        <v>438</v>
      </c>
    </row>
    <row r="218" spans="1:3" ht="15">
      <c r="A218" s="79" t="s">
        <v>6216</v>
      </c>
      <c r="B218" s="87" t="s">
        <v>524</v>
      </c>
      <c r="C218" s="79">
        <f>VLOOKUP(GroupVertices[[#This Row],[Vertex]],Vertices[],MATCH("ID",Vertices[[#Headers],[Vertex]:[Vertex Group]],0),FALSE)</f>
        <v>424</v>
      </c>
    </row>
    <row r="219" spans="1:3" ht="15">
      <c r="A219" s="79" t="s">
        <v>6216</v>
      </c>
      <c r="B219" s="87" t="s">
        <v>521</v>
      </c>
      <c r="C219" s="79">
        <f>VLOOKUP(GroupVertices[[#This Row],[Vertex]],Vertices[],MATCH("ID",Vertices[[#Headers],[Vertex]:[Vertex Group]],0),FALSE)</f>
        <v>421</v>
      </c>
    </row>
    <row r="220" spans="1:3" ht="15">
      <c r="A220" s="79" t="s">
        <v>6216</v>
      </c>
      <c r="B220" s="87" t="s">
        <v>512</v>
      </c>
      <c r="C220" s="79">
        <f>VLOOKUP(GroupVertices[[#This Row],[Vertex]],Vertices[],MATCH("ID",Vertices[[#Headers],[Vertex]:[Vertex Group]],0),FALSE)</f>
        <v>416</v>
      </c>
    </row>
    <row r="221" spans="1:3" ht="15">
      <c r="A221" s="79" t="s">
        <v>6216</v>
      </c>
      <c r="B221" s="87" t="s">
        <v>510</v>
      </c>
      <c r="C221" s="79">
        <f>VLOOKUP(GroupVertices[[#This Row],[Vertex]],Vertices[],MATCH("ID",Vertices[[#Headers],[Vertex]:[Vertex Group]],0),FALSE)</f>
        <v>26</v>
      </c>
    </row>
    <row r="222" spans="1:3" ht="15">
      <c r="A222" s="79" t="s">
        <v>6216</v>
      </c>
      <c r="B222" s="87" t="s">
        <v>499</v>
      </c>
      <c r="C222" s="79">
        <f>VLOOKUP(GroupVertices[[#This Row],[Vertex]],Vertices[],MATCH("ID",Vertices[[#Headers],[Vertex]:[Vertex Group]],0),FALSE)</f>
        <v>409</v>
      </c>
    </row>
    <row r="223" spans="1:3" ht="15">
      <c r="A223" s="79" t="s">
        <v>6216</v>
      </c>
      <c r="B223" s="87" t="s">
        <v>494</v>
      </c>
      <c r="C223" s="79">
        <f>VLOOKUP(GroupVertices[[#This Row],[Vertex]],Vertices[],MATCH("ID",Vertices[[#Headers],[Vertex]:[Vertex Group]],0),FALSE)</f>
        <v>406</v>
      </c>
    </row>
    <row r="224" spans="1:3" ht="15">
      <c r="A224" s="79" t="s">
        <v>6216</v>
      </c>
      <c r="B224" s="87" t="s">
        <v>493</v>
      </c>
      <c r="C224" s="79">
        <f>VLOOKUP(GroupVertices[[#This Row],[Vertex]],Vertices[],MATCH("ID",Vertices[[#Headers],[Vertex]:[Vertex Group]],0),FALSE)</f>
        <v>30</v>
      </c>
    </row>
    <row r="225" spans="1:3" ht="15">
      <c r="A225" s="79" t="s">
        <v>6216</v>
      </c>
      <c r="B225" s="87" t="s">
        <v>492</v>
      </c>
      <c r="C225" s="79">
        <f>VLOOKUP(GroupVertices[[#This Row],[Vertex]],Vertices[],MATCH("ID",Vertices[[#Headers],[Vertex]:[Vertex Group]],0),FALSE)</f>
        <v>106</v>
      </c>
    </row>
    <row r="226" spans="1:3" ht="15">
      <c r="A226" s="79" t="s">
        <v>6216</v>
      </c>
      <c r="B226" s="87" t="s">
        <v>475</v>
      </c>
      <c r="C226" s="79">
        <f>VLOOKUP(GroupVertices[[#This Row],[Vertex]],Vertices[],MATCH("ID",Vertices[[#Headers],[Vertex]:[Vertex Group]],0),FALSE)</f>
        <v>396</v>
      </c>
    </row>
    <row r="227" spans="1:3" ht="15">
      <c r="A227" s="79" t="s">
        <v>6216</v>
      </c>
      <c r="B227" s="87" t="s">
        <v>469</v>
      </c>
      <c r="C227" s="79">
        <f>VLOOKUP(GroupVertices[[#This Row],[Vertex]],Vertices[],MATCH("ID",Vertices[[#Headers],[Vertex]:[Vertex Group]],0),FALSE)</f>
        <v>392</v>
      </c>
    </row>
    <row r="228" spans="1:3" ht="15">
      <c r="A228" s="79" t="s">
        <v>6216</v>
      </c>
      <c r="B228" s="87" t="s">
        <v>421</v>
      </c>
      <c r="C228" s="79">
        <f>VLOOKUP(GroupVertices[[#This Row],[Vertex]],Vertices[],MATCH("ID",Vertices[[#Headers],[Vertex]:[Vertex Group]],0),FALSE)</f>
        <v>370</v>
      </c>
    </row>
    <row r="229" spans="1:3" ht="15">
      <c r="A229" s="79" t="s">
        <v>6216</v>
      </c>
      <c r="B229" s="87" t="s">
        <v>380</v>
      </c>
      <c r="C229" s="79">
        <f>VLOOKUP(GroupVertices[[#This Row],[Vertex]],Vertices[],MATCH("ID",Vertices[[#Headers],[Vertex]:[Vertex Group]],0),FALSE)</f>
        <v>25</v>
      </c>
    </row>
    <row r="230" spans="1:3" ht="15">
      <c r="A230" s="79" t="s">
        <v>6216</v>
      </c>
      <c r="B230" s="87" t="s">
        <v>378</v>
      </c>
      <c r="C230" s="79">
        <f>VLOOKUP(GroupVertices[[#This Row],[Vertex]],Vertices[],MATCH("ID",Vertices[[#Headers],[Vertex]:[Vertex Group]],0),FALSE)</f>
        <v>343</v>
      </c>
    </row>
    <row r="231" spans="1:3" ht="15">
      <c r="A231" s="79" t="s">
        <v>6216</v>
      </c>
      <c r="B231" s="87" t="s">
        <v>337</v>
      </c>
      <c r="C231" s="79">
        <f>VLOOKUP(GroupVertices[[#This Row],[Vertex]],Vertices[],MATCH("ID",Vertices[[#Headers],[Vertex]:[Vertex Group]],0),FALSE)</f>
        <v>20</v>
      </c>
    </row>
    <row r="232" spans="1:3" ht="15">
      <c r="A232" s="79" t="s">
        <v>6216</v>
      </c>
      <c r="B232" s="87" t="s">
        <v>334</v>
      </c>
      <c r="C232" s="79">
        <f>VLOOKUP(GroupVertices[[#This Row],[Vertex]],Vertices[],MATCH("ID",Vertices[[#Headers],[Vertex]:[Vertex Group]],0),FALSE)</f>
        <v>322</v>
      </c>
    </row>
    <row r="233" spans="1:3" ht="15">
      <c r="A233" s="79" t="s">
        <v>6216</v>
      </c>
      <c r="B233" s="87" t="s">
        <v>333</v>
      </c>
      <c r="C233" s="79">
        <f>VLOOKUP(GroupVertices[[#This Row],[Vertex]],Vertices[],MATCH("ID",Vertices[[#Headers],[Vertex]:[Vertex Group]],0),FALSE)</f>
        <v>321</v>
      </c>
    </row>
    <row r="234" spans="1:3" ht="15">
      <c r="A234" s="79" t="s">
        <v>6216</v>
      </c>
      <c r="B234" s="87" t="s">
        <v>330</v>
      </c>
      <c r="C234" s="79">
        <f>VLOOKUP(GroupVertices[[#This Row],[Vertex]],Vertices[],MATCH("ID",Vertices[[#Headers],[Vertex]:[Vertex Group]],0),FALSE)</f>
        <v>320</v>
      </c>
    </row>
    <row r="235" spans="1:3" ht="15">
      <c r="A235" s="79" t="s">
        <v>6216</v>
      </c>
      <c r="B235" s="87" t="s">
        <v>242</v>
      </c>
      <c r="C235" s="79">
        <f>VLOOKUP(GroupVertices[[#This Row],[Vertex]],Vertices[],MATCH("ID",Vertices[[#Headers],[Vertex]:[Vertex Group]],0),FALSE)</f>
        <v>268</v>
      </c>
    </row>
    <row r="236" spans="1:3" ht="15">
      <c r="A236" s="79" t="s">
        <v>6216</v>
      </c>
      <c r="B236" s="87" t="s">
        <v>237</v>
      </c>
      <c r="C236" s="79">
        <f>VLOOKUP(GroupVertices[[#This Row],[Vertex]],Vertices[],MATCH("ID",Vertices[[#Headers],[Vertex]:[Vertex Group]],0),FALSE)</f>
        <v>266</v>
      </c>
    </row>
    <row r="237" spans="1:3" ht="15">
      <c r="A237" s="79" t="s">
        <v>6217</v>
      </c>
      <c r="B237" s="87" t="s">
        <v>566</v>
      </c>
      <c r="C237" s="79">
        <f>VLOOKUP(GroupVertices[[#This Row],[Vertex]],Vertices[],MATCH("ID",Vertices[[#Headers],[Vertex]:[Vertex Group]],0),FALSE)</f>
        <v>450</v>
      </c>
    </row>
    <row r="238" spans="1:3" ht="15">
      <c r="A238" s="79" t="s">
        <v>6217</v>
      </c>
      <c r="B238" s="87" t="s">
        <v>565</v>
      </c>
      <c r="C238" s="79">
        <f>VLOOKUP(GroupVertices[[#This Row],[Vertex]],Vertices[],MATCH("ID",Vertices[[#Headers],[Vertex]:[Vertex Group]],0),FALSE)</f>
        <v>34</v>
      </c>
    </row>
    <row r="239" spans="1:3" ht="15">
      <c r="A239" s="79" t="s">
        <v>6217</v>
      </c>
      <c r="B239" s="87" t="s">
        <v>561</v>
      </c>
      <c r="C239" s="79">
        <f>VLOOKUP(GroupVertices[[#This Row],[Vertex]],Vertices[],MATCH("ID",Vertices[[#Headers],[Vertex]:[Vertex Group]],0),FALSE)</f>
        <v>446</v>
      </c>
    </row>
    <row r="240" spans="1:3" ht="15">
      <c r="A240" s="79" t="s">
        <v>6217</v>
      </c>
      <c r="B240" s="87" t="s">
        <v>542</v>
      </c>
      <c r="C240" s="79">
        <f>VLOOKUP(GroupVertices[[#This Row],[Vertex]],Vertices[],MATCH("ID",Vertices[[#Headers],[Vertex]:[Vertex Group]],0),FALSE)</f>
        <v>433</v>
      </c>
    </row>
    <row r="241" spans="1:3" ht="15">
      <c r="A241" s="79" t="s">
        <v>6217</v>
      </c>
      <c r="B241" s="87" t="s">
        <v>506</v>
      </c>
      <c r="C241" s="79">
        <f>VLOOKUP(GroupVertices[[#This Row],[Vertex]],Vertices[],MATCH("ID",Vertices[[#Headers],[Vertex]:[Vertex Group]],0),FALSE)</f>
        <v>413</v>
      </c>
    </row>
    <row r="242" spans="1:3" ht="15">
      <c r="A242" s="79" t="s">
        <v>6217</v>
      </c>
      <c r="B242" s="87" t="s">
        <v>498</v>
      </c>
      <c r="C242" s="79">
        <f>VLOOKUP(GroupVertices[[#This Row],[Vertex]],Vertices[],MATCH("ID",Vertices[[#Headers],[Vertex]:[Vertex Group]],0),FALSE)</f>
        <v>408</v>
      </c>
    </row>
    <row r="243" spans="1:3" ht="15">
      <c r="A243" s="79" t="s">
        <v>6217</v>
      </c>
      <c r="B243" s="87" t="s">
        <v>455</v>
      </c>
      <c r="C243" s="79">
        <f>VLOOKUP(GroupVertices[[#This Row],[Vertex]],Vertices[],MATCH("ID",Vertices[[#Headers],[Vertex]:[Vertex Group]],0),FALSE)</f>
        <v>384</v>
      </c>
    </row>
    <row r="244" spans="1:3" ht="15">
      <c r="A244" s="79" t="s">
        <v>6217</v>
      </c>
      <c r="B244" s="87" t="s">
        <v>419</v>
      </c>
      <c r="C244" s="79">
        <f>VLOOKUP(GroupVertices[[#This Row],[Vertex]],Vertices[],MATCH("ID",Vertices[[#Headers],[Vertex]:[Vertex Group]],0),FALSE)</f>
        <v>368</v>
      </c>
    </row>
    <row r="245" spans="1:3" ht="15">
      <c r="A245" s="79" t="s">
        <v>6217</v>
      </c>
      <c r="B245" s="87" t="s">
        <v>417</v>
      </c>
      <c r="C245" s="79">
        <f>VLOOKUP(GroupVertices[[#This Row],[Vertex]],Vertices[],MATCH("ID",Vertices[[#Headers],[Vertex]:[Vertex Group]],0),FALSE)</f>
        <v>367</v>
      </c>
    </row>
    <row r="246" spans="1:3" ht="15">
      <c r="A246" s="79" t="s">
        <v>6217</v>
      </c>
      <c r="B246" s="87" t="s">
        <v>406</v>
      </c>
      <c r="C246" s="79">
        <f>VLOOKUP(GroupVertices[[#This Row],[Vertex]],Vertices[],MATCH("ID",Vertices[[#Headers],[Vertex]:[Vertex Group]],0),FALSE)</f>
        <v>358</v>
      </c>
    </row>
    <row r="247" spans="1:3" ht="15">
      <c r="A247" s="79" t="s">
        <v>6217</v>
      </c>
      <c r="B247" s="87" t="s">
        <v>403</v>
      </c>
      <c r="C247" s="79">
        <f>VLOOKUP(GroupVertices[[#This Row],[Vertex]],Vertices[],MATCH("ID",Vertices[[#Headers],[Vertex]:[Vertex Group]],0),FALSE)</f>
        <v>355</v>
      </c>
    </row>
    <row r="248" spans="1:3" ht="15">
      <c r="A248" s="79" t="s">
        <v>6217</v>
      </c>
      <c r="B248" s="87" t="s">
        <v>395</v>
      </c>
      <c r="C248" s="79">
        <f>VLOOKUP(GroupVertices[[#This Row],[Vertex]],Vertices[],MATCH("ID",Vertices[[#Headers],[Vertex]:[Vertex Group]],0),FALSE)</f>
        <v>351</v>
      </c>
    </row>
    <row r="249" spans="1:3" ht="15">
      <c r="A249" s="79" t="s">
        <v>6217</v>
      </c>
      <c r="B249" s="87" t="s">
        <v>382</v>
      </c>
      <c r="C249" s="79">
        <f>VLOOKUP(GroupVertices[[#This Row],[Vertex]],Vertices[],MATCH("ID",Vertices[[#Headers],[Vertex]:[Vertex Group]],0),FALSE)</f>
        <v>345</v>
      </c>
    </row>
    <row r="250" spans="1:3" ht="15">
      <c r="A250" s="79" t="s">
        <v>6217</v>
      </c>
      <c r="B250" s="87" t="s">
        <v>365</v>
      </c>
      <c r="C250" s="79">
        <f>VLOOKUP(GroupVertices[[#This Row],[Vertex]],Vertices[],MATCH("ID",Vertices[[#Headers],[Vertex]:[Vertex Group]],0),FALSE)</f>
        <v>336</v>
      </c>
    </row>
    <row r="251" spans="1:3" ht="15">
      <c r="A251" s="79" t="s">
        <v>6217</v>
      </c>
      <c r="B251" s="87" t="s">
        <v>351</v>
      </c>
      <c r="C251" s="79">
        <f>VLOOKUP(GroupVertices[[#This Row],[Vertex]],Vertices[],MATCH("ID",Vertices[[#Headers],[Vertex]:[Vertex Group]],0),FALSE)</f>
        <v>329</v>
      </c>
    </row>
    <row r="252" spans="1:3" ht="15">
      <c r="A252" s="79" t="s">
        <v>6217</v>
      </c>
      <c r="B252" s="87" t="s">
        <v>350</v>
      </c>
      <c r="C252" s="79">
        <f>VLOOKUP(GroupVertices[[#This Row],[Vertex]],Vertices[],MATCH("ID",Vertices[[#Headers],[Vertex]:[Vertex Group]],0),FALSE)</f>
        <v>328</v>
      </c>
    </row>
    <row r="253" spans="1:3" ht="15">
      <c r="A253" s="79" t="s">
        <v>6217</v>
      </c>
      <c r="B253" s="87" t="s">
        <v>305</v>
      </c>
      <c r="C253" s="79">
        <f>VLOOKUP(GroupVertices[[#This Row],[Vertex]],Vertices[],MATCH("ID",Vertices[[#Headers],[Vertex]:[Vertex Group]],0),FALSE)</f>
        <v>304</v>
      </c>
    </row>
    <row r="254" spans="1:3" ht="15">
      <c r="A254" s="79" t="s">
        <v>6217</v>
      </c>
      <c r="B254" s="87" t="s">
        <v>288</v>
      </c>
      <c r="C254" s="79">
        <f>VLOOKUP(GroupVertices[[#This Row],[Vertex]],Vertices[],MATCH("ID",Vertices[[#Headers],[Vertex]:[Vertex Group]],0),FALSE)</f>
        <v>296</v>
      </c>
    </row>
    <row r="255" spans="1:3" ht="15">
      <c r="A255" s="79" t="s">
        <v>6217</v>
      </c>
      <c r="B255" s="87" t="s">
        <v>286</v>
      </c>
      <c r="C255" s="79">
        <f>VLOOKUP(GroupVertices[[#This Row],[Vertex]],Vertices[],MATCH("ID",Vertices[[#Headers],[Vertex]:[Vertex Group]],0),FALSE)</f>
        <v>294</v>
      </c>
    </row>
    <row r="256" spans="1:3" ht="15">
      <c r="A256" s="79" t="s">
        <v>6217</v>
      </c>
      <c r="B256" s="87" t="s">
        <v>261</v>
      </c>
      <c r="C256" s="79">
        <f>VLOOKUP(GroupVertices[[#This Row],[Vertex]],Vertices[],MATCH("ID",Vertices[[#Headers],[Vertex]:[Vertex Group]],0),FALSE)</f>
        <v>282</v>
      </c>
    </row>
    <row r="257" spans="1:3" ht="15">
      <c r="A257" s="79" t="s">
        <v>6218</v>
      </c>
      <c r="B257" s="87" t="s">
        <v>702</v>
      </c>
      <c r="C257" s="79">
        <f>VLOOKUP(GroupVertices[[#This Row],[Vertex]],Vertices[],MATCH("ID",Vertices[[#Headers],[Vertex]:[Vertex Group]],0),FALSE)</f>
        <v>11</v>
      </c>
    </row>
    <row r="258" spans="1:3" ht="15">
      <c r="A258" s="79" t="s">
        <v>6218</v>
      </c>
      <c r="B258" s="87" t="s">
        <v>662</v>
      </c>
      <c r="C258" s="79">
        <f>VLOOKUP(GroupVertices[[#This Row],[Vertex]],Vertices[],MATCH("ID",Vertices[[#Headers],[Vertex]:[Vertex Group]],0),FALSE)</f>
        <v>29</v>
      </c>
    </row>
    <row r="259" spans="1:3" ht="15">
      <c r="A259" s="79" t="s">
        <v>6218</v>
      </c>
      <c r="B259" s="87" t="s">
        <v>635</v>
      </c>
      <c r="C259" s="79">
        <f>VLOOKUP(GroupVertices[[#This Row],[Vertex]],Vertices[],MATCH("ID",Vertices[[#Headers],[Vertex]:[Vertex Group]],0),FALSE)</f>
        <v>485</v>
      </c>
    </row>
    <row r="260" spans="1:3" ht="15">
      <c r="A260" s="79" t="s">
        <v>6218</v>
      </c>
      <c r="B260" s="87" t="s">
        <v>632</v>
      </c>
      <c r="C260" s="79">
        <f>VLOOKUP(GroupVertices[[#This Row],[Vertex]],Vertices[],MATCH("ID",Vertices[[#Headers],[Vertex]:[Vertex Group]],0),FALSE)</f>
        <v>483</v>
      </c>
    </row>
    <row r="261" spans="1:3" ht="15">
      <c r="A261" s="79" t="s">
        <v>6218</v>
      </c>
      <c r="B261" s="87" t="s">
        <v>554</v>
      </c>
      <c r="C261" s="79">
        <f>VLOOKUP(GroupVertices[[#This Row],[Vertex]],Vertices[],MATCH("ID",Vertices[[#Headers],[Vertex]:[Vertex Group]],0),FALSE)</f>
        <v>15</v>
      </c>
    </row>
    <row r="262" spans="1:3" ht="15">
      <c r="A262" s="79" t="s">
        <v>6218</v>
      </c>
      <c r="B262" s="87" t="s">
        <v>538</v>
      </c>
      <c r="C262" s="79">
        <f>VLOOKUP(GroupVertices[[#This Row],[Vertex]],Vertices[],MATCH("ID",Vertices[[#Headers],[Vertex]:[Vertex Group]],0),FALSE)</f>
        <v>431</v>
      </c>
    </row>
    <row r="263" spans="1:3" ht="15">
      <c r="A263" s="79" t="s">
        <v>6218</v>
      </c>
      <c r="B263" s="87" t="s">
        <v>516</v>
      </c>
      <c r="C263" s="79">
        <f>VLOOKUP(GroupVertices[[#This Row],[Vertex]],Vertices[],MATCH("ID",Vertices[[#Headers],[Vertex]:[Vertex Group]],0),FALSE)</f>
        <v>418</v>
      </c>
    </row>
    <row r="264" spans="1:3" ht="15">
      <c r="A264" s="79" t="s">
        <v>6218</v>
      </c>
      <c r="B264" s="87" t="s">
        <v>416</v>
      </c>
      <c r="C264" s="79">
        <f>VLOOKUP(GroupVertices[[#This Row],[Vertex]],Vertices[],MATCH("ID",Vertices[[#Headers],[Vertex]:[Vertex Group]],0),FALSE)</f>
        <v>366</v>
      </c>
    </row>
    <row r="265" spans="1:3" ht="15">
      <c r="A265" s="79" t="s">
        <v>6218</v>
      </c>
      <c r="B265" s="87" t="s">
        <v>411</v>
      </c>
      <c r="C265" s="79">
        <f>VLOOKUP(GroupVertices[[#This Row],[Vertex]],Vertices[],MATCH("ID",Vertices[[#Headers],[Vertex]:[Vertex Group]],0),FALSE)</f>
        <v>362</v>
      </c>
    </row>
    <row r="266" spans="1:3" ht="15">
      <c r="A266" s="79" t="s">
        <v>6218</v>
      </c>
      <c r="B266" s="87" t="s">
        <v>405</v>
      </c>
      <c r="C266" s="79">
        <f>VLOOKUP(GroupVertices[[#This Row],[Vertex]],Vertices[],MATCH("ID",Vertices[[#Headers],[Vertex]:[Vertex Group]],0),FALSE)</f>
        <v>357</v>
      </c>
    </row>
    <row r="267" spans="1:3" ht="15">
      <c r="A267" s="79" t="s">
        <v>6218</v>
      </c>
      <c r="B267" s="87" t="s">
        <v>393</v>
      </c>
      <c r="C267" s="79">
        <f>VLOOKUP(GroupVertices[[#This Row],[Vertex]],Vertices[],MATCH("ID",Vertices[[#Headers],[Vertex]:[Vertex Group]],0),FALSE)</f>
        <v>349</v>
      </c>
    </row>
    <row r="268" spans="1:3" ht="15">
      <c r="A268" s="79" t="s">
        <v>6218</v>
      </c>
      <c r="B268" s="87" t="s">
        <v>342</v>
      </c>
      <c r="C268" s="79">
        <f>VLOOKUP(GroupVertices[[#This Row],[Vertex]],Vertices[],MATCH("ID",Vertices[[#Headers],[Vertex]:[Vertex Group]],0),FALSE)</f>
        <v>326</v>
      </c>
    </row>
    <row r="269" spans="1:3" ht="15">
      <c r="A269" s="79" t="s">
        <v>6218</v>
      </c>
      <c r="B269" s="87" t="s">
        <v>329</v>
      </c>
      <c r="C269" s="79">
        <f>VLOOKUP(GroupVertices[[#This Row],[Vertex]],Vertices[],MATCH("ID",Vertices[[#Headers],[Vertex]:[Vertex Group]],0),FALSE)</f>
        <v>319</v>
      </c>
    </row>
    <row r="270" spans="1:3" ht="15">
      <c r="A270" s="79" t="s">
        <v>6218</v>
      </c>
      <c r="B270" s="87" t="s">
        <v>312</v>
      </c>
      <c r="C270" s="79">
        <f>VLOOKUP(GroupVertices[[#This Row],[Vertex]],Vertices[],MATCH("ID",Vertices[[#Headers],[Vertex]:[Vertex Group]],0),FALSE)</f>
        <v>307</v>
      </c>
    </row>
    <row r="271" spans="1:3" ht="15">
      <c r="A271" s="79" t="s">
        <v>6218</v>
      </c>
      <c r="B271" s="87" t="s">
        <v>307</v>
      </c>
      <c r="C271" s="79">
        <f>VLOOKUP(GroupVertices[[#This Row],[Vertex]],Vertices[],MATCH("ID",Vertices[[#Headers],[Vertex]:[Vertex Group]],0),FALSE)</f>
        <v>306</v>
      </c>
    </row>
    <row r="272" spans="1:3" ht="15">
      <c r="A272" s="79" t="s">
        <v>6218</v>
      </c>
      <c r="B272" s="87" t="s">
        <v>289</v>
      </c>
      <c r="C272" s="79">
        <f>VLOOKUP(GroupVertices[[#This Row],[Vertex]],Vertices[],MATCH("ID",Vertices[[#Headers],[Vertex]:[Vertex Group]],0),FALSE)</f>
        <v>28</v>
      </c>
    </row>
    <row r="273" spans="1:3" ht="15">
      <c r="A273" s="79" t="s">
        <v>6218</v>
      </c>
      <c r="B273" s="87" t="s">
        <v>282</v>
      </c>
      <c r="C273" s="79">
        <f>VLOOKUP(GroupVertices[[#This Row],[Vertex]],Vertices[],MATCH("ID",Vertices[[#Headers],[Vertex]:[Vertex Group]],0),FALSE)</f>
        <v>292</v>
      </c>
    </row>
    <row r="274" spans="1:3" ht="15">
      <c r="A274" s="79" t="s">
        <v>6218</v>
      </c>
      <c r="B274" s="87" t="s">
        <v>262</v>
      </c>
      <c r="C274" s="79">
        <f>VLOOKUP(GroupVertices[[#This Row],[Vertex]],Vertices[],MATCH("ID",Vertices[[#Headers],[Vertex]:[Vertex Group]],0),FALSE)</f>
        <v>27</v>
      </c>
    </row>
    <row r="275" spans="1:3" ht="15">
      <c r="A275" s="79" t="s">
        <v>6218</v>
      </c>
      <c r="B275" s="87" t="s">
        <v>221</v>
      </c>
      <c r="C275" s="79">
        <f>VLOOKUP(GroupVertices[[#This Row],[Vertex]],Vertices[],MATCH("ID",Vertices[[#Headers],[Vertex]:[Vertex Group]],0),FALSE)</f>
        <v>257</v>
      </c>
    </row>
    <row r="276" spans="1:3" ht="15">
      <c r="A276" s="79" t="s">
        <v>6219</v>
      </c>
      <c r="B276" s="87" t="s">
        <v>545</v>
      </c>
      <c r="C276" s="79">
        <f>VLOOKUP(GroupVertices[[#This Row],[Vertex]],Vertices[],MATCH("ID",Vertices[[#Headers],[Vertex]:[Vertex Group]],0),FALSE)</f>
        <v>435</v>
      </c>
    </row>
    <row r="277" spans="1:3" ht="15">
      <c r="A277" s="79" t="s">
        <v>6219</v>
      </c>
      <c r="B277" s="87" t="s">
        <v>544</v>
      </c>
      <c r="C277" s="79">
        <f>VLOOKUP(GroupVertices[[#This Row],[Vertex]],Vertices[],MATCH("ID",Vertices[[#Headers],[Vertex]:[Vertex Group]],0),FALSE)</f>
        <v>46</v>
      </c>
    </row>
    <row r="278" spans="1:3" ht="15">
      <c r="A278" s="79" t="s">
        <v>6219</v>
      </c>
      <c r="B278" s="87" t="s">
        <v>534</v>
      </c>
      <c r="C278" s="79">
        <f>VLOOKUP(GroupVertices[[#This Row],[Vertex]],Vertices[],MATCH("ID",Vertices[[#Headers],[Vertex]:[Vertex Group]],0),FALSE)</f>
        <v>429</v>
      </c>
    </row>
    <row r="279" spans="1:3" ht="15">
      <c r="A279" s="79" t="s">
        <v>6219</v>
      </c>
      <c r="B279" s="87" t="s">
        <v>474</v>
      </c>
      <c r="C279" s="79">
        <f>VLOOKUP(GroupVertices[[#This Row],[Vertex]],Vertices[],MATCH("ID",Vertices[[#Headers],[Vertex]:[Vertex Group]],0),FALSE)</f>
        <v>395</v>
      </c>
    </row>
    <row r="280" spans="1:3" ht="15">
      <c r="A280" s="79" t="s">
        <v>6219</v>
      </c>
      <c r="B280" s="87" t="s">
        <v>377</v>
      </c>
      <c r="C280" s="79">
        <f>VLOOKUP(GroupVertices[[#This Row],[Vertex]],Vertices[],MATCH("ID",Vertices[[#Headers],[Vertex]:[Vertex Group]],0),FALSE)</f>
        <v>342</v>
      </c>
    </row>
    <row r="281" spans="1:3" ht="15">
      <c r="A281" s="79" t="s">
        <v>6219</v>
      </c>
      <c r="B281" s="87" t="s">
        <v>340</v>
      </c>
      <c r="C281" s="79">
        <f>VLOOKUP(GroupVertices[[#This Row],[Vertex]],Vertices[],MATCH("ID",Vertices[[#Headers],[Vertex]:[Vertex Group]],0),FALSE)</f>
        <v>324</v>
      </c>
    </row>
    <row r="282" spans="1:3" ht="15">
      <c r="A282" s="79" t="s">
        <v>6219</v>
      </c>
      <c r="B282" s="87" t="s">
        <v>336</v>
      </c>
      <c r="C282" s="79">
        <f>VLOOKUP(GroupVertices[[#This Row],[Vertex]],Vertices[],MATCH("ID",Vertices[[#Headers],[Vertex]:[Vertex Group]],0),FALSE)</f>
        <v>323</v>
      </c>
    </row>
    <row r="283" spans="1:3" ht="15">
      <c r="A283" s="79" t="s">
        <v>6219</v>
      </c>
      <c r="B283" s="87" t="s">
        <v>263</v>
      </c>
      <c r="C283" s="79">
        <f>VLOOKUP(GroupVertices[[#This Row],[Vertex]],Vertices[],MATCH("ID",Vertices[[#Headers],[Vertex]:[Vertex Group]],0),FALSE)</f>
        <v>283</v>
      </c>
    </row>
    <row r="284" spans="1:3" ht="15">
      <c r="A284" s="79" t="s">
        <v>6219</v>
      </c>
      <c r="B284" s="87" t="s">
        <v>217</v>
      </c>
      <c r="C284" s="79">
        <f>VLOOKUP(GroupVertices[[#This Row],[Vertex]],Vertices[],MATCH("ID",Vertices[[#Headers],[Vertex]:[Vertex Group]],0),FALSE)</f>
        <v>255</v>
      </c>
    </row>
    <row r="285" spans="1:3" ht="15">
      <c r="A285" s="79" t="s">
        <v>6220</v>
      </c>
      <c r="B285" s="87" t="s">
        <v>658</v>
      </c>
      <c r="C285" s="79">
        <f>VLOOKUP(GroupVertices[[#This Row],[Vertex]],Vertices[],MATCH("ID",Vertices[[#Headers],[Vertex]:[Vertex Group]],0),FALSE)</f>
        <v>49</v>
      </c>
    </row>
    <row r="286" spans="1:3" ht="15">
      <c r="A286" s="79" t="s">
        <v>6220</v>
      </c>
      <c r="B286" s="87" t="s">
        <v>764</v>
      </c>
      <c r="C286" s="79">
        <f>VLOOKUP(GroupVertices[[#This Row],[Vertex]],Vertices[],MATCH("ID",Vertices[[#Headers],[Vertex]:[Vertex Group]],0),FALSE)</f>
        <v>522</v>
      </c>
    </row>
    <row r="287" spans="1:3" ht="15">
      <c r="A287" s="79" t="s">
        <v>6220</v>
      </c>
      <c r="B287" s="87" t="s">
        <v>659</v>
      </c>
      <c r="C287" s="79">
        <f>VLOOKUP(GroupVertices[[#This Row],[Vertex]],Vertices[],MATCH("ID",Vertices[[#Headers],[Vertex]:[Vertex Group]],0),FALSE)</f>
        <v>61</v>
      </c>
    </row>
    <row r="288" spans="1:3" ht="15">
      <c r="A288" s="79" t="s">
        <v>6220</v>
      </c>
      <c r="B288" s="87" t="s">
        <v>660</v>
      </c>
      <c r="C288" s="79">
        <f>VLOOKUP(GroupVertices[[#This Row],[Vertex]],Vertices[],MATCH("ID",Vertices[[#Headers],[Vertex]:[Vertex Group]],0),FALSE)</f>
        <v>62</v>
      </c>
    </row>
    <row r="289" spans="1:3" ht="15">
      <c r="A289" s="79" t="s">
        <v>6220</v>
      </c>
      <c r="B289" s="87" t="s">
        <v>763</v>
      </c>
      <c r="C289" s="79">
        <f>VLOOKUP(GroupVertices[[#This Row],[Vertex]],Vertices[],MATCH("ID",Vertices[[#Headers],[Vertex]:[Vertex Group]],0),FALSE)</f>
        <v>521</v>
      </c>
    </row>
    <row r="290" spans="1:3" ht="15">
      <c r="A290" s="79" t="s">
        <v>6220</v>
      </c>
      <c r="B290" s="87" t="s">
        <v>762</v>
      </c>
      <c r="C290" s="79">
        <f>VLOOKUP(GroupVertices[[#This Row],[Vertex]],Vertices[],MATCH("ID",Vertices[[#Headers],[Vertex]:[Vertex Group]],0),FALSE)</f>
        <v>520</v>
      </c>
    </row>
    <row r="291" spans="1:3" ht="15">
      <c r="A291" s="79" t="s">
        <v>6220</v>
      </c>
      <c r="B291" s="87" t="s">
        <v>761</v>
      </c>
      <c r="C291" s="79">
        <f>VLOOKUP(GroupVertices[[#This Row],[Vertex]],Vertices[],MATCH("ID",Vertices[[#Headers],[Vertex]:[Vertex Group]],0),FALSE)</f>
        <v>519</v>
      </c>
    </row>
    <row r="292" spans="1:3" ht="15">
      <c r="A292" s="79" t="s">
        <v>6220</v>
      </c>
      <c r="B292" s="87" t="s">
        <v>760</v>
      </c>
      <c r="C292" s="79">
        <f>VLOOKUP(GroupVertices[[#This Row],[Vertex]],Vertices[],MATCH("ID",Vertices[[#Headers],[Vertex]:[Vertex Group]],0),FALSE)</f>
        <v>552</v>
      </c>
    </row>
    <row r="293" spans="1:3" ht="15">
      <c r="A293" s="79" t="s">
        <v>6221</v>
      </c>
      <c r="B293" s="87" t="s">
        <v>667</v>
      </c>
      <c r="C293" s="79">
        <f>VLOOKUP(GroupVertices[[#This Row],[Vertex]],Vertices[],MATCH("ID",Vertices[[#Headers],[Vertex]:[Vertex Group]],0),FALSE)</f>
        <v>48</v>
      </c>
    </row>
    <row r="294" spans="1:3" ht="15">
      <c r="A294" s="79" t="s">
        <v>6221</v>
      </c>
      <c r="B294" s="87" t="s">
        <v>769</v>
      </c>
      <c r="C294" s="79">
        <f>VLOOKUP(GroupVertices[[#This Row],[Vertex]],Vertices[],MATCH("ID",Vertices[[#Headers],[Vertex]:[Vertex Group]],0),FALSE)</f>
        <v>557</v>
      </c>
    </row>
    <row r="295" spans="1:3" ht="15">
      <c r="A295" s="79" t="s">
        <v>6221</v>
      </c>
      <c r="B295" s="87" t="s">
        <v>768</v>
      </c>
      <c r="C295" s="79">
        <f>VLOOKUP(GroupVertices[[#This Row],[Vertex]],Vertices[],MATCH("ID",Vertices[[#Headers],[Vertex]:[Vertex Group]],0),FALSE)</f>
        <v>556</v>
      </c>
    </row>
    <row r="296" spans="1:3" ht="15">
      <c r="A296" s="79" t="s">
        <v>6221</v>
      </c>
      <c r="B296" s="87" t="s">
        <v>767</v>
      </c>
      <c r="C296" s="79">
        <f>VLOOKUP(GroupVertices[[#This Row],[Vertex]],Vertices[],MATCH("ID",Vertices[[#Headers],[Vertex]:[Vertex Group]],0),FALSE)</f>
        <v>555</v>
      </c>
    </row>
    <row r="297" spans="1:3" ht="15">
      <c r="A297" s="79" t="s">
        <v>6221</v>
      </c>
      <c r="B297" s="87" t="s">
        <v>766</v>
      </c>
      <c r="C297" s="79">
        <f>VLOOKUP(GroupVertices[[#This Row],[Vertex]],Vertices[],MATCH("ID",Vertices[[#Headers],[Vertex]:[Vertex Group]],0),FALSE)</f>
        <v>554</v>
      </c>
    </row>
    <row r="298" spans="1:3" ht="15">
      <c r="A298" s="79" t="s">
        <v>6221</v>
      </c>
      <c r="B298" s="87" t="s">
        <v>765</v>
      </c>
      <c r="C298" s="79">
        <f>VLOOKUP(GroupVertices[[#This Row],[Vertex]],Vertices[],MATCH("ID",Vertices[[#Headers],[Vertex]:[Vertex Group]],0),FALSE)</f>
        <v>553</v>
      </c>
    </row>
    <row r="299" spans="1:3" ht="15">
      <c r="A299" s="79" t="s">
        <v>6222</v>
      </c>
      <c r="B299" s="87" t="s">
        <v>600</v>
      </c>
      <c r="C299" s="79">
        <f>VLOOKUP(GroupVertices[[#This Row],[Vertex]],Vertices[],MATCH("ID",Vertices[[#Headers],[Vertex]:[Vertex Group]],0),FALSE)</f>
        <v>17</v>
      </c>
    </row>
    <row r="300" spans="1:3" ht="15">
      <c r="A300" s="79" t="s">
        <v>6222</v>
      </c>
      <c r="B300" s="87" t="s">
        <v>758</v>
      </c>
      <c r="C300" s="79">
        <f>VLOOKUP(GroupVertices[[#This Row],[Vertex]],Vertices[],MATCH("ID",Vertices[[#Headers],[Vertex]:[Vertex Group]],0),FALSE)</f>
        <v>551</v>
      </c>
    </row>
    <row r="301" spans="1:3" ht="15">
      <c r="A301" s="79" t="s">
        <v>6222</v>
      </c>
      <c r="B301" s="87" t="s">
        <v>757</v>
      </c>
      <c r="C301" s="79">
        <f>VLOOKUP(GroupVertices[[#This Row],[Vertex]],Vertices[],MATCH("ID",Vertices[[#Headers],[Vertex]:[Vertex Group]],0),FALSE)</f>
        <v>550</v>
      </c>
    </row>
    <row r="302" spans="1:3" ht="15">
      <c r="A302" s="79" t="s">
        <v>6222</v>
      </c>
      <c r="B302" s="87" t="s">
        <v>756</v>
      </c>
      <c r="C302" s="79">
        <f>VLOOKUP(GroupVertices[[#This Row],[Vertex]],Vertices[],MATCH("ID",Vertices[[#Headers],[Vertex]:[Vertex Group]],0),FALSE)</f>
        <v>549</v>
      </c>
    </row>
    <row r="303" spans="1:3" ht="15">
      <c r="A303" s="79" t="s">
        <v>6222</v>
      </c>
      <c r="B303" s="87" t="s">
        <v>755</v>
      </c>
      <c r="C303" s="79">
        <f>VLOOKUP(GroupVertices[[#This Row],[Vertex]],Vertices[],MATCH("ID",Vertices[[#Headers],[Vertex]:[Vertex Group]],0),FALSE)</f>
        <v>548</v>
      </c>
    </row>
    <row r="304" spans="1:3" ht="15">
      <c r="A304" s="79" t="s">
        <v>6222</v>
      </c>
      <c r="B304" s="87" t="s">
        <v>754</v>
      </c>
      <c r="C304" s="79">
        <f>VLOOKUP(GroupVertices[[#This Row],[Vertex]],Vertices[],MATCH("ID",Vertices[[#Headers],[Vertex]:[Vertex Group]],0),FALSE)</f>
        <v>547</v>
      </c>
    </row>
    <row r="305" spans="1:3" ht="15">
      <c r="A305" s="79" t="s">
        <v>6223</v>
      </c>
      <c r="B305" s="87" t="s">
        <v>396</v>
      </c>
      <c r="C305" s="79">
        <f>VLOOKUP(GroupVertices[[#This Row],[Vertex]],Vertices[],MATCH("ID",Vertices[[#Headers],[Vertex]:[Vertex Group]],0),FALSE)</f>
        <v>352</v>
      </c>
    </row>
    <row r="306" spans="1:3" ht="15">
      <c r="A306" s="79" t="s">
        <v>6223</v>
      </c>
      <c r="B306" s="87" t="s">
        <v>727</v>
      </c>
      <c r="C306" s="79">
        <f>VLOOKUP(GroupVertices[[#This Row],[Vertex]],Vertices[],MATCH("ID",Vertices[[#Headers],[Vertex]:[Vertex Group]],0),FALSE)</f>
        <v>50</v>
      </c>
    </row>
    <row r="307" spans="1:3" ht="15">
      <c r="A307" s="79" t="s">
        <v>6223</v>
      </c>
      <c r="B307" s="87" t="s">
        <v>375</v>
      </c>
      <c r="C307" s="79">
        <f>VLOOKUP(GroupVertices[[#This Row],[Vertex]],Vertices[],MATCH("ID",Vertices[[#Headers],[Vertex]:[Vertex Group]],0),FALSE)</f>
        <v>52</v>
      </c>
    </row>
    <row r="308" spans="1:3" ht="15">
      <c r="A308" s="79" t="s">
        <v>6223</v>
      </c>
      <c r="B308" s="87" t="s">
        <v>740</v>
      </c>
      <c r="C308" s="79">
        <f>VLOOKUP(GroupVertices[[#This Row],[Vertex]],Vertices[],MATCH("ID",Vertices[[#Headers],[Vertex]:[Vertex Group]],0),FALSE)</f>
        <v>536</v>
      </c>
    </row>
    <row r="309" spans="1:3" ht="15">
      <c r="A309" s="79" t="s">
        <v>6223</v>
      </c>
      <c r="B309" s="87" t="s">
        <v>219</v>
      </c>
      <c r="C309" s="79">
        <f>VLOOKUP(GroupVertices[[#This Row],[Vertex]],Vertices[],MATCH("ID",Vertices[[#Headers],[Vertex]:[Vertex Group]],0),FALSE)</f>
        <v>80</v>
      </c>
    </row>
    <row r="310" spans="1:3" ht="15">
      <c r="A310" s="79" t="s">
        <v>6223</v>
      </c>
      <c r="B310" s="87" t="s">
        <v>218</v>
      </c>
      <c r="C310" s="79">
        <f>VLOOKUP(GroupVertices[[#This Row],[Vertex]],Vertices[],MATCH("ID",Vertices[[#Headers],[Vertex]:[Vertex Group]],0),FALSE)</f>
        <v>118</v>
      </c>
    </row>
    <row r="311" spans="1:3" ht="15">
      <c r="A311" s="79" t="s">
        <v>6224</v>
      </c>
      <c r="B311" s="87" t="s">
        <v>293</v>
      </c>
      <c r="C311" s="79">
        <f>VLOOKUP(GroupVertices[[#This Row],[Vertex]],Vertices[],MATCH("ID",Vertices[[#Headers],[Vertex]:[Vertex Group]],0),FALSE)</f>
        <v>54</v>
      </c>
    </row>
    <row r="312" spans="1:3" ht="15">
      <c r="A312" s="79" t="s">
        <v>6224</v>
      </c>
      <c r="B312" s="87" t="s">
        <v>736</v>
      </c>
      <c r="C312" s="79">
        <f>VLOOKUP(GroupVertices[[#This Row],[Vertex]],Vertices[],MATCH("ID",Vertices[[#Headers],[Vertex]:[Vertex Group]],0),FALSE)</f>
        <v>527</v>
      </c>
    </row>
    <row r="313" spans="1:3" ht="15">
      <c r="A313" s="79" t="s">
        <v>6224</v>
      </c>
      <c r="B313" s="87" t="s">
        <v>735</v>
      </c>
      <c r="C313" s="79">
        <f>VLOOKUP(GroupVertices[[#This Row],[Vertex]],Vertices[],MATCH("ID",Vertices[[#Headers],[Vertex]:[Vertex Group]],0),FALSE)</f>
        <v>526</v>
      </c>
    </row>
    <row r="314" spans="1:3" ht="15">
      <c r="A314" s="79" t="s">
        <v>6224</v>
      </c>
      <c r="B314" s="87" t="s">
        <v>734</v>
      </c>
      <c r="C314" s="79">
        <f>VLOOKUP(GroupVertices[[#This Row],[Vertex]],Vertices[],MATCH("ID",Vertices[[#Headers],[Vertex]:[Vertex Group]],0),FALSE)</f>
        <v>525</v>
      </c>
    </row>
    <row r="315" spans="1:3" ht="15">
      <c r="A315" s="79" t="s">
        <v>6224</v>
      </c>
      <c r="B315" s="87" t="s">
        <v>733</v>
      </c>
      <c r="C315" s="79">
        <f>VLOOKUP(GroupVertices[[#This Row],[Vertex]],Vertices[],MATCH("ID",Vertices[[#Headers],[Vertex]:[Vertex Group]],0),FALSE)</f>
        <v>524</v>
      </c>
    </row>
    <row r="316" spans="1:3" ht="15">
      <c r="A316" s="79" t="s">
        <v>6224</v>
      </c>
      <c r="B316" s="87" t="s">
        <v>292</v>
      </c>
      <c r="C316" s="79">
        <f>VLOOKUP(GroupVertices[[#This Row],[Vertex]],Vertices[],MATCH("ID",Vertices[[#Headers],[Vertex]:[Vertex Group]],0),FALSE)</f>
        <v>55</v>
      </c>
    </row>
    <row r="317" spans="1:3" ht="15">
      <c r="A317" s="79" t="s">
        <v>6225</v>
      </c>
      <c r="B317" s="87" t="s">
        <v>432</v>
      </c>
      <c r="C317" s="79">
        <f>VLOOKUP(GroupVertices[[#This Row],[Vertex]],Vertices[],MATCH("ID",Vertices[[#Headers],[Vertex]:[Vertex Group]],0),FALSE)</f>
        <v>53</v>
      </c>
    </row>
    <row r="318" spans="1:3" ht="15">
      <c r="A318" s="79" t="s">
        <v>6225</v>
      </c>
      <c r="B318" s="87" t="s">
        <v>748</v>
      </c>
      <c r="C318" s="79">
        <f>VLOOKUP(GroupVertices[[#This Row],[Vertex]],Vertices[],MATCH("ID",Vertices[[#Headers],[Vertex]:[Vertex Group]],0),FALSE)</f>
        <v>531</v>
      </c>
    </row>
    <row r="319" spans="1:3" ht="15">
      <c r="A319" s="79" t="s">
        <v>6225</v>
      </c>
      <c r="B319" s="87" t="s">
        <v>433</v>
      </c>
      <c r="C319" s="79">
        <f>VLOOKUP(GroupVertices[[#This Row],[Vertex]],Vertices[],MATCH("ID",Vertices[[#Headers],[Vertex]:[Vertex Group]],0),FALSE)</f>
        <v>75</v>
      </c>
    </row>
    <row r="320" spans="1:3" ht="15">
      <c r="A320" s="79" t="s">
        <v>6225</v>
      </c>
      <c r="B320" s="87" t="s">
        <v>747</v>
      </c>
      <c r="C320" s="79">
        <f>VLOOKUP(GroupVertices[[#This Row],[Vertex]],Vertices[],MATCH("ID",Vertices[[#Headers],[Vertex]:[Vertex Group]],0),FALSE)</f>
        <v>530</v>
      </c>
    </row>
    <row r="321" spans="1:3" ht="15">
      <c r="A321" s="79" t="s">
        <v>6225</v>
      </c>
      <c r="B321" s="87" t="s">
        <v>431</v>
      </c>
      <c r="C321" s="79">
        <f>VLOOKUP(GroupVertices[[#This Row],[Vertex]],Vertices[],MATCH("ID",Vertices[[#Headers],[Vertex]:[Vertex Group]],0),FALSE)</f>
        <v>103</v>
      </c>
    </row>
    <row r="322" spans="1:3" ht="15">
      <c r="A322" s="79" t="s">
        <v>6226</v>
      </c>
      <c r="B322" s="87" t="s">
        <v>642</v>
      </c>
      <c r="C322" s="79">
        <f>VLOOKUP(GroupVertices[[#This Row],[Vertex]],Vertices[],MATCH("ID",Vertices[[#Headers],[Vertex]:[Vertex Group]],0),FALSE)</f>
        <v>91</v>
      </c>
    </row>
    <row r="323" spans="1:3" ht="15">
      <c r="A323" s="79" t="s">
        <v>6226</v>
      </c>
      <c r="B323" s="87" t="s">
        <v>759</v>
      </c>
      <c r="C323" s="79">
        <f>VLOOKUP(GroupVertices[[#This Row],[Vertex]],Vertices[],MATCH("ID",Vertices[[#Headers],[Vertex]:[Vertex Group]],0),FALSE)</f>
        <v>78</v>
      </c>
    </row>
    <row r="324" spans="1:3" ht="15">
      <c r="A324" s="79" t="s">
        <v>6226</v>
      </c>
      <c r="B324" s="87" t="s">
        <v>641</v>
      </c>
      <c r="C324" s="79">
        <f>VLOOKUP(GroupVertices[[#This Row],[Vertex]],Vertices[],MATCH("ID",Vertices[[#Headers],[Vertex]:[Vertex Group]],0),FALSE)</f>
        <v>77</v>
      </c>
    </row>
    <row r="325" spans="1:3" ht="15">
      <c r="A325" s="79" t="s">
        <v>6226</v>
      </c>
      <c r="B325" s="87" t="s">
        <v>630</v>
      </c>
      <c r="C325" s="79">
        <f>VLOOKUP(GroupVertices[[#This Row],[Vertex]],Vertices[],MATCH("ID",Vertices[[#Headers],[Vertex]:[Vertex Group]],0),FALSE)</f>
        <v>90</v>
      </c>
    </row>
    <row r="326" spans="1:3" ht="15">
      <c r="A326" s="79" t="s">
        <v>6227</v>
      </c>
      <c r="B326" s="87" t="s">
        <v>626</v>
      </c>
      <c r="C326" s="79">
        <f>VLOOKUP(GroupVertices[[#This Row],[Vertex]],Vertices[],MATCH("ID",Vertices[[#Headers],[Vertex]:[Vertex Group]],0),FALSE)</f>
        <v>481</v>
      </c>
    </row>
    <row r="327" spans="1:3" ht="15">
      <c r="A327" s="79" t="s">
        <v>6227</v>
      </c>
      <c r="B327" s="87" t="s">
        <v>625</v>
      </c>
      <c r="C327" s="79">
        <f>VLOOKUP(GroupVertices[[#This Row],[Vertex]],Vertices[],MATCH("ID",Vertices[[#Headers],[Vertex]:[Vertex Group]],0),FALSE)</f>
        <v>57</v>
      </c>
    </row>
    <row r="328" spans="1:3" ht="15">
      <c r="A328" s="79" t="s">
        <v>6227</v>
      </c>
      <c r="B328" s="87" t="s">
        <v>551</v>
      </c>
      <c r="C328" s="79">
        <f>VLOOKUP(GroupVertices[[#This Row],[Vertex]],Vertices[],MATCH("ID",Vertices[[#Headers],[Vertex]:[Vertex Group]],0),FALSE)</f>
        <v>439</v>
      </c>
    </row>
    <row r="329" spans="1:3" ht="15">
      <c r="A329" s="79" t="s">
        <v>6227</v>
      </c>
      <c r="B329" s="87" t="s">
        <v>283</v>
      </c>
      <c r="C329" s="79">
        <f>VLOOKUP(GroupVertices[[#This Row],[Vertex]],Vertices[],MATCH("ID",Vertices[[#Headers],[Vertex]:[Vertex Group]],0),FALSE)</f>
        <v>293</v>
      </c>
    </row>
    <row r="330" spans="1:3" ht="15">
      <c r="A330" s="79" t="s">
        <v>6228</v>
      </c>
      <c r="B330" s="87" t="s">
        <v>613</v>
      </c>
      <c r="C330" s="79">
        <f>VLOOKUP(GroupVertices[[#This Row],[Vertex]],Vertices[],MATCH("ID",Vertices[[#Headers],[Vertex]:[Vertex Group]],0),FALSE)</f>
        <v>475</v>
      </c>
    </row>
    <row r="331" spans="1:3" ht="15">
      <c r="A331" s="79" t="s">
        <v>6228</v>
      </c>
      <c r="B331" s="87" t="s">
        <v>612</v>
      </c>
      <c r="C331" s="79">
        <f>VLOOKUP(GroupVertices[[#This Row],[Vertex]],Vertices[],MATCH("ID",Vertices[[#Headers],[Vertex]:[Vertex Group]],0),FALSE)</f>
        <v>60</v>
      </c>
    </row>
    <row r="332" spans="1:3" ht="15">
      <c r="A332" s="79" t="s">
        <v>6228</v>
      </c>
      <c r="B332" s="87" t="s">
        <v>602</v>
      </c>
      <c r="C332" s="79">
        <f>VLOOKUP(GroupVertices[[#This Row],[Vertex]],Vertices[],MATCH("ID",Vertices[[#Headers],[Vertex]:[Vertex Group]],0),FALSE)</f>
        <v>470</v>
      </c>
    </row>
    <row r="333" spans="1:3" ht="15">
      <c r="A333" s="79" t="s">
        <v>6228</v>
      </c>
      <c r="B333" s="87" t="s">
        <v>539</v>
      </c>
      <c r="C333" s="79">
        <f>VLOOKUP(GroupVertices[[#This Row],[Vertex]],Vertices[],MATCH("ID",Vertices[[#Headers],[Vertex]:[Vertex Group]],0),FALSE)</f>
        <v>432</v>
      </c>
    </row>
    <row r="334" spans="1:3" ht="15">
      <c r="A334" s="79" t="s">
        <v>6229</v>
      </c>
      <c r="B334" s="87" t="s">
        <v>604</v>
      </c>
      <c r="C334" s="79">
        <f>VLOOKUP(GroupVertices[[#This Row],[Vertex]],Vertices[],MATCH("ID",Vertices[[#Headers],[Vertex]:[Vertex Group]],0),FALSE)</f>
        <v>471</v>
      </c>
    </row>
    <row r="335" spans="1:3" ht="15">
      <c r="A335" s="79" t="s">
        <v>6229</v>
      </c>
      <c r="B335" s="87" t="s">
        <v>603</v>
      </c>
      <c r="C335" s="79">
        <f>VLOOKUP(GroupVertices[[#This Row],[Vertex]],Vertices[],MATCH("ID",Vertices[[#Headers],[Vertex]:[Vertex Group]],0),FALSE)</f>
        <v>56</v>
      </c>
    </row>
    <row r="336" spans="1:3" ht="15">
      <c r="A336" s="79" t="s">
        <v>6229</v>
      </c>
      <c r="B336" s="87" t="s">
        <v>300</v>
      </c>
      <c r="C336" s="79">
        <f>VLOOKUP(GroupVertices[[#This Row],[Vertex]],Vertices[],MATCH("ID",Vertices[[#Headers],[Vertex]:[Vertex Group]],0),FALSE)</f>
        <v>300</v>
      </c>
    </row>
    <row r="337" spans="1:3" ht="15">
      <c r="A337" s="79" t="s">
        <v>6229</v>
      </c>
      <c r="B337" s="87" t="s">
        <v>241</v>
      </c>
      <c r="C337" s="79">
        <f>VLOOKUP(GroupVertices[[#This Row],[Vertex]],Vertices[],MATCH("ID",Vertices[[#Headers],[Vertex]:[Vertex Group]],0),FALSE)</f>
        <v>267</v>
      </c>
    </row>
    <row r="338" spans="1:3" ht="15">
      <c r="A338" s="79" t="s">
        <v>6230</v>
      </c>
      <c r="B338" s="87" t="s">
        <v>598</v>
      </c>
      <c r="C338" s="79">
        <f>VLOOKUP(GroupVertices[[#This Row],[Vertex]],Vertices[],MATCH("ID",Vertices[[#Headers],[Vertex]:[Vertex Group]],0),FALSE)</f>
        <v>468</v>
      </c>
    </row>
    <row r="339" spans="1:3" ht="15">
      <c r="A339" s="79" t="s">
        <v>6230</v>
      </c>
      <c r="B339" s="87" t="s">
        <v>597</v>
      </c>
      <c r="C339" s="79">
        <f>VLOOKUP(GroupVertices[[#This Row],[Vertex]],Vertices[],MATCH("ID",Vertices[[#Headers],[Vertex]:[Vertex Group]],0),FALSE)</f>
        <v>59</v>
      </c>
    </row>
    <row r="340" spans="1:3" ht="15">
      <c r="A340" s="79" t="s">
        <v>6230</v>
      </c>
      <c r="B340" s="87" t="s">
        <v>533</v>
      </c>
      <c r="C340" s="79">
        <f>VLOOKUP(GroupVertices[[#This Row],[Vertex]],Vertices[],MATCH("ID",Vertices[[#Headers],[Vertex]:[Vertex Group]],0),FALSE)</f>
        <v>428</v>
      </c>
    </row>
    <row r="341" spans="1:3" ht="15">
      <c r="A341" s="79" t="s">
        <v>6230</v>
      </c>
      <c r="B341" s="87" t="s">
        <v>466</v>
      </c>
      <c r="C341" s="79">
        <f>VLOOKUP(GroupVertices[[#This Row],[Vertex]],Vertices[],MATCH("ID",Vertices[[#Headers],[Vertex]:[Vertex Group]],0),FALSE)</f>
        <v>390</v>
      </c>
    </row>
    <row r="342" spans="1:3" ht="15">
      <c r="A342" s="79" t="s">
        <v>6231</v>
      </c>
      <c r="B342" s="87" t="s">
        <v>453</v>
      </c>
      <c r="C342" s="79">
        <f>VLOOKUP(GroupVertices[[#This Row],[Vertex]],Vertices[],MATCH("ID",Vertices[[#Headers],[Vertex]:[Vertex Group]],0),FALSE)</f>
        <v>79</v>
      </c>
    </row>
    <row r="343" spans="1:3" ht="15">
      <c r="A343" s="79" t="s">
        <v>6231</v>
      </c>
      <c r="B343" s="87" t="s">
        <v>452</v>
      </c>
      <c r="C343" s="79">
        <f>VLOOKUP(GroupVertices[[#This Row],[Vertex]],Vertices[],MATCH("ID",Vertices[[#Headers],[Vertex]:[Vertex Group]],0),FALSE)</f>
        <v>58</v>
      </c>
    </row>
    <row r="344" spans="1:3" ht="15">
      <c r="A344" s="79" t="s">
        <v>6231</v>
      </c>
      <c r="B344" s="87" t="s">
        <v>409</v>
      </c>
      <c r="C344" s="79">
        <f>VLOOKUP(GroupVertices[[#This Row],[Vertex]],Vertices[],MATCH("ID",Vertices[[#Headers],[Vertex]:[Vertex Group]],0),FALSE)</f>
        <v>360</v>
      </c>
    </row>
    <row r="345" spans="1:3" ht="15">
      <c r="A345" s="79" t="s">
        <v>6231</v>
      </c>
      <c r="B345" s="87" t="s">
        <v>323</v>
      </c>
      <c r="C345" s="79">
        <f>VLOOKUP(GroupVertices[[#This Row],[Vertex]],Vertices[],MATCH("ID",Vertices[[#Headers],[Vertex]:[Vertex Group]],0),FALSE)</f>
        <v>316</v>
      </c>
    </row>
    <row r="346" spans="1:3" ht="15">
      <c r="A346" s="79" t="s">
        <v>6232</v>
      </c>
      <c r="B346" s="87" t="s">
        <v>357</v>
      </c>
      <c r="C346" s="79">
        <f>VLOOKUP(GroupVertices[[#This Row],[Vertex]],Vertices[],MATCH("ID",Vertices[[#Headers],[Vertex]:[Vertex Group]],0),FALSE)</f>
        <v>331</v>
      </c>
    </row>
    <row r="347" spans="1:3" ht="15">
      <c r="A347" s="79" t="s">
        <v>6232</v>
      </c>
      <c r="B347" s="87" t="s">
        <v>356</v>
      </c>
      <c r="C347" s="79">
        <f>VLOOKUP(GroupVertices[[#This Row],[Vertex]],Vertices[],MATCH("ID",Vertices[[#Headers],[Vertex]:[Vertex Group]],0),FALSE)</f>
        <v>66</v>
      </c>
    </row>
    <row r="348" spans="1:3" ht="15">
      <c r="A348" s="79" t="s">
        <v>6232</v>
      </c>
      <c r="B348" s="87" t="s">
        <v>310</v>
      </c>
      <c r="C348" s="79">
        <f>VLOOKUP(GroupVertices[[#This Row],[Vertex]],Vertices[],MATCH("ID",Vertices[[#Headers],[Vertex]:[Vertex Group]],0),FALSE)</f>
        <v>64</v>
      </c>
    </row>
    <row r="349" spans="1:3" ht="15">
      <c r="A349" s="79" t="s">
        <v>6232</v>
      </c>
      <c r="B349" s="87" t="s">
        <v>737</v>
      </c>
      <c r="C349" s="79">
        <f>VLOOKUP(GroupVertices[[#This Row],[Vertex]],Vertices[],MATCH("ID",Vertices[[#Headers],[Vertex]:[Vertex Group]],0),FALSE)</f>
        <v>535</v>
      </c>
    </row>
    <row r="350" spans="1:3" ht="15">
      <c r="A350" s="79" t="s">
        <v>6233</v>
      </c>
      <c r="B350" s="87" t="s">
        <v>304</v>
      </c>
      <c r="C350" s="79">
        <f>VLOOKUP(GroupVertices[[#This Row],[Vertex]],Vertices[],MATCH("ID",Vertices[[#Headers],[Vertex]:[Vertex Group]],0),FALSE)</f>
        <v>303</v>
      </c>
    </row>
    <row r="351" spans="1:3" ht="15">
      <c r="A351" s="79" t="s">
        <v>6233</v>
      </c>
      <c r="B351" s="87" t="s">
        <v>303</v>
      </c>
      <c r="C351" s="79">
        <f>VLOOKUP(GroupVertices[[#This Row],[Vertex]],Vertices[],MATCH("ID",Vertices[[#Headers],[Vertex]:[Vertex Group]],0),FALSE)</f>
        <v>65</v>
      </c>
    </row>
    <row r="352" spans="1:3" ht="15">
      <c r="A352" s="79" t="s">
        <v>6233</v>
      </c>
      <c r="B352" s="87" t="s">
        <v>239</v>
      </c>
      <c r="C352" s="79">
        <f>VLOOKUP(GroupVertices[[#This Row],[Vertex]],Vertices[],MATCH("ID",Vertices[[#Headers],[Vertex]:[Vertex Group]],0),FALSE)</f>
        <v>63</v>
      </c>
    </row>
    <row r="353" spans="1:3" ht="15">
      <c r="A353" s="79" t="s">
        <v>6233</v>
      </c>
      <c r="B353" s="87" t="s">
        <v>238</v>
      </c>
      <c r="C353" s="79">
        <f>VLOOKUP(GroupVertices[[#This Row],[Vertex]],Vertices[],MATCH("ID",Vertices[[#Headers],[Vertex]:[Vertex Group]],0),FALSE)</f>
        <v>95</v>
      </c>
    </row>
    <row r="354" spans="1:3" ht="15">
      <c r="A354" s="79" t="s">
        <v>6234</v>
      </c>
      <c r="B354" s="87" t="s">
        <v>706</v>
      </c>
      <c r="C354" s="79">
        <f>VLOOKUP(GroupVertices[[#This Row],[Vertex]],Vertices[],MATCH("ID",Vertices[[#Headers],[Vertex]:[Vertex Group]],0),FALSE)</f>
        <v>94</v>
      </c>
    </row>
    <row r="355" spans="1:3" ht="15">
      <c r="A355" s="79" t="s">
        <v>6234</v>
      </c>
      <c r="B355" s="87" t="s">
        <v>770</v>
      </c>
      <c r="C355" s="79">
        <f>VLOOKUP(GroupVertices[[#This Row],[Vertex]],Vertices[],MATCH("ID",Vertices[[#Headers],[Vertex]:[Vertex Group]],0),FALSE)</f>
        <v>532</v>
      </c>
    </row>
    <row r="356" spans="1:3" ht="15">
      <c r="A356" s="79" t="s">
        <v>6234</v>
      </c>
      <c r="B356" s="87" t="s">
        <v>705</v>
      </c>
      <c r="C356" s="79">
        <f>VLOOKUP(GroupVertices[[#This Row],[Vertex]],Vertices[],MATCH("ID",Vertices[[#Headers],[Vertex]:[Vertex Group]],0),FALSE)</f>
        <v>251</v>
      </c>
    </row>
    <row r="357" spans="1:3" ht="15">
      <c r="A357" s="79" t="s">
        <v>6235</v>
      </c>
      <c r="B357" s="87" t="s">
        <v>685</v>
      </c>
      <c r="C357" s="79">
        <f>VLOOKUP(GroupVertices[[#This Row],[Vertex]],Vertices[],MATCH("ID",Vertices[[#Headers],[Vertex]:[Vertex Group]],0),FALSE)</f>
        <v>505</v>
      </c>
    </row>
    <row r="358" spans="1:3" ht="15">
      <c r="A358" s="79" t="s">
        <v>6235</v>
      </c>
      <c r="B358" s="87" t="s">
        <v>684</v>
      </c>
      <c r="C358" s="79">
        <f>VLOOKUP(GroupVertices[[#This Row],[Vertex]],Vertices[],MATCH("ID",Vertices[[#Headers],[Vertex]:[Vertex Group]],0),FALSE)</f>
        <v>73</v>
      </c>
    </row>
    <row r="359" spans="1:3" ht="15">
      <c r="A359" s="79" t="s">
        <v>6235</v>
      </c>
      <c r="B359" s="87" t="s">
        <v>671</v>
      </c>
      <c r="C359" s="79">
        <f>VLOOKUP(GroupVertices[[#This Row],[Vertex]],Vertices[],MATCH("ID",Vertices[[#Headers],[Vertex]:[Vertex Group]],0),FALSE)</f>
        <v>500</v>
      </c>
    </row>
    <row r="360" spans="1:3" ht="15">
      <c r="A360" s="79" t="s">
        <v>6236</v>
      </c>
      <c r="B360" s="87" t="s">
        <v>596</v>
      </c>
      <c r="C360" s="79">
        <f>VLOOKUP(GroupVertices[[#This Row],[Vertex]],Vertices[],MATCH("ID",Vertices[[#Headers],[Vertex]:[Vertex Group]],0),FALSE)</f>
        <v>467</v>
      </c>
    </row>
    <row r="361" spans="1:3" ht="15">
      <c r="A361" s="79" t="s">
        <v>6236</v>
      </c>
      <c r="B361" s="87" t="s">
        <v>595</v>
      </c>
      <c r="C361" s="79">
        <f>VLOOKUP(GroupVertices[[#This Row],[Vertex]],Vertices[],MATCH("ID",Vertices[[#Headers],[Vertex]:[Vertex Group]],0),FALSE)</f>
        <v>71</v>
      </c>
    </row>
    <row r="362" spans="1:3" ht="15">
      <c r="A362" s="79" t="s">
        <v>6236</v>
      </c>
      <c r="B362" s="87" t="s">
        <v>459</v>
      </c>
      <c r="C362" s="79">
        <f>VLOOKUP(GroupVertices[[#This Row],[Vertex]],Vertices[],MATCH("ID",Vertices[[#Headers],[Vertex]:[Vertex Group]],0),FALSE)</f>
        <v>387</v>
      </c>
    </row>
    <row r="363" spans="1:3" ht="15">
      <c r="A363" s="79" t="s">
        <v>6237</v>
      </c>
      <c r="B363" s="87" t="s">
        <v>584</v>
      </c>
      <c r="C363" s="79">
        <f>VLOOKUP(GroupVertices[[#This Row],[Vertex]],Vertices[],MATCH("ID",Vertices[[#Headers],[Vertex]:[Vertex Group]],0),FALSE)</f>
        <v>69</v>
      </c>
    </row>
    <row r="364" spans="1:3" ht="15">
      <c r="A364" s="79" t="s">
        <v>6237</v>
      </c>
      <c r="B364" s="87" t="s">
        <v>753</v>
      </c>
      <c r="C364" s="79">
        <f>VLOOKUP(GroupVertices[[#This Row],[Vertex]],Vertices[],MATCH("ID",Vertices[[#Headers],[Vertex]:[Vertex Group]],0),FALSE)</f>
        <v>546</v>
      </c>
    </row>
    <row r="365" spans="1:3" ht="15">
      <c r="A365" s="79" t="s">
        <v>6237</v>
      </c>
      <c r="B365" s="87" t="s">
        <v>752</v>
      </c>
      <c r="C365" s="79">
        <f>VLOOKUP(GroupVertices[[#This Row],[Vertex]],Vertices[],MATCH("ID",Vertices[[#Headers],[Vertex]:[Vertex Group]],0),FALSE)</f>
        <v>545</v>
      </c>
    </row>
    <row r="366" spans="1:3" ht="15">
      <c r="A366" s="79" t="s">
        <v>6238</v>
      </c>
      <c r="B366" s="87" t="s">
        <v>520</v>
      </c>
      <c r="C366" s="79">
        <f>VLOOKUP(GroupVertices[[#This Row],[Vertex]],Vertices[],MATCH("ID",Vertices[[#Headers],[Vertex]:[Vertex Group]],0),FALSE)</f>
        <v>420</v>
      </c>
    </row>
    <row r="367" spans="1:3" ht="15">
      <c r="A367" s="79" t="s">
        <v>6238</v>
      </c>
      <c r="B367" s="87" t="s">
        <v>519</v>
      </c>
      <c r="C367" s="79">
        <f>VLOOKUP(GroupVertices[[#This Row],[Vertex]],Vertices[],MATCH("ID",Vertices[[#Headers],[Vertex]:[Vertex Group]],0),FALSE)</f>
        <v>72</v>
      </c>
    </row>
    <row r="368" spans="1:3" ht="15">
      <c r="A368" s="79" t="s">
        <v>6238</v>
      </c>
      <c r="B368" s="87" t="s">
        <v>511</v>
      </c>
      <c r="C368" s="79">
        <f>VLOOKUP(GroupVertices[[#This Row],[Vertex]],Vertices[],MATCH("ID",Vertices[[#Headers],[Vertex]:[Vertex Group]],0),FALSE)</f>
        <v>415</v>
      </c>
    </row>
    <row r="369" spans="1:3" ht="15">
      <c r="A369" s="79" t="s">
        <v>6239</v>
      </c>
      <c r="B369" s="87" t="s">
        <v>449</v>
      </c>
      <c r="C369" s="79">
        <f>VLOOKUP(GroupVertices[[#This Row],[Vertex]],Vertices[],MATCH("ID",Vertices[[#Headers],[Vertex]:[Vertex Group]],0),FALSE)</f>
        <v>383</v>
      </c>
    </row>
    <row r="370" spans="1:3" ht="15">
      <c r="A370" s="79" t="s">
        <v>6239</v>
      </c>
      <c r="B370" s="87" t="s">
        <v>448</v>
      </c>
      <c r="C370" s="79">
        <f>VLOOKUP(GroupVertices[[#This Row],[Vertex]],Vertices[],MATCH("ID",Vertices[[#Headers],[Vertex]:[Vertex Group]],0),FALSE)</f>
        <v>70</v>
      </c>
    </row>
    <row r="371" spans="1:3" ht="15">
      <c r="A371" s="79" t="s">
        <v>6239</v>
      </c>
      <c r="B371" s="87" t="s">
        <v>446</v>
      </c>
      <c r="C371" s="79">
        <f>VLOOKUP(GroupVertices[[#This Row],[Vertex]],Vertices[],MATCH("ID",Vertices[[#Headers],[Vertex]:[Vertex Group]],0),FALSE)</f>
        <v>381</v>
      </c>
    </row>
    <row r="372" spans="1:3" ht="15">
      <c r="A372" s="79" t="s">
        <v>6240</v>
      </c>
      <c r="B372" s="87" t="s">
        <v>430</v>
      </c>
      <c r="C372" s="79">
        <f>VLOOKUP(GroupVertices[[#This Row],[Vertex]],Vertices[],MATCH("ID",Vertices[[#Headers],[Vertex]:[Vertex Group]],0),FALSE)</f>
        <v>68</v>
      </c>
    </row>
    <row r="373" spans="1:3" ht="15">
      <c r="A373" s="79" t="s">
        <v>6240</v>
      </c>
      <c r="B373" s="87" t="s">
        <v>746</v>
      </c>
      <c r="C373" s="79">
        <f>VLOOKUP(GroupVertices[[#This Row],[Vertex]],Vertices[],MATCH("ID",Vertices[[#Headers],[Vertex]:[Vertex Group]],0),FALSE)</f>
        <v>541</v>
      </c>
    </row>
    <row r="374" spans="1:3" ht="15">
      <c r="A374" s="79" t="s">
        <v>6240</v>
      </c>
      <c r="B374" s="87" t="s">
        <v>745</v>
      </c>
      <c r="C374" s="79">
        <f>VLOOKUP(GroupVertices[[#This Row],[Vertex]],Vertices[],MATCH("ID",Vertices[[#Headers],[Vertex]:[Vertex Group]],0),FALSE)</f>
        <v>540</v>
      </c>
    </row>
    <row r="375" spans="1:3" ht="15">
      <c r="A375" s="79" t="s">
        <v>6241</v>
      </c>
      <c r="B375" s="87" t="s">
        <v>425</v>
      </c>
      <c r="C375" s="79">
        <f>VLOOKUP(GroupVertices[[#This Row],[Vertex]],Vertices[],MATCH("ID",Vertices[[#Headers],[Vertex]:[Vertex Group]],0),FALSE)</f>
        <v>86</v>
      </c>
    </row>
    <row r="376" spans="1:3" ht="15">
      <c r="A376" s="79" t="s">
        <v>6241</v>
      </c>
      <c r="B376" s="87" t="s">
        <v>744</v>
      </c>
      <c r="C376" s="79">
        <f>VLOOKUP(GroupVertices[[#This Row],[Vertex]],Vertices[],MATCH("ID",Vertices[[#Headers],[Vertex]:[Vertex Group]],0),FALSE)</f>
        <v>529</v>
      </c>
    </row>
    <row r="377" spans="1:3" ht="15">
      <c r="A377" s="79" t="s">
        <v>6241</v>
      </c>
      <c r="B377" s="87" t="s">
        <v>424</v>
      </c>
      <c r="C377" s="79">
        <f>VLOOKUP(GroupVertices[[#This Row],[Vertex]],Vertices[],MATCH("ID",Vertices[[#Headers],[Vertex]:[Vertex Group]],0),FALSE)</f>
        <v>174</v>
      </c>
    </row>
    <row r="378" spans="1:3" ht="15">
      <c r="A378" s="79" t="s">
        <v>6242</v>
      </c>
      <c r="B378" s="87" t="s">
        <v>398</v>
      </c>
      <c r="C378" s="79">
        <f>VLOOKUP(GroupVertices[[#This Row],[Vertex]],Vertices[],MATCH("ID",Vertices[[#Headers],[Vertex]:[Vertex Group]],0),FALSE)</f>
        <v>67</v>
      </c>
    </row>
    <row r="379" spans="1:3" ht="15">
      <c r="A379" s="79" t="s">
        <v>6242</v>
      </c>
      <c r="B379" s="87" t="s">
        <v>743</v>
      </c>
      <c r="C379" s="79">
        <f>VLOOKUP(GroupVertices[[#This Row],[Vertex]],Vertices[],MATCH("ID",Vertices[[#Headers],[Vertex]:[Vertex Group]],0),FALSE)</f>
        <v>539</v>
      </c>
    </row>
    <row r="380" spans="1:3" ht="15">
      <c r="A380" s="79" t="s">
        <v>6242</v>
      </c>
      <c r="B380" s="87" t="s">
        <v>742</v>
      </c>
      <c r="C380" s="79">
        <f>VLOOKUP(GroupVertices[[#This Row],[Vertex]],Vertices[],MATCH("ID",Vertices[[#Headers],[Vertex]:[Vertex Group]],0),FALSE)</f>
        <v>538</v>
      </c>
    </row>
    <row r="381" spans="1:3" ht="15">
      <c r="A381" s="79" t="s">
        <v>6243</v>
      </c>
      <c r="B381" s="87" t="s">
        <v>281</v>
      </c>
      <c r="C381" s="79">
        <f>VLOOKUP(GroupVertices[[#This Row],[Vertex]],Vertices[],MATCH("ID",Vertices[[#Headers],[Vertex]:[Vertex Group]],0),FALSE)</f>
        <v>82</v>
      </c>
    </row>
    <row r="382" spans="1:3" ht="15">
      <c r="A382" s="79" t="s">
        <v>6243</v>
      </c>
      <c r="B382" s="87" t="s">
        <v>731</v>
      </c>
      <c r="C382" s="79">
        <f>VLOOKUP(GroupVertices[[#This Row],[Vertex]],Vertices[],MATCH("ID",Vertices[[#Headers],[Vertex]:[Vertex Group]],0),FALSE)</f>
        <v>523</v>
      </c>
    </row>
    <row r="383" spans="1:3" ht="15">
      <c r="A383" s="79" t="s">
        <v>6243</v>
      </c>
      <c r="B383" s="87" t="s">
        <v>280</v>
      </c>
      <c r="C383" s="79">
        <f>VLOOKUP(GroupVertices[[#This Row],[Vertex]],Vertices[],MATCH("ID",Vertices[[#Headers],[Vertex]:[Vertex Group]],0),FALSE)</f>
        <v>136</v>
      </c>
    </row>
    <row r="384" spans="1:3" ht="15">
      <c r="A384" s="79" t="s">
        <v>6244</v>
      </c>
      <c r="B384" s="87" t="s">
        <v>721</v>
      </c>
      <c r="C384" s="79">
        <f>VLOOKUP(GroupVertices[[#This Row],[Vertex]],Vertices[],MATCH("ID",Vertices[[#Headers],[Vertex]:[Vertex Group]],0),FALSE)</f>
        <v>516</v>
      </c>
    </row>
    <row r="385" spans="1:3" ht="15">
      <c r="A385" s="79" t="s">
        <v>6244</v>
      </c>
      <c r="B385" s="87" t="s">
        <v>771</v>
      </c>
      <c r="C385" s="79">
        <f>VLOOKUP(GroupVertices[[#This Row],[Vertex]],Vertices[],MATCH("ID",Vertices[[#Headers],[Vertex]:[Vertex Group]],0),FALSE)</f>
        <v>558</v>
      </c>
    </row>
    <row r="386" spans="1:3" ht="15">
      <c r="A386" s="79" t="s">
        <v>6245</v>
      </c>
      <c r="B386" s="87" t="s">
        <v>719</v>
      </c>
      <c r="C386" s="79">
        <f>VLOOKUP(GroupVertices[[#This Row],[Vertex]],Vertices[],MATCH("ID",Vertices[[#Headers],[Vertex]:[Vertex Group]],0),FALSE)</f>
        <v>514</v>
      </c>
    </row>
    <row r="387" spans="1:3" ht="15">
      <c r="A387" s="79" t="s">
        <v>6245</v>
      </c>
      <c r="B387" s="87" t="s">
        <v>718</v>
      </c>
      <c r="C387" s="79">
        <f>VLOOKUP(GroupVertices[[#This Row],[Vertex]],Vertices[],MATCH("ID",Vertices[[#Headers],[Vertex]:[Vertex Group]],0),FALSE)</f>
        <v>116</v>
      </c>
    </row>
    <row r="388" spans="1:3" ht="15">
      <c r="A388" s="79" t="s">
        <v>6246</v>
      </c>
      <c r="B388" s="87" t="s">
        <v>676</v>
      </c>
      <c r="C388" s="79">
        <f>VLOOKUP(GroupVertices[[#This Row],[Vertex]],Vertices[],MATCH("ID",Vertices[[#Headers],[Vertex]:[Vertex Group]],0),FALSE)</f>
        <v>503</v>
      </c>
    </row>
    <row r="389" spans="1:3" ht="15">
      <c r="A389" s="79" t="s">
        <v>6246</v>
      </c>
      <c r="B389" s="87" t="s">
        <v>675</v>
      </c>
      <c r="C389" s="79">
        <f>VLOOKUP(GroupVertices[[#This Row],[Vertex]],Vertices[],MATCH("ID",Vertices[[#Headers],[Vertex]:[Vertex Group]],0),FALSE)</f>
        <v>112</v>
      </c>
    </row>
    <row r="390" spans="1:3" ht="15">
      <c r="A390" s="79" t="s">
        <v>6247</v>
      </c>
      <c r="B390" s="87" t="s">
        <v>652</v>
      </c>
      <c r="C390" s="79">
        <f>VLOOKUP(GroupVertices[[#This Row],[Vertex]],Vertices[],MATCH("ID",Vertices[[#Headers],[Vertex]:[Vertex Group]],0),FALSE)</f>
        <v>492</v>
      </c>
    </row>
    <row r="391" spans="1:3" ht="15">
      <c r="A391" s="79" t="s">
        <v>6247</v>
      </c>
      <c r="B391" s="87" t="s">
        <v>651</v>
      </c>
      <c r="C391" s="79">
        <f>VLOOKUP(GroupVertices[[#This Row],[Vertex]],Vertices[],MATCH("ID",Vertices[[#Headers],[Vertex]:[Vertex Group]],0),FALSE)</f>
        <v>111</v>
      </c>
    </row>
    <row r="392" spans="1:3" ht="15">
      <c r="A392" s="79" t="s">
        <v>6248</v>
      </c>
      <c r="B392" s="87" t="s">
        <v>647</v>
      </c>
      <c r="C392" s="79">
        <f>VLOOKUP(GroupVertices[[#This Row],[Vertex]],Vertices[],MATCH("ID",Vertices[[#Headers],[Vertex]:[Vertex Group]],0),FALSE)</f>
        <v>489</v>
      </c>
    </row>
    <row r="393" spans="1:3" ht="15">
      <c r="A393" s="79" t="s">
        <v>6248</v>
      </c>
      <c r="B393" s="87" t="s">
        <v>646</v>
      </c>
      <c r="C393" s="79">
        <f>VLOOKUP(GroupVertices[[#This Row],[Vertex]],Vertices[],MATCH("ID",Vertices[[#Headers],[Vertex]:[Vertex Group]],0),FALSE)</f>
        <v>110</v>
      </c>
    </row>
    <row r="394" spans="1:3" ht="15">
      <c r="A394" s="79" t="s">
        <v>6249</v>
      </c>
      <c r="B394" s="87" t="s">
        <v>616</v>
      </c>
      <c r="C394" s="79">
        <f>VLOOKUP(GroupVertices[[#This Row],[Vertex]],Vertices[],MATCH("ID",Vertices[[#Headers],[Vertex]:[Vertex Group]],0),FALSE)</f>
        <v>476</v>
      </c>
    </row>
    <row r="395" spans="1:3" ht="15">
      <c r="A395" s="79" t="s">
        <v>6249</v>
      </c>
      <c r="B395" s="87" t="s">
        <v>615</v>
      </c>
      <c r="C395" s="79">
        <f>VLOOKUP(GroupVertices[[#This Row],[Vertex]],Vertices[],MATCH("ID",Vertices[[#Headers],[Vertex]:[Vertex Group]],0),FALSE)</f>
        <v>109</v>
      </c>
    </row>
    <row r="396" spans="1:3" ht="15">
      <c r="A396" s="79" t="s">
        <v>6250</v>
      </c>
      <c r="B396" s="87" t="s">
        <v>556</v>
      </c>
      <c r="C396" s="79">
        <f>VLOOKUP(GroupVertices[[#This Row],[Vertex]],Vertices[],MATCH("ID",Vertices[[#Headers],[Vertex]:[Vertex Group]],0),FALSE)</f>
        <v>442</v>
      </c>
    </row>
    <row r="397" spans="1:3" ht="15">
      <c r="A397" s="79" t="s">
        <v>6250</v>
      </c>
      <c r="B397" s="87" t="s">
        <v>555</v>
      </c>
      <c r="C397" s="79">
        <f>VLOOKUP(GroupVertices[[#This Row],[Vertex]],Vertices[],MATCH("ID",Vertices[[#Headers],[Vertex]:[Vertex Group]],0),FALSE)</f>
        <v>108</v>
      </c>
    </row>
    <row r="398" spans="1:3" ht="15">
      <c r="A398" s="79" t="s">
        <v>6251</v>
      </c>
      <c r="B398" s="87" t="s">
        <v>509</v>
      </c>
      <c r="C398" s="79">
        <f>VLOOKUP(GroupVertices[[#This Row],[Vertex]],Vertices[],MATCH("ID",Vertices[[#Headers],[Vertex]:[Vertex Group]],0),FALSE)</f>
        <v>414</v>
      </c>
    </row>
    <row r="399" spans="1:3" ht="15">
      <c r="A399" s="79" t="s">
        <v>6251</v>
      </c>
      <c r="B399" s="87" t="s">
        <v>508</v>
      </c>
      <c r="C399" s="79">
        <f>VLOOKUP(GroupVertices[[#This Row],[Vertex]],Vertices[],MATCH("ID",Vertices[[#Headers],[Vertex]:[Vertex Group]],0),FALSE)</f>
        <v>107</v>
      </c>
    </row>
    <row r="400" spans="1:3" ht="15">
      <c r="A400" s="79" t="s">
        <v>6252</v>
      </c>
      <c r="B400" s="87" t="s">
        <v>503</v>
      </c>
      <c r="C400" s="79">
        <f>VLOOKUP(GroupVertices[[#This Row],[Vertex]],Vertices[],MATCH("ID",Vertices[[#Headers],[Vertex]:[Vertex Group]],0),FALSE)</f>
        <v>412</v>
      </c>
    </row>
    <row r="401" spans="1:3" ht="15">
      <c r="A401" s="79" t="s">
        <v>6252</v>
      </c>
      <c r="B401" s="87" t="s">
        <v>750</v>
      </c>
      <c r="C401" s="79">
        <f>VLOOKUP(GroupVertices[[#This Row],[Vertex]],Vertices[],MATCH("ID",Vertices[[#Headers],[Vertex]:[Vertex Group]],0),FALSE)</f>
        <v>543</v>
      </c>
    </row>
    <row r="402" spans="1:3" ht="15">
      <c r="A402" s="79" t="s">
        <v>6253</v>
      </c>
      <c r="B402" s="87" t="s">
        <v>479</v>
      </c>
      <c r="C402" s="79">
        <f>VLOOKUP(GroupVertices[[#This Row],[Vertex]],Vertices[],MATCH("ID",Vertices[[#Headers],[Vertex]:[Vertex Group]],0),FALSE)</f>
        <v>399</v>
      </c>
    </row>
    <row r="403" spans="1:3" ht="15">
      <c r="A403" s="79" t="s">
        <v>6253</v>
      </c>
      <c r="B403" s="87" t="s">
        <v>749</v>
      </c>
      <c r="C403" s="79">
        <f>VLOOKUP(GroupVertices[[#This Row],[Vertex]],Vertices[],MATCH("ID",Vertices[[#Headers],[Vertex]:[Vertex Group]],0),FALSE)</f>
        <v>542</v>
      </c>
    </row>
    <row r="404" spans="1:3" ht="15">
      <c r="A404" s="79" t="s">
        <v>6254</v>
      </c>
      <c r="B404" s="87" t="s">
        <v>457</v>
      </c>
      <c r="C404" s="79">
        <f>VLOOKUP(GroupVertices[[#This Row],[Vertex]],Vertices[],MATCH("ID",Vertices[[#Headers],[Vertex]:[Vertex Group]],0),FALSE)</f>
        <v>385</v>
      </c>
    </row>
    <row r="405" spans="1:3" ht="15">
      <c r="A405" s="79" t="s">
        <v>6254</v>
      </c>
      <c r="B405" s="87" t="s">
        <v>456</v>
      </c>
      <c r="C405" s="79">
        <f>VLOOKUP(GroupVertices[[#This Row],[Vertex]],Vertices[],MATCH("ID",Vertices[[#Headers],[Vertex]:[Vertex Group]],0),FALSE)</f>
        <v>105</v>
      </c>
    </row>
    <row r="406" spans="1:3" ht="15">
      <c r="A406" s="79" t="s">
        <v>6255</v>
      </c>
      <c r="B406" s="87" t="s">
        <v>443</v>
      </c>
      <c r="C406" s="79">
        <f>VLOOKUP(GroupVertices[[#This Row],[Vertex]],Vertices[],MATCH("ID",Vertices[[#Headers],[Vertex]:[Vertex Group]],0),FALSE)</f>
        <v>379</v>
      </c>
    </row>
    <row r="407" spans="1:3" ht="15">
      <c r="A407" s="79" t="s">
        <v>6255</v>
      </c>
      <c r="B407" s="87" t="s">
        <v>442</v>
      </c>
      <c r="C407" s="79">
        <f>VLOOKUP(GroupVertices[[#This Row],[Vertex]],Vertices[],MATCH("ID",Vertices[[#Headers],[Vertex]:[Vertex Group]],0),FALSE)</f>
        <v>104</v>
      </c>
    </row>
    <row r="408" spans="1:3" ht="15">
      <c r="A408" s="79" t="s">
        <v>6256</v>
      </c>
      <c r="B408" s="87" t="s">
        <v>429</v>
      </c>
      <c r="C408" s="79">
        <f>VLOOKUP(GroupVertices[[#This Row],[Vertex]],Vertices[],MATCH("ID",Vertices[[#Headers],[Vertex]:[Vertex Group]],0),FALSE)</f>
        <v>375</v>
      </c>
    </row>
    <row r="409" spans="1:3" ht="15">
      <c r="A409" s="79" t="s">
        <v>6256</v>
      </c>
      <c r="B409" s="87" t="s">
        <v>428</v>
      </c>
      <c r="C409" s="79">
        <f>VLOOKUP(GroupVertices[[#This Row],[Vertex]],Vertices[],MATCH("ID",Vertices[[#Headers],[Vertex]:[Vertex Group]],0),FALSE)</f>
        <v>102</v>
      </c>
    </row>
    <row r="410" spans="1:3" ht="15">
      <c r="A410" s="79" t="s">
        <v>6257</v>
      </c>
      <c r="B410" s="87" t="s">
        <v>391</v>
      </c>
      <c r="C410" s="79">
        <f>VLOOKUP(GroupVertices[[#This Row],[Vertex]],Vertices[],MATCH("ID",Vertices[[#Headers],[Vertex]:[Vertex Group]],0),FALSE)</f>
        <v>348</v>
      </c>
    </row>
    <row r="411" spans="1:3" ht="15">
      <c r="A411" s="79" t="s">
        <v>6257</v>
      </c>
      <c r="B411" s="87" t="s">
        <v>741</v>
      </c>
      <c r="C411" s="79">
        <f>VLOOKUP(GroupVertices[[#This Row],[Vertex]],Vertices[],MATCH("ID",Vertices[[#Headers],[Vertex]:[Vertex Group]],0),FALSE)</f>
        <v>537</v>
      </c>
    </row>
    <row r="412" spans="1:3" ht="15">
      <c r="A412" s="79" t="s">
        <v>6258</v>
      </c>
      <c r="B412" s="87" t="s">
        <v>389</v>
      </c>
      <c r="C412" s="79">
        <f>VLOOKUP(GroupVertices[[#This Row],[Vertex]],Vertices[],MATCH("ID",Vertices[[#Headers],[Vertex]:[Vertex Group]],0),FALSE)</f>
        <v>347</v>
      </c>
    </row>
    <row r="413" spans="1:3" ht="15">
      <c r="A413" s="79" t="s">
        <v>6258</v>
      </c>
      <c r="B413" s="87" t="s">
        <v>388</v>
      </c>
      <c r="C413" s="79">
        <f>VLOOKUP(GroupVertices[[#This Row],[Vertex]],Vertices[],MATCH("ID",Vertices[[#Headers],[Vertex]:[Vertex Group]],0),FALSE)</f>
        <v>101</v>
      </c>
    </row>
    <row r="414" spans="1:3" ht="15">
      <c r="A414" s="79" t="s">
        <v>6259</v>
      </c>
      <c r="B414" s="87" t="s">
        <v>362</v>
      </c>
      <c r="C414" s="79">
        <f>VLOOKUP(GroupVertices[[#This Row],[Vertex]],Vertices[],MATCH("ID",Vertices[[#Headers],[Vertex]:[Vertex Group]],0),FALSE)</f>
        <v>333</v>
      </c>
    </row>
    <row r="415" spans="1:3" ht="15">
      <c r="A415" s="79" t="s">
        <v>6259</v>
      </c>
      <c r="B415" s="87" t="s">
        <v>361</v>
      </c>
      <c r="C415" s="79">
        <f>VLOOKUP(GroupVertices[[#This Row],[Vertex]],Vertices[],MATCH("ID",Vertices[[#Headers],[Vertex]:[Vertex Group]],0),FALSE)</f>
        <v>100</v>
      </c>
    </row>
    <row r="416" spans="1:3" ht="15">
      <c r="A416" s="79" t="s">
        <v>6260</v>
      </c>
      <c r="B416" s="87" t="s">
        <v>467</v>
      </c>
      <c r="C416" s="79">
        <f>VLOOKUP(GroupVertices[[#This Row],[Vertex]],Vertices[],MATCH("ID",Vertices[[#Headers],[Vertex]:[Vertex Group]],0),FALSE)</f>
        <v>99</v>
      </c>
    </row>
    <row r="417" spans="1:3" ht="15">
      <c r="A417" s="79" t="s">
        <v>6260</v>
      </c>
      <c r="B417" s="87" t="s">
        <v>341</v>
      </c>
      <c r="C417" s="79">
        <f>VLOOKUP(GroupVertices[[#This Row],[Vertex]],Vertices[],MATCH("ID",Vertices[[#Headers],[Vertex]:[Vertex Group]],0),FALSE)</f>
        <v>325</v>
      </c>
    </row>
    <row r="418" spans="1:3" ht="15">
      <c r="A418" s="79" t="s">
        <v>6261</v>
      </c>
      <c r="B418" s="87" t="s">
        <v>322</v>
      </c>
      <c r="C418" s="79">
        <f>VLOOKUP(GroupVertices[[#This Row],[Vertex]],Vertices[],MATCH("ID",Vertices[[#Headers],[Vertex]:[Vertex Group]],0),FALSE)</f>
        <v>315</v>
      </c>
    </row>
    <row r="419" spans="1:3" ht="15">
      <c r="A419" s="79" t="s">
        <v>6261</v>
      </c>
      <c r="B419" s="87" t="s">
        <v>321</v>
      </c>
      <c r="C419" s="79">
        <f>VLOOKUP(GroupVertices[[#This Row],[Vertex]],Vertices[],MATCH("ID",Vertices[[#Headers],[Vertex]:[Vertex Group]],0),FALSE)</f>
        <v>98</v>
      </c>
    </row>
    <row r="420" spans="1:3" ht="15">
      <c r="A420" s="79" t="s">
        <v>6262</v>
      </c>
      <c r="B420" s="87" t="s">
        <v>287</v>
      </c>
      <c r="C420" s="79">
        <f>VLOOKUP(GroupVertices[[#This Row],[Vertex]],Vertices[],MATCH("ID",Vertices[[#Headers],[Vertex]:[Vertex Group]],0),FALSE)</f>
        <v>295</v>
      </c>
    </row>
    <row r="421" spans="1:3" ht="15">
      <c r="A421" s="79" t="s">
        <v>6262</v>
      </c>
      <c r="B421" s="87" t="s">
        <v>732</v>
      </c>
      <c r="C421" s="79">
        <f>VLOOKUP(GroupVertices[[#This Row],[Vertex]],Vertices[],MATCH("ID",Vertices[[#Headers],[Vertex]:[Vertex Group]],0),FALSE)</f>
        <v>534</v>
      </c>
    </row>
    <row r="422" spans="1:3" ht="15">
      <c r="A422" s="79" t="s">
        <v>6263</v>
      </c>
      <c r="B422" s="87" t="s">
        <v>268</v>
      </c>
      <c r="C422" s="79">
        <f>VLOOKUP(GroupVertices[[#This Row],[Vertex]],Vertices[],MATCH("ID",Vertices[[#Headers],[Vertex]:[Vertex Group]],0),FALSE)</f>
        <v>284</v>
      </c>
    </row>
    <row r="423" spans="1:3" ht="15">
      <c r="A423" s="79" t="s">
        <v>6263</v>
      </c>
      <c r="B423" s="87" t="s">
        <v>267</v>
      </c>
      <c r="C423" s="79">
        <f>VLOOKUP(GroupVertices[[#This Row],[Vertex]],Vertices[],MATCH("ID",Vertices[[#Headers],[Vertex]:[Vertex Group]],0),FALSE)</f>
        <v>97</v>
      </c>
    </row>
    <row r="424" spans="1:3" ht="15">
      <c r="A424" s="79" t="s">
        <v>6264</v>
      </c>
      <c r="B424" s="87" t="s">
        <v>254</v>
      </c>
      <c r="C424" s="79">
        <f>VLOOKUP(GroupVertices[[#This Row],[Vertex]],Vertices[],MATCH("ID",Vertices[[#Headers],[Vertex]:[Vertex Group]],0),FALSE)</f>
        <v>277</v>
      </c>
    </row>
    <row r="425" spans="1:3" ht="15">
      <c r="A425" s="79" t="s">
        <v>6264</v>
      </c>
      <c r="B425" s="87" t="s">
        <v>730</v>
      </c>
      <c r="C425" s="79">
        <f>VLOOKUP(GroupVertices[[#This Row],[Vertex]],Vertices[],MATCH("ID",Vertices[[#Headers],[Vertex]:[Vertex Group]],0),FALSE)</f>
        <v>533</v>
      </c>
    </row>
    <row r="426" spans="1:3" ht="15">
      <c r="A426" s="79" t="s">
        <v>6265</v>
      </c>
      <c r="B426" s="87" t="s">
        <v>250</v>
      </c>
      <c r="C426" s="79">
        <f>VLOOKUP(GroupVertices[[#This Row],[Vertex]],Vertices[],MATCH("ID",Vertices[[#Headers],[Vertex]:[Vertex Group]],0),FALSE)</f>
        <v>274</v>
      </c>
    </row>
    <row r="427" spans="1:3" ht="15">
      <c r="A427" s="79" t="s">
        <v>6265</v>
      </c>
      <c r="B427" s="87" t="s">
        <v>249</v>
      </c>
      <c r="C427" s="79">
        <f>VLOOKUP(GroupVertices[[#This Row],[Vertex]],Vertices[],MATCH("ID",Vertices[[#Headers],[Vertex]:[Vertex Group]],0),FALSE)</f>
        <v>96</v>
      </c>
    </row>
    <row r="428" spans="1:3" ht="15">
      <c r="A428" s="79" t="s">
        <v>6266</v>
      </c>
      <c r="B428" s="87" t="s">
        <v>722</v>
      </c>
      <c r="C428" s="79">
        <f>VLOOKUP(GroupVertices[[#This Row],[Vertex]],Vertices[],MATCH("ID",Vertices[[#Headers],[Vertex]:[Vertex Group]],0),FALSE)</f>
        <v>254</v>
      </c>
    </row>
    <row r="429" spans="1:3" ht="15">
      <c r="A429" s="79" t="s">
        <v>6267</v>
      </c>
      <c r="B429" s="87" t="s">
        <v>717</v>
      </c>
      <c r="C429" s="79">
        <f>VLOOKUP(GroupVertices[[#This Row],[Vertex]],Vertices[],MATCH("ID",Vertices[[#Headers],[Vertex]:[Vertex Group]],0),FALSE)</f>
        <v>253</v>
      </c>
    </row>
    <row r="430" spans="1:3" ht="15">
      <c r="A430" s="79" t="s">
        <v>6268</v>
      </c>
      <c r="B430" s="87" t="s">
        <v>707</v>
      </c>
      <c r="C430" s="79">
        <f>VLOOKUP(GroupVertices[[#This Row],[Vertex]],Vertices[],MATCH("ID",Vertices[[#Headers],[Vertex]:[Vertex Group]],0),FALSE)</f>
        <v>252</v>
      </c>
    </row>
    <row r="431" spans="1:3" ht="15">
      <c r="A431" s="79" t="s">
        <v>6269</v>
      </c>
      <c r="B431" s="87" t="s">
        <v>704</v>
      </c>
      <c r="C431" s="79">
        <f>VLOOKUP(GroupVertices[[#This Row],[Vertex]],Vertices[],MATCH("ID",Vertices[[#Headers],[Vertex]:[Vertex Group]],0),FALSE)</f>
        <v>250</v>
      </c>
    </row>
    <row r="432" spans="1:3" ht="15">
      <c r="A432" s="79" t="s">
        <v>6270</v>
      </c>
      <c r="B432" s="87" t="s">
        <v>698</v>
      </c>
      <c r="C432" s="79">
        <f>VLOOKUP(GroupVertices[[#This Row],[Vertex]],Vertices[],MATCH("ID",Vertices[[#Headers],[Vertex]:[Vertex Group]],0),FALSE)</f>
        <v>249</v>
      </c>
    </row>
    <row r="433" spans="1:3" ht="15">
      <c r="A433" s="79" t="s">
        <v>6271</v>
      </c>
      <c r="B433" s="87" t="s">
        <v>697</v>
      </c>
      <c r="C433" s="79">
        <f>VLOOKUP(GroupVertices[[#This Row],[Vertex]],Vertices[],MATCH("ID",Vertices[[#Headers],[Vertex]:[Vertex Group]],0),FALSE)</f>
        <v>248</v>
      </c>
    </row>
    <row r="434" spans="1:3" ht="15">
      <c r="A434" s="79" t="s">
        <v>6272</v>
      </c>
      <c r="B434" s="87" t="s">
        <v>695</v>
      </c>
      <c r="C434" s="79">
        <f>VLOOKUP(GroupVertices[[#This Row],[Vertex]],Vertices[],MATCH("ID",Vertices[[#Headers],[Vertex]:[Vertex Group]],0),FALSE)</f>
        <v>247</v>
      </c>
    </row>
    <row r="435" spans="1:3" ht="15">
      <c r="A435" s="79" t="s">
        <v>6273</v>
      </c>
      <c r="B435" s="87" t="s">
        <v>691</v>
      </c>
      <c r="C435" s="79">
        <f>VLOOKUP(GroupVertices[[#This Row],[Vertex]],Vertices[],MATCH("ID",Vertices[[#Headers],[Vertex]:[Vertex Group]],0),FALSE)</f>
        <v>245</v>
      </c>
    </row>
    <row r="436" spans="1:3" ht="15">
      <c r="A436" s="79" t="s">
        <v>6274</v>
      </c>
      <c r="B436" s="87" t="s">
        <v>690</v>
      </c>
      <c r="C436" s="79">
        <f>VLOOKUP(GroupVertices[[#This Row],[Vertex]],Vertices[],MATCH("ID",Vertices[[#Headers],[Vertex]:[Vertex Group]],0),FALSE)</f>
        <v>244</v>
      </c>
    </row>
    <row r="437" spans="1:3" ht="15">
      <c r="A437" s="79" t="s">
        <v>6275</v>
      </c>
      <c r="B437" s="87" t="s">
        <v>686</v>
      </c>
      <c r="C437" s="79">
        <f>VLOOKUP(GroupVertices[[#This Row],[Vertex]],Vertices[],MATCH("ID",Vertices[[#Headers],[Vertex]:[Vertex Group]],0),FALSE)</f>
        <v>243</v>
      </c>
    </row>
    <row r="438" spans="1:3" ht="15">
      <c r="A438" s="79" t="s">
        <v>6276</v>
      </c>
      <c r="B438" s="87" t="s">
        <v>683</v>
      </c>
      <c r="C438" s="79">
        <f>VLOOKUP(GroupVertices[[#This Row],[Vertex]],Vertices[],MATCH("ID",Vertices[[#Headers],[Vertex]:[Vertex Group]],0),FALSE)</f>
        <v>242</v>
      </c>
    </row>
    <row r="439" spans="1:3" ht="15">
      <c r="A439" s="79" t="s">
        <v>6277</v>
      </c>
      <c r="B439" s="87" t="s">
        <v>679</v>
      </c>
      <c r="C439" s="79">
        <f>VLOOKUP(GroupVertices[[#This Row],[Vertex]],Vertices[],MATCH("ID",Vertices[[#Headers],[Vertex]:[Vertex Group]],0),FALSE)</f>
        <v>241</v>
      </c>
    </row>
    <row r="440" spans="1:3" ht="15">
      <c r="A440" s="79" t="s">
        <v>6278</v>
      </c>
      <c r="B440" s="87" t="s">
        <v>677</v>
      </c>
      <c r="C440" s="79">
        <f>VLOOKUP(GroupVertices[[#This Row],[Vertex]],Vertices[],MATCH("ID",Vertices[[#Headers],[Vertex]:[Vertex Group]],0),FALSE)</f>
        <v>240</v>
      </c>
    </row>
    <row r="441" spans="1:3" ht="15">
      <c r="A441" s="79" t="s">
        <v>6279</v>
      </c>
      <c r="B441" s="87" t="s">
        <v>666</v>
      </c>
      <c r="C441" s="79">
        <f>VLOOKUP(GroupVertices[[#This Row],[Vertex]],Vertices[],MATCH("ID",Vertices[[#Headers],[Vertex]:[Vertex Group]],0),FALSE)</f>
        <v>239</v>
      </c>
    </row>
    <row r="442" spans="1:3" ht="15">
      <c r="A442" s="79" t="s">
        <v>6280</v>
      </c>
      <c r="B442" s="87" t="s">
        <v>665</v>
      </c>
      <c r="C442" s="79">
        <f>VLOOKUP(GroupVertices[[#This Row],[Vertex]],Vertices[],MATCH("ID",Vertices[[#Headers],[Vertex]:[Vertex Group]],0),FALSE)</f>
        <v>238</v>
      </c>
    </row>
    <row r="443" spans="1:3" ht="15">
      <c r="A443" s="79" t="s">
        <v>6281</v>
      </c>
      <c r="B443" s="87" t="s">
        <v>657</v>
      </c>
      <c r="C443" s="79">
        <f>VLOOKUP(GroupVertices[[#This Row],[Vertex]],Vertices[],MATCH("ID",Vertices[[#Headers],[Vertex]:[Vertex Group]],0),FALSE)</f>
        <v>237</v>
      </c>
    </row>
    <row r="444" spans="1:3" ht="15">
      <c r="A444" s="79" t="s">
        <v>6282</v>
      </c>
      <c r="B444" s="87" t="s">
        <v>654</v>
      </c>
      <c r="C444" s="79">
        <f>VLOOKUP(GroupVertices[[#This Row],[Vertex]],Vertices[],MATCH("ID",Vertices[[#Headers],[Vertex]:[Vertex Group]],0),FALSE)</f>
        <v>235</v>
      </c>
    </row>
    <row r="445" spans="1:3" ht="15">
      <c r="A445" s="79" t="s">
        <v>6283</v>
      </c>
      <c r="B445" s="87" t="s">
        <v>649</v>
      </c>
      <c r="C445" s="79">
        <f>VLOOKUP(GroupVertices[[#This Row],[Vertex]],Vertices[],MATCH("ID",Vertices[[#Headers],[Vertex]:[Vertex Group]],0),FALSE)</f>
        <v>234</v>
      </c>
    </row>
    <row r="446" spans="1:3" ht="15">
      <c r="A446" s="79" t="s">
        <v>6284</v>
      </c>
      <c r="B446" s="87" t="s">
        <v>644</v>
      </c>
      <c r="C446" s="79">
        <f>VLOOKUP(GroupVertices[[#This Row],[Vertex]],Vertices[],MATCH("ID",Vertices[[#Headers],[Vertex]:[Vertex Group]],0),FALSE)</f>
        <v>233</v>
      </c>
    </row>
    <row r="447" spans="1:3" ht="15">
      <c r="A447" s="79" t="s">
        <v>6285</v>
      </c>
      <c r="B447" s="87" t="s">
        <v>643</v>
      </c>
      <c r="C447" s="79">
        <f>VLOOKUP(GroupVertices[[#This Row],[Vertex]],Vertices[],MATCH("ID",Vertices[[#Headers],[Vertex]:[Vertex Group]],0),FALSE)</f>
        <v>232</v>
      </c>
    </row>
    <row r="448" spans="1:3" ht="15">
      <c r="A448" s="79" t="s">
        <v>6286</v>
      </c>
      <c r="B448" s="87" t="s">
        <v>640</v>
      </c>
      <c r="C448" s="79">
        <f>VLOOKUP(GroupVertices[[#This Row],[Vertex]],Vertices[],MATCH("ID",Vertices[[#Headers],[Vertex]:[Vertex Group]],0),FALSE)</f>
        <v>231</v>
      </c>
    </row>
    <row r="449" spans="1:3" ht="15">
      <c r="A449" s="79" t="s">
        <v>6287</v>
      </c>
      <c r="B449" s="87" t="s">
        <v>639</v>
      </c>
      <c r="C449" s="79">
        <f>VLOOKUP(GroupVertices[[#This Row],[Vertex]],Vertices[],MATCH("ID",Vertices[[#Headers],[Vertex]:[Vertex Group]],0),FALSE)</f>
        <v>230</v>
      </c>
    </row>
    <row r="450" spans="1:3" ht="15">
      <c r="A450" s="79" t="s">
        <v>6288</v>
      </c>
      <c r="B450" s="87" t="s">
        <v>637</v>
      </c>
      <c r="C450" s="79">
        <f>VLOOKUP(GroupVertices[[#This Row],[Vertex]],Vertices[],MATCH("ID",Vertices[[#Headers],[Vertex]:[Vertex Group]],0),FALSE)</f>
        <v>229</v>
      </c>
    </row>
    <row r="451" spans="1:3" ht="15">
      <c r="A451" s="79" t="s">
        <v>6289</v>
      </c>
      <c r="B451" s="87" t="s">
        <v>634</v>
      </c>
      <c r="C451" s="79">
        <f>VLOOKUP(GroupVertices[[#This Row],[Vertex]],Vertices[],MATCH("ID",Vertices[[#Headers],[Vertex]:[Vertex Group]],0),FALSE)</f>
        <v>228</v>
      </c>
    </row>
    <row r="452" spans="1:3" ht="15">
      <c r="A452" s="79" t="s">
        <v>6290</v>
      </c>
      <c r="B452" s="87" t="s">
        <v>631</v>
      </c>
      <c r="C452" s="79">
        <f>VLOOKUP(GroupVertices[[#This Row],[Vertex]],Vertices[],MATCH("ID",Vertices[[#Headers],[Vertex]:[Vertex Group]],0),FALSE)</f>
        <v>227</v>
      </c>
    </row>
    <row r="453" spans="1:3" ht="15">
      <c r="A453" s="79" t="s">
        <v>6291</v>
      </c>
      <c r="B453" s="87" t="s">
        <v>629</v>
      </c>
      <c r="C453" s="79">
        <f>VLOOKUP(GroupVertices[[#This Row],[Vertex]],Vertices[],MATCH("ID",Vertices[[#Headers],[Vertex]:[Vertex Group]],0),FALSE)</f>
        <v>226</v>
      </c>
    </row>
    <row r="454" spans="1:3" ht="15">
      <c r="A454" s="79" t="s">
        <v>6292</v>
      </c>
      <c r="B454" s="87" t="s">
        <v>628</v>
      </c>
      <c r="C454" s="79">
        <f>VLOOKUP(GroupVertices[[#This Row],[Vertex]],Vertices[],MATCH("ID",Vertices[[#Headers],[Vertex]:[Vertex Group]],0),FALSE)</f>
        <v>225</v>
      </c>
    </row>
    <row r="455" spans="1:3" ht="15">
      <c r="A455" s="79" t="s">
        <v>6293</v>
      </c>
      <c r="B455" s="87" t="s">
        <v>624</v>
      </c>
      <c r="C455" s="79">
        <f>VLOOKUP(GroupVertices[[#This Row],[Vertex]],Vertices[],MATCH("ID",Vertices[[#Headers],[Vertex]:[Vertex Group]],0),FALSE)</f>
        <v>224</v>
      </c>
    </row>
    <row r="456" spans="1:3" ht="15">
      <c r="A456" s="79" t="s">
        <v>6294</v>
      </c>
      <c r="B456" s="87" t="s">
        <v>622</v>
      </c>
      <c r="C456" s="79">
        <f>VLOOKUP(GroupVertices[[#This Row],[Vertex]],Vertices[],MATCH("ID",Vertices[[#Headers],[Vertex]:[Vertex Group]],0),FALSE)</f>
        <v>223</v>
      </c>
    </row>
    <row r="457" spans="1:3" ht="15">
      <c r="A457" s="79" t="s">
        <v>6295</v>
      </c>
      <c r="B457" s="87" t="s">
        <v>620</v>
      </c>
      <c r="C457" s="79">
        <f>VLOOKUP(GroupVertices[[#This Row],[Vertex]],Vertices[],MATCH("ID",Vertices[[#Headers],[Vertex]:[Vertex Group]],0),FALSE)</f>
        <v>222</v>
      </c>
    </row>
    <row r="458" spans="1:3" ht="15">
      <c r="A458" s="79" t="s">
        <v>6296</v>
      </c>
      <c r="B458" s="87" t="s">
        <v>617</v>
      </c>
      <c r="C458" s="79">
        <f>VLOOKUP(GroupVertices[[#This Row],[Vertex]],Vertices[],MATCH("ID",Vertices[[#Headers],[Vertex]:[Vertex Group]],0),FALSE)</f>
        <v>221</v>
      </c>
    </row>
    <row r="459" spans="1:3" ht="15">
      <c r="A459" s="79" t="s">
        <v>6297</v>
      </c>
      <c r="B459" s="87" t="s">
        <v>614</v>
      </c>
      <c r="C459" s="79">
        <f>VLOOKUP(GroupVertices[[#This Row],[Vertex]],Vertices[],MATCH("ID",Vertices[[#Headers],[Vertex]:[Vertex Group]],0),FALSE)</f>
        <v>220</v>
      </c>
    </row>
    <row r="460" spans="1:3" ht="15">
      <c r="A460" s="79" t="s">
        <v>6298</v>
      </c>
      <c r="B460" s="87" t="s">
        <v>611</v>
      </c>
      <c r="C460" s="79">
        <f>VLOOKUP(GroupVertices[[#This Row],[Vertex]],Vertices[],MATCH("ID",Vertices[[#Headers],[Vertex]:[Vertex Group]],0),FALSE)</f>
        <v>219</v>
      </c>
    </row>
    <row r="461" spans="1:3" ht="15">
      <c r="A461" s="79" t="s">
        <v>6299</v>
      </c>
      <c r="B461" s="87" t="s">
        <v>606</v>
      </c>
      <c r="C461" s="79">
        <f>VLOOKUP(GroupVertices[[#This Row],[Vertex]],Vertices[],MATCH("ID",Vertices[[#Headers],[Vertex]:[Vertex Group]],0),FALSE)</f>
        <v>218</v>
      </c>
    </row>
    <row r="462" spans="1:3" ht="15">
      <c r="A462" s="79" t="s">
        <v>6300</v>
      </c>
      <c r="B462" s="87" t="s">
        <v>601</v>
      </c>
      <c r="C462" s="79">
        <f>VLOOKUP(GroupVertices[[#This Row],[Vertex]],Vertices[],MATCH("ID",Vertices[[#Headers],[Vertex]:[Vertex Group]],0),FALSE)</f>
        <v>217</v>
      </c>
    </row>
    <row r="463" spans="1:3" ht="15">
      <c r="A463" s="79" t="s">
        <v>6301</v>
      </c>
      <c r="B463" s="87" t="s">
        <v>591</v>
      </c>
      <c r="C463" s="79">
        <f>VLOOKUP(GroupVertices[[#This Row],[Vertex]],Vertices[],MATCH("ID",Vertices[[#Headers],[Vertex]:[Vertex Group]],0),FALSE)</f>
        <v>216</v>
      </c>
    </row>
    <row r="464" spans="1:3" ht="15">
      <c r="A464" s="79" t="s">
        <v>6302</v>
      </c>
      <c r="B464" s="87" t="s">
        <v>586</v>
      </c>
      <c r="C464" s="79">
        <f>VLOOKUP(GroupVertices[[#This Row],[Vertex]],Vertices[],MATCH("ID",Vertices[[#Headers],[Vertex]:[Vertex Group]],0),FALSE)</f>
        <v>215</v>
      </c>
    </row>
    <row r="465" spans="1:3" ht="15">
      <c r="A465" s="79" t="s">
        <v>6303</v>
      </c>
      <c r="B465" s="87" t="s">
        <v>585</v>
      </c>
      <c r="C465" s="79">
        <f>VLOOKUP(GroupVertices[[#This Row],[Vertex]],Vertices[],MATCH("ID",Vertices[[#Headers],[Vertex]:[Vertex Group]],0),FALSE)</f>
        <v>214</v>
      </c>
    </row>
    <row r="466" spans="1:3" ht="15">
      <c r="A466" s="79" t="s">
        <v>6304</v>
      </c>
      <c r="B466" s="87" t="s">
        <v>578</v>
      </c>
      <c r="C466" s="79">
        <f>VLOOKUP(GroupVertices[[#This Row],[Vertex]],Vertices[],MATCH("ID",Vertices[[#Headers],[Vertex]:[Vertex Group]],0),FALSE)</f>
        <v>213</v>
      </c>
    </row>
    <row r="467" spans="1:3" ht="15">
      <c r="A467" s="79" t="s">
        <v>6305</v>
      </c>
      <c r="B467" s="87" t="s">
        <v>573</v>
      </c>
      <c r="C467" s="79">
        <f>VLOOKUP(GroupVertices[[#This Row],[Vertex]],Vertices[],MATCH("ID",Vertices[[#Headers],[Vertex]:[Vertex Group]],0),FALSE)</f>
        <v>212</v>
      </c>
    </row>
    <row r="468" spans="1:3" ht="15">
      <c r="A468" s="79" t="s">
        <v>6306</v>
      </c>
      <c r="B468" s="87" t="s">
        <v>560</v>
      </c>
      <c r="C468" s="79">
        <f>VLOOKUP(GroupVertices[[#This Row],[Vertex]],Vertices[],MATCH("ID",Vertices[[#Headers],[Vertex]:[Vertex Group]],0),FALSE)</f>
        <v>211</v>
      </c>
    </row>
    <row r="469" spans="1:3" ht="15">
      <c r="A469" s="79" t="s">
        <v>6307</v>
      </c>
      <c r="B469" s="87" t="s">
        <v>548</v>
      </c>
      <c r="C469" s="79">
        <f>VLOOKUP(GroupVertices[[#This Row],[Vertex]],Vertices[],MATCH("ID",Vertices[[#Headers],[Vertex]:[Vertex Group]],0),FALSE)</f>
        <v>210</v>
      </c>
    </row>
    <row r="470" spans="1:3" ht="15">
      <c r="A470" s="79" t="s">
        <v>6308</v>
      </c>
      <c r="B470" s="87" t="s">
        <v>547</v>
      </c>
      <c r="C470" s="79">
        <f>VLOOKUP(GroupVertices[[#This Row],[Vertex]],Vertices[],MATCH("ID",Vertices[[#Headers],[Vertex]:[Vertex Group]],0),FALSE)</f>
        <v>209</v>
      </c>
    </row>
    <row r="471" spans="1:3" ht="15">
      <c r="A471" s="79" t="s">
        <v>6309</v>
      </c>
      <c r="B471" s="87" t="s">
        <v>541</v>
      </c>
      <c r="C471" s="79">
        <f>VLOOKUP(GroupVertices[[#This Row],[Vertex]],Vertices[],MATCH("ID",Vertices[[#Headers],[Vertex]:[Vertex Group]],0),FALSE)</f>
        <v>208</v>
      </c>
    </row>
    <row r="472" spans="1:3" ht="15">
      <c r="A472" s="79" t="s">
        <v>6310</v>
      </c>
      <c r="B472" s="87" t="s">
        <v>540</v>
      </c>
      <c r="C472" s="79">
        <f>VLOOKUP(GroupVertices[[#This Row],[Vertex]],Vertices[],MATCH("ID",Vertices[[#Headers],[Vertex]:[Vertex Group]],0),FALSE)</f>
        <v>207</v>
      </c>
    </row>
    <row r="473" spans="1:3" ht="15">
      <c r="A473" s="79" t="s">
        <v>6311</v>
      </c>
      <c r="B473" s="87" t="s">
        <v>536</v>
      </c>
      <c r="C473" s="79">
        <f>VLOOKUP(GroupVertices[[#This Row],[Vertex]],Vertices[],MATCH("ID",Vertices[[#Headers],[Vertex]:[Vertex Group]],0),FALSE)</f>
        <v>206</v>
      </c>
    </row>
    <row r="474" spans="1:3" ht="15">
      <c r="A474" s="79" t="s">
        <v>6312</v>
      </c>
      <c r="B474" s="87" t="s">
        <v>535</v>
      </c>
      <c r="C474" s="79">
        <f>VLOOKUP(GroupVertices[[#This Row],[Vertex]],Vertices[],MATCH("ID",Vertices[[#Headers],[Vertex]:[Vertex Group]],0),FALSE)</f>
        <v>205</v>
      </c>
    </row>
    <row r="475" spans="1:3" ht="15">
      <c r="A475" s="79" t="s">
        <v>6313</v>
      </c>
      <c r="B475" s="87" t="s">
        <v>532</v>
      </c>
      <c r="C475" s="79">
        <f>VLOOKUP(GroupVertices[[#This Row],[Vertex]],Vertices[],MATCH("ID",Vertices[[#Headers],[Vertex]:[Vertex Group]],0),FALSE)</f>
        <v>204</v>
      </c>
    </row>
    <row r="476" spans="1:3" ht="15">
      <c r="A476" s="79" t="s">
        <v>6314</v>
      </c>
      <c r="B476" s="87" t="s">
        <v>531</v>
      </c>
      <c r="C476" s="79">
        <f>VLOOKUP(GroupVertices[[#This Row],[Vertex]],Vertices[],MATCH("ID",Vertices[[#Headers],[Vertex]:[Vertex Group]],0),FALSE)</f>
        <v>203</v>
      </c>
    </row>
    <row r="477" spans="1:3" ht="15">
      <c r="A477" s="79" t="s">
        <v>6315</v>
      </c>
      <c r="B477" s="87" t="s">
        <v>529</v>
      </c>
      <c r="C477" s="79">
        <f>VLOOKUP(GroupVertices[[#This Row],[Vertex]],Vertices[],MATCH("ID",Vertices[[#Headers],[Vertex]:[Vertex Group]],0),FALSE)</f>
        <v>202</v>
      </c>
    </row>
    <row r="478" spans="1:3" ht="15">
      <c r="A478" s="79" t="s">
        <v>6316</v>
      </c>
      <c r="B478" s="87" t="s">
        <v>528</v>
      </c>
      <c r="C478" s="79">
        <f>VLOOKUP(GroupVertices[[#This Row],[Vertex]],Vertices[],MATCH("ID",Vertices[[#Headers],[Vertex]:[Vertex Group]],0),FALSE)</f>
        <v>201</v>
      </c>
    </row>
    <row r="479" spans="1:3" ht="15">
      <c r="A479" s="79" t="s">
        <v>6317</v>
      </c>
      <c r="B479" s="87" t="s">
        <v>515</v>
      </c>
      <c r="C479" s="79">
        <f>VLOOKUP(GroupVertices[[#This Row],[Vertex]],Vertices[],MATCH("ID",Vertices[[#Headers],[Vertex]:[Vertex Group]],0),FALSE)</f>
        <v>200</v>
      </c>
    </row>
    <row r="480" spans="1:3" ht="15">
      <c r="A480" s="79" t="s">
        <v>6318</v>
      </c>
      <c r="B480" s="87" t="s">
        <v>513</v>
      </c>
      <c r="C480" s="79">
        <f>VLOOKUP(GroupVertices[[#This Row],[Vertex]],Vertices[],MATCH("ID",Vertices[[#Headers],[Vertex]:[Vertex Group]],0),FALSE)</f>
        <v>199</v>
      </c>
    </row>
    <row r="481" spans="1:3" ht="15">
      <c r="A481" s="79" t="s">
        <v>6319</v>
      </c>
      <c r="B481" s="87" t="s">
        <v>507</v>
      </c>
      <c r="C481" s="79">
        <f>VLOOKUP(GroupVertices[[#This Row],[Vertex]],Vertices[],MATCH("ID",Vertices[[#Headers],[Vertex]:[Vertex Group]],0),FALSE)</f>
        <v>198</v>
      </c>
    </row>
    <row r="482" spans="1:3" ht="15">
      <c r="A482" s="79" t="s">
        <v>6320</v>
      </c>
      <c r="B482" s="87" t="s">
        <v>505</v>
      </c>
      <c r="C482" s="79">
        <f>VLOOKUP(GroupVertices[[#This Row],[Vertex]],Vertices[],MATCH("ID",Vertices[[#Headers],[Vertex]:[Vertex Group]],0),FALSE)</f>
        <v>197</v>
      </c>
    </row>
    <row r="483" spans="1:3" ht="15">
      <c r="A483" s="79" t="s">
        <v>6321</v>
      </c>
      <c r="B483" s="87" t="s">
        <v>504</v>
      </c>
      <c r="C483" s="79">
        <f>VLOOKUP(GroupVertices[[#This Row],[Vertex]],Vertices[],MATCH("ID",Vertices[[#Headers],[Vertex]:[Vertex Group]],0),FALSE)</f>
        <v>196</v>
      </c>
    </row>
    <row r="484" spans="1:3" ht="15">
      <c r="A484" s="79" t="s">
        <v>6322</v>
      </c>
      <c r="B484" s="87" t="s">
        <v>501</v>
      </c>
      <c r="C484" s="79">
        <f>VLOOKUP(GroupVertices[[#This Row],[Vertex]],Vertices[],MATCH("ID",Vertices[[#Headers],[Vertex]:[Vertex Group]],0),FALSE)</f>
        <v>195</v>
      </c>
    </row>
    <row r="485" spans="1:3" ht="15">
      <c r="A485" s="79" t="s">
        <v>6323</v>
      </c>
      <c r="B485" s="87" t="s">
        <v>497</v>
      </c>
      <c r="C485" s="79">
        <f>VLOOKUP(GroupVertices[[#This Row],[Vertex]],Vertices[],MATCH("ID",Vertices[[#Headers],[Vertex]:[Vertex Group]],0),FALSE)</f>
        <v>194</v>
      </c>
    </row>
    <row r="486" spans="1:3" ht="15">
      <c r="A486" s="79" t="s">
        <v>6324</v>
      </c>
      <c r="B486" s="87" t="s">
        <v>490</v>
      </c>
      <c r="C486" s="79">
        <f>VLOOKUP(GroupVertices[[#This Row],[Vertex]],Vertices[],MATCH("ID",Vertices[[#Headers],[Vertex]:[Vertex Group]],0),FALSE)</f>
        <v>193</v>
      </c>
    </row>
    <row r="487" spans="1:3" ht="15">
      <c r="A487" s="79" t="s">
        <v>6325</v>
      </c>
      <c r="B487" s="87" t="s">
        <v>488</v>
      </c>
      <c r="C487" s="79">
        <f>VLOOKUP(GroupVertices[[#This Row],[Vertex]],Vertices[],MATCH("ID",Vertices[[#Headers],[Vertex]:[Vertex Group]],0),FALSE)</f>
        <v>192</v>
      </c>
    </row>
    <row r="488" spans="1:3" ht="15">
      <c r="A488" s="79" t="s">
        <v>6326</v>
      </c>
      <c r="B488" s="87" t="s">
        <v>487</v>
      </c>
      <c r="C488" s="79">
        <f>VLOOKUP(GroupVertices[[#This Row],[Vertex]],Vertices[],MATCH("ID",Vertices[[#Headers],[Vertex]:[Vertex Group]],0),FALSE)</f>
        <v>191</v>
      </c>
    </row>
    <row r="489" spans="1:3" ht="15">
      <c r="A489" s="79" t="s">
        <v>6327</v>
      </c>
      <c r="B489" s="87" t="s">
        <v>483</v>
      </c>
      <c r="C489" s="79">
        <f>VLOOKUP(GroupVertices[[#This Row],[Vertex]],Vertices[],MATCH("ID",Vertices[[#Headers],[Vertex]:[Vertex Group]],0),FALSE)</f>
        <v>190</v>
      </c>
    </row>
    <row r="490" spans="1:3" ht="15">
      <c r="A490" s="79" t="s">
        <v>6328</v>
      </c>
      <c r="B490" s="87" t="s">
        <v>481</v>
      </c>
      <c r="C490" s="79">
        <f>VLOOKUP(GroupVertices[[#This Row],[Vertex]],Vertices[],MATCH("ID",Vertices[[#Headers],[Vertex]:[Vertex Group]],0),FALSE)</f>
        <v>189</v>
      </c>
    </row>
    <row r="491" spans="1:3" ht="15">
      <c r="A491" s="79" t="s">
        <v>6329</v>
      </c>
      <c r="B491" s="87" t="s">
        <v>478</v>
      </c>
      <c r="C491" s="79">
        <f>VLOOKUP(GroupVertices[[#This Row],[Vertex]],Vertices[],MATCH("ID",Vertices[[#Headers],[Vertex]:[Vertex Group]],0),FALSE)</f>
        <v>188</v>
      </c>
    </row>
    <row r="492" spans="1:3" ht="15">
      <c r="A492" s="79" t="s">
        <v>6330</v>
      </c>
      <c r="B492" s="87" t="s">
        <v>471</v>
      </c>
      <c r="C492" s="79">
        <f>VLOOKUP(GroupVertices[[#This Row],[Vertex]],Vertices[],MATCH("ID",Vertices[[#Headers],[Vertex]:[Vertex Group]],0),FALSE)</f>
        <v>187</v>
      </c>
    </row>
    <row r="493" spans="1:3" ht="15">
      <c r="A493" s="79" t="s">
        <v>6331</v>
      </c>
      <c r="B493" s="87" t="s">
        <v>470</v>
      </c>
      <c r="C493" s="79">
        <f>VLOOKUP(GroupVertices[[#This Row],[Vertex]],Vertices[],MATCH("ID",Vertices[[#Headers],[Vertex]:[Vertex Group]],0),FALSE)</f>
        <v>186</v>
      </c>
    </row>
    <row r="494" spans="1:3" ht="15">
      <c r="A494" s="79" t="s">
        <v>6332</v>
      </c>
      <c r="B494" s="87" t="s">
        <v>465</v>
      </c>
      <c r="C494" s="79">
        <f>VLOOKUP(GroupVertices[[#This Row],[Vertex]],Vertices[],MATCH("ID",Vertices[[#Headers],[Vertex]:[Vertex Group]],0),FALSE)</f>
        <v>185</v>
      </c>
    </row>
    <row r="495" spans="1:3" ht="15">
      <c r="A495" s="79" t="s">
        <v>6333</v>
      </c>
      <c r="B495" s="87" t="s">
        <v>461</v>
      </c>
      <c r="C495" s="79">
        <f>VLOOKUP(GroupVertices[[#This Row],[Vertex]],Vertices[],MATCH("ID",Vertices[[#Headers],[Vertex]:[Vertex Group]],0),FALSE)</f>
        <v>184</v>
      </c>
    </row>
    <row r="496" spans="1:3" ht="15">
      <c r="A496" s="79" t="s">
        <v>6334</v>
      </c>
      <c r="B496" s="87" t="s">
        <v>454</v>
      </c>
      <c r="C496" s="79">
        <f>VLOOKUP(GroupVertices[[#This Row],[Vertex]],Vertices[],MATCH("ID",Vertices[[#Headers],[Vertex]:[Vertex Group]],0),FALSE)</f>
        <v>183</v>
      </c>
    </row>
    <row r="497" spans="1:3" ht="15">
      <c r="A497" s="79" t="s">
        <v>6335</v>
      </c>
      <c r="B497" s="87" t="s">
        <v>451</v>
      </c>
      <c r="C497" s="79">
        <f>VLOOKUP(GroupVertices[[#This Row],[Vertex]],Vertices[],MATCH("ID",Vertices[[#Headers],[Vertex]:[Vertex Group]],0),FALSE)</f>
        <v>182</v>
      </c>
    </row>
    <row r="498" spans="1:3" ht="15">
      <c r="A498" s="79" t="s">
        <v>6336</v>
      </c>
      <c r="B498" s="87" t="s">
        <v>450</v>
      </c>
      <c r="C498" s="79">
        <f>VLOOKUP(GroupVertices[[#This Row],[Vertex]],Vertices[],MATCH("ID",Vertices[[#Headers],[Vertex]:[Vertex Group]],0),FALSE)</f>
        <v>181</v>
      </c>
    </row>
    <row r="499" spans="1:3" ht="15">
      <c r="A499" s="79" t="s">
        <v>6337</v>
      </c>
      <c r="B499" s="87" t="s">
        <v>445</v>
      </c>
      <c r="C499" s="79">
        <f>VLOOKUP(GroupVertices[[#This Row],[Vertex]],Vertices[],MATCH("ID",Vertices[[#Headers],[Vertex]:[Vertex Group]],0),FALSE)</f>
        <v>180</v>
      </c>
    </row>
    <row r="500" spans="1:3" ht="15">
      <c r="A500" s="79" t="s">
        <v>6338</v>
      </c>
      <c r="B500" s="87" t="s">
        <v>439</v>
      </c>
      <c r="C500" s="79">
        <f>VLOOKUP(GroupVertices[[#This Row],[Vertex]],Vertices[],MATCH("ID",Vertices[[#Headers],[Vertex]:[Vertex Group]],0),FALSE)</f>
        <v>179</v>
      </c>
    </row>
    <row r="501" spans="1:3" ht="15">
      <c r="A501" s="79" t="s">
        <v>6339</v>
      </c>
      <c r="B501" s="87" t="s">
        <v>438</v>
      </c>
      <c r="C501" s="79">
        <f>VLOOKUP(GroupVertices[[#This Row],[Vertex]],Vertices[],MATCH("ID",Vertices[[#Headers],[Vertex]:[Vertex Group]],0),FALSE)</f>
        <v>178</v>
      </c>
    </row>
    <row r="502" spans="1:3" ht="15">
      <c r="A502" s="79" t="s">
        <v>6340</v>
      </c>
      <c r="B502" s="87" t="s">
        <v>437</v>
      </c>
      <c r="C502" s="79">
        <f>VLOOKUP(GroupVertices[[#This Row],[Vertex]],Vertices[],MATCH("ID",Vertices[[#Headers],[Vertex]:[Vertex Group]],0),FALSE)</f>
        <v>177</v>
      </c>
    </row>
    <row r="503" spans="1:3" ht="15">
      <c r="A503" s="79" t="s">
        <v>6341</v>
      </c>
      <c r="B503" s="87" t="s">
        <v>436</v>
      </c>
      <c r="C503" s="79">
        <f>VLOOKUP(GroupVertices[[#This Row],[Vertex]],Vertices[],MATCH("ID",Vertices[[#Headers],[Vertex]:[Vertex Group]],0),FALSE)</f>
        <v>176</v>
      </c>
    </row>
    <row r="504" spans="1:3" ht="15">
      <c r="A504" s="79" t="s">
        <v>6342</v>
      </c>
      <c r="B504" s="87" t="s">
        <v>434</v>
      </c>
      <c r="C504" s="79">
        <f>VLOOKUP(GroupVertices[[#This Row],[Vertex]],Vertices[],MATCH("ID",Vertices[[#Headers],[Vertex]:[Vertex Group]],0),FALSE)</f>
        <v>175</v>
      </c>
    </row>
    <row r="505" spans="1:3" ht="15">
      <c r="A505" s="79" t="s">
        <v>6343</v>
      </c>
      <c r="B505" s="87" t="s">
        <v>418</v>
      </c>
      <c r="C505" s="79">
        <f>VLOOKUP(GroupVertices[[#This Row],[Vertex]],Vertices[],MATCH("ID",Vertices[[#Headers],[Vertex]:[Vertex Group]],0),FALSE)</f>
        <v>173</v>
      </c>
    </row>
    <row r="506" spans="1:3" ht="15">
      <c r="A506" s="79" t="s">
        <v>6344</v>
      </c>
      <c r="B506" s="87" t="s">
        <v>412</v>
      </c>
      <c r="C506" s="79">
        <f>VLOOKUP(GroupVertices[[#This Row],[Vertex]],Vertices[],MATCH("ID",Vertices[[#Headers],[Vertex]:[Vertex Group]],0),FALSE)</f>
        <v>172</v>
      </c>
    </row>
    <row r="507" spans="1:3" ht="15">
      <c r="A507" s="79" t="s">
        <v>6345</v>
      </c>
      <c r="B507" s="87" t="s">
        <v>408</v>
      </c>
      <c r="C507" s="79">
        <f>VLOOKUP(GroupVertices[[#This Row],[Vertex]],Vertices[],MATCH("ID",Vertices[[#Headers],[Vertex]:[Vertex Group]],0),FALSE)</f>
        <v>171</v>
      </c>
    </row>
    <row r="508" spans="1:3" ht="15">
      <c r="A508" s="79" t="s">
        <v>6346</v>
      </c>
      <c r="B508" s="87" t="s">
        <v>402</v>
      </c>
      <c r="C508" s="79">
        <f>VLOOKUP(GroupVertices[[#This Row],[Vertex]],Vertices[],MATCH("ID",Vertices[[#Headers],[Vertex]:[Vertex Group]],0),FALSE)</f>
        <v>170</v>
      </c>
    </row>
    <row r="509" spans="1:3" ht="15">
      <c r="A509" s="79" t="s">
        <v>6347</v>
      </c>
      <c r="B509" s="87" t="s">
        <v>399</v>
      </c>
      <c r="C509" s="79">
        <f>VLOOKUP(GroupVertices[[#This Row],[Vertex]],Vertices[],MATCH("ID",Vertices[[#Headers],[Vertex]:[Vertex Group]],0),FALSE)</f>
        <v>169</v>
      </c>
    </row>
    <row r="510" spans="1:3" ht="15">
      <c r="A510" s="79" t="s">
        <v>6348</v>
      </c>
      <c r="B510" s="87" t="s">
        <v>397</v>
      </c>
      <c r="C510" s="79">
        <f>VLOOKUP(GroupVertices[[#This Row],[Vertex]],Vertices[],MATCH("ID",Vertices[[#Headers],[Vertex]:[Vertex Group]],0),FALSE)</f>
        <v>168</v>
      </c>
    </row>
    <row r="511" spans="1:3" ht="15">
      <c r="A511" s="79" t="s">
        <v>6349</v>
      </c>
      <c r="B511" s="87" t="s">
        <v>392</v>
      </c>
      <c r="C511" s="79">
        <f>VLOOKUP(GroupVertices[[#This Row],[Vertex]],Vertices[],MATCH("ID",Vertices[[#Headers],[Vertex]:[Vertex Group]],0),FALSE)</f>
        <v>167</v>
      </c>
    </row>
    <row r="512" spans="1:3" ht="15">
      <c r="A512" s="79" t="s">
        <v>6350</v>
      </c>
      <c r="B512" s="87" t="s">
        <v>390</v>
      </c>
      <c r="C512" s="79">
        <f>VLOOKUP(GroupVertices[[#This Row],[Vertex]],Vertices[],MATCH("ID",Vertices[[#Headers],[Vertex]:[Vertex Group]],0),FALSE)</f>
        <v>166</v>
      </c>
    </row>
    <row r="513" spans="1:3" ht="15">
      <c r="A513" s="79" t="s">
        <v>6351</v>
      </c>
      <c r="B513" s="87" t="s">
        <v>387</v>
      </c>
      <c r="C513" s="79">
        <f>VLOOKUP(GroupVertices[[#This Row],[Vertex]],Vertices[],MATCH("ID",Vertices[[#Headers],[Vertex]:[Vertex Group]],0),FALSE)</f>
        <v>165</v>
      </c>
    </row>
    <row r="514" spans="1:3" ht="15">
      <c r="A514" s="79" t="s">
        <v>6352</v>
      </c>
      <c r="B514" s="87" t="s">
        <v>386</v>
      </c>
      <c r="C514" s="79">
        <f>VLOOKUP(GroupVertices[[#This Row],[Vertex]],Vertices[],MATCH("ID",Vertices[[#Headers],[Vertex]:[Vertex Group]],0),FALSE)</f>
        <v>164</v>
      </c>
    </row>
    <row r="515" spans="1:3" ht="15">
      <c r="A515" s="79" t="s">
        <v>6353</v>
      </c>
      <c r="B515" s="87" t="s">
        <v>385</v>
      </c>
      <c r="C515" s="79">
        <f>VLOOKUP(GroupVertices[[#This Row],[Vertex]],Vertices[],MATCH("ID",Vertices[[#Headers],[Vertex]:[Vertex Group]],0),FALSE)</f>
        <v>163</v>
      </c>
    </row>
    <row r="516" spans="1:3" ht="15">
      <c r="A516" s="79" t="s">
        <v>6354</v>
      </c>
      <c r="B516" s="87" t="s">
        <v>383</v>
      </c>
      <c r="C516" s="79">
        <f>VLOOKUP(GroupVertices[[#This Row],[Vertex]],Vertices[],MATCH("ID",Vertices[[#Headers],[Vertex]:[Vertex Group]],0),FALSE)</f>
        <v>162</v>
      </c>
    </row>
    <row r="517" spans="1:3" ht="15">
      <c r="A517" s="79" t="s">
        <v>6355</v>
      </c>
      <c r="B517" s="87" t="s">
        <v>381</v>
      </c>
      <c r="C517" s="79">
        <f>VLOOKUP(GroupVertices[[#This Row],[Vertex]],Vertices[],MATCH("ID",Vertices[[#Headers],[Vertex]:[Vertex Group]],0),FALSE)</f>
        <v>161</v>
      </c>
    </row>
    <row r="518" spans="1:3" ht="15">
      <c r="A518" s="79" t="s">
        <v>6356</v>
      </c>
      <c r="B518" s="87" t="s">
        <v>376</v>
      </c>
      <c r="C518" s="79">
        <f>VLOOKUP(GroupVertices[[#This Row],[Vertex]],Vertices[],MATCH("ID",Vertices[[#Headers],[Vertex]:[Vertex Group]],0),FALSE)</f>
        <v>160</v>
      </c>
    </row>
    <row r="519" spans="1:3" ht="15">
      <c r="A519" s="79" t="s">
        <v>6357</v>
      </c>
      <c r="B519" s="87" t="s">
        <v>370</v>
      </c>
      <c r="C519" s="79">
        <f>VLOOKUP(GroupVertices[[#This Row],[Vertex]],Vertices[],MATCH("ID",Vertices[[#Headers],[Vertex]:[Vertex Group]],0),FALSE)</f>
        <v>159</v>
      </c>
    </row>
    <row r="520" spans="1:3" ht="15">
      <c r="A520" s="79" t="s">
        <v>6358</v>
      </c>
      <c r="B520" s="87" t="s">
        <v>368</v>
      </c>
      <c r="C520" s="79">
        <f>VLOOKUP(GroupVertices[[#This Row],[Vertex]],Vertices[],MATCH("ID",Vertices[[#Headers],[Vertex]:[Vertex Group]],0),FALSE)</f>
        <v>158</v>
      </c>
    </row>
    <row r="521" spans="1:3" ht="15">
      <c r="A521" s="79" t="s">
        <v>6359</v>
      </c>
      <c r="B521" s="87" t="s">
        <v>360</v>
      </c>
      <c r="C521" s="79">
        <f>VLOOKUP(GroupVertices[[#This Row],[Vertex]],Vertices[],MATCH("ID",Vertices[[#Headers],[Vertex]:[Vertex Group]],0),FALSE)</f>
        <v>157</v>
      </c>
    </row>
    <row r="522" spans="1:3" ht="15">
      <c r="A522" s="79" t="s">
        <v>6360</v>
      </c>
      <c r="B522" s="87" t="s">
        <v>358</v>
      </c>
      <c r="C522" s="79">
        <f>VLOOKUP(GroupVertices[[#This Row],[Vertex]],Vertices[],MATCH("ID",Vertices[[#Headers],[Vertex]:[Vertex Group]],0),FALSE)</f>
        <v>156</v>
      </c>
    </row>
    <row r="523" spans="1:3" ht="15">
      <c r="A523" s="79" t="s">
        <v>6361</v>
      </c>
      <c r="B523" s="87" t="s">
        <v>354</v>
      </c>
      <c r="C523" s="79">
        <f>VLOOKUP(GroupVertices[[#This Row],[Vertex]],Vertices[],MATCH("ID",Vertices[[#Headers],[Vertex]:[Vertex Group]],0),FALSE)</f>
        <v>155</v>
      </c>
    </row>
    <row r="524" spans="1:3" ht="15">
      <c r="A524" s="79" t="s">
        <v>6362</v>
      </c>
      <c r="B524" s="87" t="s">
        <v>352</v>
      </c>
      <c r="C524" s="79">
        <f>VLOOKUP(GroupVertices[[#This Row],[Vertex]],Vertices[],MATCH("ID",Vertices[[#Headers],[Vertex]:[Vertex Group]],0),FALSE)</f>
        <v>154</v>
      </c>
    </row>
    <row r="525" spans="1:3" ht="15">
      <c r="A525" s="79" t="s">
        <v>6363</v>
      </c>
      <c r="B525" s="87" t="s">
        <v>349</v>
      </c>
      <c r="C525" s="79">
        <f>VLOOKUP(GroupVertices[[#This Row],[Vertex]],Vertices[],MATCH("ID",Vertices[[#Headers],[Vertex]:[Vertex Group]],0),FALSE)</f>
        <v>153</v>
      </c>
    </row>
    <row r="526" spans="1:3" ht="15">
      <c r="A526" s="79" t="s">
        <v>6364</v>
      </c>
      <c r="B526" s="87" t="s">
        <v>346</v>
      </c>
      <c r="C526" s="79">
        <f>VLOOKUP(GroupVertices[[#This Row],[Vertex]],Vertices[],MATCH("ID",Vertices[[#Headers],[Vertex]:[Vertex Group]],0),FALSE)</f>
        <v>152</v>
      </c>
    </row>
    <row r="527" spans="1:3" ht="15">
      <c r="A527" s="79" t="s">
        <v>6365</v>
      </c>
      <c r="B527" s="87" t="s">
        <v>344</v>
      </c>
      <c r="C527" s="79">
        <f>VLOOKUP(GroupVertices[[#This Row],[Vertex]],Vertices[],MATCH("ID",Vertices[[#Headers],[Vertex]:[Vertex Group]],0),FALSE)</f>
        <v>151</v>
      </c>
    </row>
    <row r="528" spans="1:3" ht="15">
      <c r="A528" s="79" t="s">
        <v>6366</v>
      </c>
      <c r="B528" s="87" t="s">
        <v>343</v>
      </c>
      <c r="C528" s="79">
        <f>VLOOKUP(GroupVertices[[#This Row],[Vertex]],Vertices[],MATCH("ID",Vertices[[#Headers],[Vertex]:[Vertex Group]],0),FALSE)</f>
        <v>150</v>
      </c>
    </row>
    <row r="529" spans="1:3" ht="15">
      <c r="A529" s="79" t="s">
        <v>6367</v>
      </c>
      <c r="B529" s="87" t="s">
        <v>339</v>
      </c>
      <c r="C529" s="79">
        <f>VLOOKUP(GroupVertices[[#This Row],[Vertex]],Vertices[],MATCH("ID",Vertices[[#Headers],[Vertex]:[Vertex Group]],0),FALSE)</f>
        <v>149</v>
      </c>
    </row>
    <row r="530" spans="1:3" ht="15">
      <c r="A530" s="79" t="s">
        <v>6368</v>
      </c>
      <c r="B530" s="87" t="s">
        <v>338</v>
      </c>
      <c r="C530" s="79">
        <f>VLOOKUP(GroupVertices[[#This Row],[Vertex]],Vertices[],MATCH("ID",Vertices[[#Headers],[Vertex]:[Vertex Group]],0),FALSE)</f>
        <v>148</v>
      </c>
    </row>
    <row r="531" spans="1:3" ht="15">
      <c r="A531" s="79" t="s">
        <v>6369</v>
      </c>
      <c r="B531" s="87" t="s">
        <v>324</v>
      </c>
      <c r="C531" s="79">
        <f>VLOOKUP(GroupVertices[[#This Row],[Vertex]],Vertices[],MATCH("ID",Vertices[[#Headers],[Vertex]:[Vertex Group]],0),FALSE)</f>
        <v>146</v>
      </c>
    </row>
    <row r="532" spans="1:3" ht="15">
      <c r="A532" s="79" t="s">
        <v>6370</v>
      </c>
      <c r="B532" s="87" t="s">
        <v>320</v>
      </c>
      <c r="C532" s="79">
        <f>VLOOKUP(GroupVertices[[#This Row],[Vertex]],Vertices[],MATCH("ID",Vertices[[#Headers],[Vertex]:[Vertex Group]],0),FALSE)</f>
        <v>145</v>
      </c>
    </row>
    <row r="533" spans="1:3" ht="15">
      <c r="A533" s="79" t="s">
        <v>6371</v>
      </c>
      <c r="B533" s="87" t="s">
        <v>309</v>
      </c>
      <c r="C533" s="79">
        <f>VLOOKUP(GroupVertices[[#This Row],[Vertex]],Vertices[],MATCH("ID",Vertices[[#Headers],[Vertex]:[Vertex Group]],0),FALSE)</f>
        <v>144</v>
      </c>
    </row>
    <row r="534" spans="1:3" ht="15">
      <c r="A534" s="79" t="s">
        <v>6372</v>
      </c>
      <c r="B534" s="87" t="s">
        <v>308</v>
      </c>
      <c r="C534" s="79">
        <f>VLOOKUP(GroupVertices[[#This Row],[Vertex]],Vertices[],MATCH("ID",Vertices[[#Headers],[Vertex]:[Vertex Group]],0),FALSE)</f>
        <v>143</v>
      </c>
    </row>
    <row r="535" spans="1:3" ht="15">
      <c r="A535" s="79" t="s">
        <v>6373</v>
      </c>
      <c r="B535" s="87" t="s">
        <v>299</v>
      </c>
      <c r="C535" s="79">
        <f>VLOOKUP(GroupVertices[[#This Row],[Vertex]],Vertices[],MATCH("ID",Vertices[[#Headers],[Vertex]:[Vertex Group]],0),FALSE)</f>
        <v>142</v>
      </c>
    </row>
    <row r="536" spans="1:3" ht="15">
      <c r="A536" s="79" t="s">
        <v>6374</v>
      </c>
      <c r="B536" s="87" t="s">
        <v>297</v>
      </c>
      <c r="C536" s="79">
        <f>VLOOKUP(GroupVertices[[#This Row],[Vertex]],Vertices[],MATCH("ID",Vertices[[#Headers],[Vertex]:[Vertex Group]],0),FALSE)</f>
        <v>141</v>
      </c>
    </row>
    <row r="537" spans="1:3" ht="15">
      <c r="A537" s="79" t="s">
        <v>6375</v>
      </c>
      <c r="B537" s="87" t="s">
        <v>296</v>
      </c>
      <c r="C537" s="79">
        <f>VLOOKUP(GroupVertices[[#This Row],[Vertex]],Vertices[],MATCH("ID",Vertices[[#Headers],[Vertex]:[Vertex Group]],0),FALSE)</f>
        <v>140</v>
      </c>
    </row>
    <row r="538" spans="1:3" ht="15">
      <c r="A538" s="79" t="s">
        <v>6376</v>
      </c>
      <c r="B538" s="87" t="s">
        <v>295</v>
      </c>
      <c r="C538" s="79">
        <f>VLOOKUP(GroupVertices[[#This Row],[Vertex]],Vertices[],MATCH("ID",Vertices[[#Headers],[Vertex]:[Vertex Group]],0),FALSE)</f>
        <v>139</v>
      </c>
    </row>
    <row r="539" spans="1:3" ht="15">
      <c r="A539" s="79" t="s">
        <v>6377</v>
      </c>
      <c r="B539" s="87" t="s">
        <v>285</v>
      </c>
      <c r="C539" s="79">
        <f>VLOOKUP(GroupVertices[[#This Row],[Vertex]],Vertices[],MATCH("ID",Vertices[[#Headers],[Vertex]:[Vertex Group]],0),FALSE)</f>
        <v>138</v>
      </c>
    </row>
    <row r="540" spans="1:3" ht="15">
      <c r="A540" s="79" t="s">
        <v>6378</v>
      </c>
      <c r="B540" s="87" t="s">
        <v>284</v>
      </c>
      <c r="C540" s="79">
        <f>VLOOKUP(GroupVertices[[#This Row],[Vertex]],Vertices[],MATCH("ID",Vertices[[#Headers],[Vertex]:[Vertex Group]],0),FALSE)</f>
        <v>137</v>
      </c>
    </row>
    <row r="541" spans="1:3" ht="15">
      <c r="A541" s="79" t="s">
        <v>6379</v>
      </c>
      <c r="B541" s="87" t="s">
        <v>279</v>
      </c>
      <c r="C541" s="79">
        <f>VLOOKUP(GroupVertices[[#This Row],[Vertex]],Vertices[],MATCH("ID",Vertices[[#Headers],[Vertex]:[Vertex Group]],0),FALSE)</f>
        <v>135</v>
      </c>
    </row>
    <row r="542" spans="1:3" ht="15">
      <c r="A542" s="79" t="s">
        <v>6380</v>
      </c>
      <c r="B542" s="87" t="s">
        <v>278</v>
      </c>
      <c r="C542" s="79">
        <f>VLOOKUP(GroupVertices[[#This Row],[Vertex]],Vertices[],MATCH("ID",Vertices[[#Headers],[Vertex]:[Vertex Group]],0),FALSE)</f>
        <v>134</v>
      </c>
    </row>
    <row r="543" spans="1:3" ht="15">
      <c r="A543" s="79" t="s">
        <v>6381</v>
      </c>
      <c r="B543" s="87" t="s">
        <v>272</v>
      </c>
      <c r="C543" s="79">
        <f>VLOOKUP(GroupVertices[[#This Row],[Vertex]],Vertices[],MATCH("ID",Vertices[[#Headers],[Vertex]:[Vertex Group]],0),FALSE)</f>
        <v>133</v>
      </c>
    </row>
    <row r="544" spans="1:3" ht="15">
      <c r="A544" s="79" t="s">
        <v>6382</v>
      </c>
      <c r="B544" s="87" t="s">
        <v>270</v>
      </c>
      <c r="C544" s="79">
        <f>VLOOKUP(GroupVertices[[#This Row],[Vertex]],Vertices[],MATCH("ID",Vertices[[#Headers],[Vertex]:[Vertex Group]],0),FALSE)</f>
        <v>132</v>
      </c>
    </row>
    <row r="545" spans="1:3" ht="15">
      <c r="A545" s="79" t="s">
        <v>6383</v>
      </c>
      <c r="B545" s="87" t="s">
        <v>266</v>
      </c>
      <c r="C545" s="79">
        <f>VLOOKUP(GroupVertices[[#This Row],[Vertex]],Vertices[],MATCH("ID",Vertices[[#Headers],[Vertex]:[Vertex Group]],0),FALSE)</f>
        <v>131</v>
      </c>
    </row>
    <row r="546" spans="1:3" ht="15">
      <c r="A546" s="79" t="s">
        <v>6384</v>
      </c>
      <c r="B546" s="87" t="s">
        <v>260</v>
      </c>
      <c r="C546" s="79">
        <f>VLOOKUP(GroupVertices[[#This Row],[Vertex]],Vertices[],MATCH("ID",Vertices[[#Headers],[Vertex]:[Vertex Group]],0),FALSE)</f>
        <v>129</v>
      </c>
    </row>
    <row r="547" spans="1:3" ht="15">
      <c r="A547" s="79" t="s">
        <v>6385</v>
      </c>
      <c r="B547" s="87" t="s">
        <v>259</v>
      </c>
      <c r="C547" s="79">
        <f>VLOOKUP(GroupVertices[[#This Row],[Vertex]],Vertices[],MATCH("ID",Vertices[[#Headers],[Vertex]:[Vertex Group]],0),FALSE)</f>
        <v>128</v>
      </c>
    </row>
    <row r="548" spans="1:3" ht="15">
      <c r="A548" s="79" t="s">
        <v>6386</v>
      </c>
      <c r="B548" s="87" t="s">
        <v>251</v>
      </c>
      <c r="C548" s="79">
        <f>VLOOKUP(GroupVertices[[#This Row],[Vertex]],Vertices[],MATCH("ID",Vertices[[#Headers],[Vertex]:[Vertex Group]],0),FALSE)</f>
        <v>127</v>
      </c>
    </row>
    <row r="549" spans="1:3" ht="15">
      <c r="A549" s="79" t="s">
        <v>6387</v>
      </c>
      <c r="B549" s="87" t="s">
        <v>243</v>
      </c>
      <c r="C549" s="79">
        <f>VLOOKUP(GroupVertices[[#This Row],[Vertex]],Vertices[],MATCH("ID",Vertices[[#Headers],[Vertex]:[Vertex Group]],0),FALSE)</f>
        <v>126</v>
      </c>
    </row>
    <row r="550" spans="1:3" ht="15">
      <c r="A550" s="79" t="s">
        <v>6388</v>
      </c>
      <c r="B550" s="87" t="s">
        <v>240</v>
      </c>
      <c r="C550" s="79">
        <f>VLOOKUP(GroupVertices[[#This Row],[Vertex]],Vertices[],MATCH("ID",Vertices[[#Headers],[Vertex]:[Vertex Group]],0),FALSE)</f>
        <v>125</v>
      </c>
    </row>
    <row r="551" spans="1:3" ht="15">
      <c r="A551" s="79" t="s">
        <v>6389</v>
      </c>
      <c r="B551" s="87" t="s">
        <v>236</v>
      </c>
      <c r="C551" s="79">
        <f>VLOOKUP(GroupVertices[[#This Row],[Vertex]],Vertices[],MATCH("ID",Vertices[[#Headers],[Vertex]:[Vertex Group]],0),FALSE)</f>
        <v>124</v>
      </c>
    </row>
    <row r="552" spans="1:3" ht="15">
      <c r="A552" s="79" t="s">
        <v>6390</v>
      </c>
      <c r="B552" s="87" t="s">
        <v>235</v>
      </c>
      <c r="C552" s="79">
        <f>VLOOKUP(GroupVertices[[#This Row],[Vertex]],Vertices[],MATCH("ID",Vertices[[#Headers],[Vertex]:[Vertex Group]],0),FALSE)</f>
        <v>123</v>
      </c>
    </row>
    <row r="553" spans="1:3" ht="15">
      <c r="A553" s="79" t="s">
        <v>6391</v>
      </c>
      <c r="B553" s="87" t="s">
        <v>234</v>
      </c>
      <c r="C553" s="79">
        <f>VLOOKUP(GroupVertices[[#This Row],[Vertex]],Vertices[],MATCH("ID",Vertices[[#Headers],[Vertex]:[Vertex Group]],0),FALSE)</f>
        <v>122</v>
      </c>
    </row>
    <row r="554" spans="1:3" ht="15">
      <c r="A554" s="79" t="s">
        <v>6392</v>
      </c>
      <c r="B554" s="87" t="s">
        <v>230</v>
      </c>
      <c r="C554" s="79">
        <f>VLOOKUP(GroupVertices[[#This Row],[Vertex]],Vertices[],MATCH("ID",Vertices[[#Headers],[Vertex]:[Vertex Group]],0),FALSE)</f>
        <v>121</v>
      </c>
    </row>
    <row r="555" spans="1:3" ht="15">
      <c r="A555" s="79" t="s">
        <v>6393</v>
      </c>
      <c r="B555" s="87" t="s">
        <v>229</v>
      </c>
      <c r="C555" s="79">
        <f>VLOOKUP(GroupVertices[[#This Row],[Vertex]],Vertices[],MATCH("ID",Vertices[[#Headers],[Vertex]:[Vertex Group]],0),FALSE)</f>
        <v>120</v>
      </c>
    </row>
    <row r="556" spans="1:3" ht="15">
      <c r="A556" s="79" t="s">
        <v>6394</v>
      </c>
      <c r="B556" s="87" t="s">
        <v>226</v>
      </c>
      <c r="C556" s="79">
        <f>VLOOKUP(GroupVertices[[#This Row],[Vertex]],Vertices[],MATCH("ID",Vertices[[#Headers],[Vertex]:[Vertex Group]],0),FALSE)</f>
        <v>119</v>
      </c>
    </row>
    <row r="557" spans="1:3" ht="15">
      <c r="A557" s="79" t="s">
        <v>6395</v>
      </c>
      <c r="B557" s="87" t="s">
        <v>216</v>
      </c>
      <c r="C557" s="79">
        <f>VLOOKUP(GroupVertices[[#This Row],[Vertex]],Vertices[],MATCH("ID",Vertices[[#Headers],[Vertex]:[Vertex Group]],0),FALSE)</f>
        <v>117</v>
      </c>
    </row>
  </sheetData>
  <dataValidations count="3" xWindow="58" yWindow="226">
    <dataValidation allowBlank="1" showInputMessage="1" showErrorMessage="1" promptTitle="Group Name" prompt="Enter the name of the group.  The group name must also be entered on the Groups worksheet." sqref="A2:A557"/>
    <dataValidation allowBlank="1" showInputMessage="1" showErrorMessage="1" promptTitle="Vertex Name" prompt="Enter the name of a vertex to include in the group." sqref="B2:B557"/>
    <dataValidation allowBlank="1" showInputMessage="1" promptTitle="Vertex ID" prompt="This is the value of the hidden ID cell in the Vertices worksheet.  It gets filled in by the items on the NodeXL, Analysis, Groups menu." sqref="C2:C5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B23" sqref="B23"/>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6207</v>
      </c>
      <c r="B2" s="34" t="s">
        <v>6206</v>
      </c>
      <c r="D2" s="31">
        <f>MIN(Vertices[Degree])</f>
        <v>0</v>
      </c>
      <c r="E2" s="3">
        <f>COUNTIF(Vertices[Degree],"&gt;= "&amp;D2)-COUNTIF(Vertices[Degree],"&gt;="&amp;D3)</f>
        <v>0</v>
      </c>
      <c r="F2" s="37">
        <f>MIN(Vertices[In-Degree])</f>
        <v>0</v>
      </c>
      <c r="G2" s="38">
        <f>COUNTIF(Vertices[In-Degree],"&gt;= "&amp;F2)-COUNTIF(Vertices[In-Degree],"&gt;="&amp;F3)</f>
        <v>487</v>
      </c>
      <c r="H2" s="37">
        <f>MIN(Vertices[Out-Degree])</f>
        <v>0</v>
      </c>
      <c r="I2" s="38">
        <f>COUNTIF(Vertices[Out-Degree],"&gt;= "&amp;H2)-COUNTIF(Vertices[Out-Degree],"&gt;="&amp;H3)</f>
        <v>45</v>
      </c>
      <c r="J2" s="37">
        <f>MIN(Vertices[Betweenness Centrality])</f>
        <v>0</v>
      </c>
      <c r="K2" s="38">
        <f>COUNTIF(Vertices[Betweenness Centrality],"&gt;= "&amp;J2)-COUNTIF(Vertices[Betweenness Centrality],"&gt;="&amp;J3)</f>
        <v>529</v>
      </c>
      <c r="L2" s="37">
        <f>MIN(Vertices[Closeness Centrality])</f>
        <v>0</v>
      </c>
      <c r="M2" s="38">
        <f>COUNTIF(Vertices[Closeness Centrality],"&gt;= "&amp;L2)-COUNTIF(Vertices[Closeness Centrality],"&gt;="&amp;L3)</f>
        <v>390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6"/>
      <c r="B3" s="106"/>
      <c r="D3" s="32">
        <f aca="true" t="shared" si="1" ref="D3:D26">D2+($D$57-$D$2)/BinDivisor</f>
        <v>0</v>
      </c>
      <c r="E3" s="3">
        <f>COUNTIF(Vertices[Degree],"&gt;= "&amp;D3)-COUNTIF(Vertices[Degree],"&gt;="&amp;D4)</f>
        <v>0</v>
      </c>
      <c r="F3" s="39">
        <f aca="true" t="shared" si="2" ref="F3:F26">F2+($F$57-$F$2)/BinDivisor</f>
        <v>1.6</v>
      </c>
      <c r="G3" s="40">
        <f>COUNTIF(Vertices[In-Degree],"&gt;= "&amp;F3)-COUNTIF(Vertices[In-Degree],"&gt;="&amp;F4)</f>
        <v>49</v>
      </c>
      <c r="H3" s="39">
        <f aca="true" t="shared" si="3" ref="H3:H26">H2+($H$57-$H$2)/BinDivisor</f>
        <v>0.16363636363636364</v>
      </c>
      <c r="I3" s="40">
        <f>COUNTIF(Vertices[Out-Degree],"&gt;= "&amp;H3)-COUNTIF(Vertices[Out-Degree],"&gt;="&amp;H4)</f>
        <v>0</v>
      </c>
      <c r="J3" s="39">
        <f aca="true" t="shared" si="4" ref="J3:J26">J2+($J$57-$J$2)/BinDivisor</f>
        <v>681.420709290909</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19</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556</v>
      </c>
      <c r="D4" s="32">
        <f t="shared" si="1"/>
        <v>0</v>
      </c>
      <c r="E4" s="3">
        <f>COUNTIF(Vertices[Degree],"&gt;= "&amp;D4)-COUNTIF(Vertices[Degree],"&gt;="&amp;D5)</f>
        <v>0</v>
      </c>
      <c r="F4" s="37">
        <f t="shared" si="2"/>
        <v>3.2</v>
      </c>
      <c r="G4" s="38">
        <f>COUNTIF(Vertices[In-Degree],"&gt;= "&amp;F4)-COUNTIF(Vertices[In-Degree],"&gt;="&amp;F5)</f>
        <v>9</v>
      </c>
      <c r="H4" s="37">
        <f t="shared" si="3"/>
        <v>0.32727272727272727</v>
      </c>
      <c r="I4" s="38">
        <f>COUNTIF(Vertices[Out-Degree],"&gt;= "&amp;H4)-COUNTIF(Vertices[Out-Degree],"&gt;="&amp;H5)</f>
        <v>0</v>
      </c>
      <c r="J4" s="37">
        <f t="shared" si="4"/>
        <v>1362.841418581818</v>
      </c>
      <c r="K4" s="38">
        <f>COUNTIF(Vertices[Betweenness Centrality],"&gt;= "&amp;J4)-COUNTIF(Vertices[Betweenness Centrality],"&gt;="&amp;J5)</f>
        <v>3</v>
      </c>
      <c r="L4" s="37">
        <f t="shared" si="5"/>
        <v>0.03636363636363636</v>
      </c>
      <c r="M4" s="38">
        <f>COUNTIF(Vertices[Closeness Centrality],"&gt;= "&amp;L4)-COUNTIF(Vertices[Closeness Centrality],"&gt;="&amp;L5)</f>
        <v>1</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06"/>
      <c r="B5" s="106"/>
      <c r="D5" s="32">
        <f t="shared" si="1"/>
        <v>0</v>
      </c>
      <c r="E5" s="3">
        <f>COUNTIF(Vertices[Degree],"&gt;= "&amp;D5)-COUNTIF(Vertices[Degree],"&gt;="&amp;D6)</f>
        <v>0</v>
      </c>
      <c r="F5" s="39">
        <f t="shared" si="2"/>
        <v>4.800000000000001</v>
      </c>
      <c r="G5" s="40">
        <f>COUNTIF(Vertices[In-Degree],"&gt;= "&amp;F5)-COUNTIF(Vertices[In-Degree],"&gt;="&amp;F6)</f>
        <v>1</v>
      </c>
      <c r="H5" s="39">
        <f t="shared" si="3"/>
        <v>0.4909090909090909</v>
      </c>
      <c r="I5" s="40">
        <f>COUNTIF(Vertices[Out-Degree],"&gt;= "&amp;H5)-COUNTIF(Vertices[Out-Degree],"&gt;="&amp;H6)</f>
        <v>0</v>
      </c>
      <c r="J5" s="39">
        <f t="shared" si="4"/>
        <v>2044.262127872727</v>
      </c>
      <c r="K5" s="40">
        <f>COUNTIF(Vertices[Betweenness Centrality],"&gt;= "&amp;J5)-COUNTIF(Vertices[Betweenness Centrality],"&gt;="&amp;J6)</f>
        <v>2</v>
      </c>
      <c r="L5" s="39">
        <f t="shared" si="5"/>
        <v>0.05454545454545454</v>
      </c>
      <c r="M5" s="40">
        <f>COUNTIF(Vertices[Closeness Centrality],"&gt;= "&amp;L5)-COUNTIF(Vertices[Closeness Centrality],"&gt;="&amp;L6)</f>
        <v>8</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610</v>
      </c>
      <c r="D6" s="32">
        <f t="shared" si="1"/>
        <v>0</v>
      </c>
      <c r="E6" s="3">
        <f>COUNTIF(Vertices[Degree],"&gt;= "&amp;D6)-COUNTIF(Vertices[Degree],"&gt;="&amp;D7)</f>
        <v>0</v>
      </c>
      <c r="F6" s="37">
        <f t="shared" si="2"/>
        <v>6.4</v>
      </c>
      <c r="G6" s="38">
        <f>COUNTIF(Vertices[In-Degree],"&gt;= "&amp;F6)-COUNTIF(Vertices[In-Degree],"&gt;="&amp;F7)</f>
        <v>0</v>
      </c>
      <c r="H6" s="37">
        <f t="shared" si="3"/>
        <v>0.6545454545454545</v>
      </c>
      <c r="I6" s="38">
        <f>COUNTIF(Vertices[Out-Degree],"&gt;= "&amp;H6)-COUNTIF(Vertices[Out-Degree],"&gt;="&amp;H7)</f>
        <v>0</v>
      </c>
      <c r="J6" s="37">
        <f t="shared" si="4"/>
        <v>2725.682837163636</v>
      </c>
      <c r="K6" s="38">
        <f>COUNTIF(Vertices[Betweenness Centrality],"&gt;= "&amp;J6)-COUNTIF(Vertices[Betweenness Centrality],"&gt;="&amp;J7)</f>
        <v>3</v>
      </c>
      <c r="L6" s="37">
        <f t="shared" si="5"/>
        <v>0.07272727272727272</v>
      </c>
      <c r="M6" s="38">
        <f>COUNTIF(Vertices[Closeness Centrality],"&gt;= "&amp;L6)-COUNTIF(Vertices[Closeness Centrality],"&gt;="&amp;L7)</f>
        <v>6</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20</v>
      </c>
      <c r="D7" s="32">
        <f t="shared" si="1"/>
        <v>0</v>
      </c>
      <c r="E7" s="3">
        <f>COUNTIF(Vertices[Degree],"&gt;= "&amp;D7)-COUNTIF(Vertices[Degree],"&gt;="&amp;D8)</f>
        <v>0</v>
      </c>
      <c r="F7" s="39">
        <f t="shared" si="2"/>
        <v>8</v>
      </c>
      <c r="G7" s="40">
        <f>COUNTIF(Vertices[In-Degree],"&gt;= "&amp;F7)-COUNTIF(Vertices[In-Degree],"&gt;="&amp;F8)</f>
        <v>3</v>
      </c>
      <c r="H7" s="39">
        <f t="shared" si="3"/>
        <v>0.8181818181818181</v>
      </c>
      <c r="I7" s="40">
        <f>COUNTIF(Vertices[Out-Degree],"&gt;= "&amp;H7)-COUNTIF(Vertices[Out-Degree],"&gt;="&amp;H8)</f>
        <v>0</v>
      </c>
      <c r="J7" s="39">
        <f t="shared" si="4"/>
        <v>3407.1035464545453</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630</v>
      </c>
      <c r="D8" s="32">
        <f t="shared" si="1"/>
        <v>0</v>
      </c>
      <c r="E8" s="3">
        <f>COUNTIF(Vertices[Degree],"&gt;= "&amp;D8)-COUNTIF(Vertices[Degree],"&gt;="&amp;D9)</f>
        <v>0</v>
      </c>
      <c r="F8" s="37">
        <f t="shared" si="2"/>
        <v>9.6</v>
      </c>
      <c r="G8" s="38">
        <f>COUNTIF(Vertices[In-Degree],"&gt;= "&amp;F8)-COUNTIF(Vertices[In-Degree],"&gt;="&amp;F9)</f>
        <v>0</v>
      </c>
      <c r="H8" s="37">
        <f t="shared" si="3"/>
        <v>0.9818181818181817</v>
      </c>
      <c r="I8" s="38">
        <f>COUNTIF(Vertices[Out-Degree],"&gt;= "&amp;H8)-COUNTIF(Vertices[Out-Degree],"&gt;="&amp;H9)</f>
        <v>448</v>
      </c>
      <c r="J8" s="37">
        <f t="shared" si="4"/>
        <v>4088.5242557454544</v>
      </c>
      <c r="K8" s="38">
        <f>COUNTIF(Vertices[Betweenness Centrality],"&gt;= "&amp;J8)-COUNTIF(Vertices[Betweenness Centrality],"&gt;="&amp;J9)</f>
        <v>0</v>
      </c>
      <c r="L8" s="37">
        <f t="shared" si="5"/>
        <v>0.1090909090909091</v>
      </c>
      <c r="M8" s="38">
        <f>COUNTIF(Vertices[Closeness Centrality],"&gt;= "&amp;L8)-COUNTIF(Vertices[Closeness Centrality],"&gt;="&amp;L9)</f>
        <v>15</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06"/>
      <c r="B9" s="106"/>
      <c r="D9" s="32">
        <f t="shared" si="1"/>
        <v>0</v>
      </c>
      <c r="E9" s="3">
        <f>COUNTIF(Vertices[Degree],"&gt;= "&amp;D9)-COUNTIF(Vertices[Degree],"&gt;="&amp;D10)</f>
        <v>0</v>
      </c>
      <c r="F9" s="39">
        <f t="shared" si="2"/>
        <v>11.2</v>
      </c>
      <c r="G9" s="40">
        <f>COUNTIF(Vertices[In-Degree],"&gt;= "&amp;F9)-COUNTIF(Vertices[In-Degree],"&gt;="&amp;F10)</f>
        <v>0</v>
      </c>
      <c r="H9" s="39">
        <f t="shared" si="3"/>
        <v>1.1454545454545453</v>
      </c>
      <c r="I9" s="40">
        <f>COUNTIF(Vertices[Out-Degree],"&gt;= "&amp;H9)-COUNTIF(Vertices[Out-Degree],"&gt;="&amp;H10)</f>
        <v>0</v>
      </c>
      <c r="J9" s="39">
        <f t="shared" si="4"/>
        <v>4769.944965036363</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178</v>
      </c>
      <c r="D10" s="32">
        <f t="shared" si="1"/>
        <v>0</v>
      </c>
      <c r="E10" s="3">
        <f>COUNTIF(Vertices[Degree],"&gt;= "&amp;D10)-COUNTIF(Vertices[Degree],"&gt;="&amp;D11)</f>
        <v>0</v>
      </c>
      <c r="F10" s="37">
        <f t="shared" si="2"/>
        <v>12.799999999999999</v>
      </c>
      <c r="G10" s="38">
        <f>COUNTIF(Vertices[In-Degree],"&gt;= "&amp;F10)-COUNTIF(Vertices[In-Degree],"&gt;="&amp;F11)</f>
        <v>0</v>
      </c>
      <c r="H10" s="37">
        <f t="shared" si="3"/>
        <v>1.3090909090909089</v>
      </c>
      <c r="I10" s="38">
        <f>COUNTIF(Vertices[Out-Degree],"&gt;= "&amp;H10)-COUNTIF(Vertices[Out-Degree],"&gt;="&amp;H11)</f>
        <v>0</v>
      </c>
      <c r="J10" s="37">
        <f t="shared" si="4"/>
        <v>5451.365674327272</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6"/>
      <c r="B11" s="106"/>
      <c r="D11" s="32">
        <f t="shared" si="1"/>
        <v>0</v>
      </c>
      <c r="E11" s="3">
        <f>COUNTIF(Vertices[Degree],"&gt;= "&amp;D11)-COUNTIF(Vertices[Degree],"&gt;="&amp;D12)</f>
        <v>0</v>
      </c>
      <c r="F11" s="39">
        <f t="shared" si="2"/>
        <v>14.399999999999999</v>
      </c>
      <c r="G11" s="40">
        <f>COUNTIF(Vertices[In-Degree],"&gt;= "&amp;F11)-COUNTIF(Vertices[In-Degree],"&gt;="&amp;F12)</f>
        <v>0</v>
      </c>
      <c r="H11" s="39">
        <f t="shared" si="3"/>
        <v>1.4727272727272724</v>
      </c>
      <c r="I11" s="40">
        <f>COUNTIF(Vertices[Out-Degree],"&gt;= "&amp;H11)-COUNTIF(Vertices[Out-Degree],"&gt;="&amp;H12)</f>
        <v>0</v>
      </c>
      <c r="J11" s="39">
        <f t="shared" si="4"/>
        <v>6132.786383618181</v>
      </c>
      <c r="K11" s="40">
        <f>COUNTIF(Vertices[Betweenness Centrality],"&gt;= "&amp;J11)-COUNTIF(Vertices[Betweenness Centrality],"&gt;="&amp;J12)</f>
        <v>0</v>
      </c>
      <c r="L11" s="39">
        <f t="shared" si="5"/>
        <v>0.16363636363636366</v>
      </c>
      <c r="M11" s="40">
        <f>COUNTIF(Vertices[Closeness Centrality],"&gt;= "&amp;L11)-COUNTIF(Vertices[Closeness Centrality],"&gt;="&amp;L12)</f>
        <v>7</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v>0.006772009029345372</v>
      </c>
      <c r="D12" s="32">
        <f t="shared" si="1"/>
        <v>0</v>
      </c>
      <c r="E12" s="3">
        <f>COUNTIF(Vertices[Degree],"&gt;= "&amp;D12)-COUNTIF(Vertices[Degree],"&gt;="&amp;D13)</f>
        <v>0</v>
      </c>
      <c r="F12" s="37">
        <f t="shared" si="2"/>
        <v>15.999999999999998</v>
      </c>
      <c r="G12" s="38">
        <f>COUNTIF(Vertices[In-Degree],"&gt;= "&amp;F12)-COUNTIF(Vertices[In-Degree],"&gt;="&amp;F13)</f>
        <v>0</v>
      </c>
      <c r="H12" s="37">
        <f t="shared" si="3"/>
        <v>1.636363636363636</v>
      </c>
      <c r="I12" s="38">
        <f>COUNTIF(Vertices[Out-Degree],"&gt;= "&amp;H12)-COUNTIF(Vertices[Out-Degree],"&gt;="&amp;H13)</f>
        <v>0</v>
      </c>
      <c r="J12" s="37">
        <f t="shared" si="4"/>
        <v>6814.2070929090905</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v>0.013452914798206279</v>
      </c>
      <c r="D13" s="32">
        <f t="shared" si="1"/>
        <v>0</v>
      </c>
      <c r="E13" s="3">
        <f>COUNTIF(Vertices[Degree],"&gt;= "&amp;D13)-COUNTIF(Vertices[Degree],"&gt;="&amp;D14)</f>
        <v>0</v>
      </c>
      <c r="F13" s="39">
        <f t="shared" si="2"/>
        <v>17.599999999999998</v>
      </c>
      <c r="G13" s="40">
        <f>COUNTIF(Vertices[In-Degree],"&gt;= "&amp;F13)-COUNTIF(Vertices[In-Degree],"&gt;="&amp;F14)</f>
        <v>0</v>
      </c>
      <c r="H13" s="39">
        <f t="shared" si="3"/>
        <v>1.7999999999999996</v>
      </c>
      <c r="I13" s="40">
        <f>COUNTIF(Vertices[Out-Degree],"&gt;= "&amp;H13)-COUNTIF(Vertices[Out-Degree],"&gt;="&amp;H14)</f>
        <v>0</v>
      </c>
      <c r="J13" s="39">
        <f t="shared" si="4"/>
        <v>7495.6278022</v>
      </c>
      <c r="K13" s="40">
        <f>COUNTIF(Vertices[Betweenness Centrality],"&gt;= "&amp;J13)-COUNTIF(Vertices[Betweenness Centrality],"&gt;="&amp;J14)</f>
        <v>0</v>
      </c>
      <c r="L13" s="39">
        <f t="shared" si="5"/>
        <v>0.20000000000000004</v>
      </c>
      <c r="M13" s="40">
        <f>COUNTIF(Vertices[Closeness Centrality],"&gt;= "&amp;L13)-COUNTIF(Vertices[Closeness Centrality],"&gt;="&amp;L14)</f>
        <v>19</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06"/>
      <c r="B14" s="106"/>
      <c r="D14" s="32">
        <f t="shared" si="1"/>
        <v>0</v>
      </c>
      <c r="E14" s="3">
        <f>COUNTIF(Vertices[Degree],"&gt;= "&amp;D14)-COUNTIF(Vertices[Degree],"&gt;="&amp;D15)</f>
        <v>0</v>
      </c>
      <c r="F14" s="37">
        <f t="shared" si="2"/>
        <v>19.2</v>
      </c>
      <c r="G14" s="38">
        <f>COUNTIF(Vertices[In-Degree],"&gt;= "&amp;F14)-COUNTIF(Vertices[In-Degree],"&gt;="&amp;F15)</f>
        <v>1</v>
      </c>
      <c r="H14" s="37">
        <f t="shared" si="3"/>
        <v>1.9636363636363632</v>
      </c>
      <c r="I14" s="38">
        <f>COUNTIF(Vertices[Out-Degree],"&gt;= "&amp;H14)-COUNTIF(Vertices[Out-Degree],"&gt;="&amp;H15)</f>
        <v>44</v>
      </c>
      <c r="J14" s="37">
        <f t="shared" si="4"/>
        <v>8177.048511490909</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178</v>
      </c>
      <c r="D15" s="32">
        <f t="shared" si="1"/>
        <v>0</v>
      </c>
      <c r="E15" s="3">
        <f>COUNTIF(Vertices[Degree],"&gt;= "&amp;D15)-COUNTIF(Vertices[Degree],"&gt;="&amp;D16)</f>
        <v>0</v>
      </c>
      <c r="F15" s="39">
        <f t="shared" si="2"/>
        <v>20.8</v>
      </c>
      <c r="G15" s="40">
        <f>COUNTIF(Vertices[In-Degree],"&gt;= "&amp;F15)-COUNTIF(Vertices[In-Degree],"&gt;="&amp;F16)</f>
        <v>2</v>
      </c>
      <c r="H15" s="39">
        <f t="shared" si="3"/>
        <v>2.127272727272727</v>
      </c>
      <c r="I15" s="40">
        <f>COUNTIF(Vertices[Out-Degree],"&gt;= "&amp;H15)-COUNTIF(Vertices[Out-Degree],"&gt;="&amp;H16)</f>
        <v>0</v>
      </c>
      <c r="J15" s="39">
        <f t="shared" si="4"/>
        <v>8858.469220781817</v>
      </c>
      <c r="K15" s="40">
        <f>COUNTIF(Vertices[Betweenness Centrality],"&gt;= "&amp;J15)-COUNTIF(Vertices[Betweenness Centrality],"&gt;="&amp;J16)</f>
        <v>0</v>
      </c>
      <c r="L15" s="39">
        <f t="shared" si="5"/>
        <v>0.23636363636363641</v>
      </c>
      <c r="M15" s="40">
        <f>COUNTIF(Vertices[Closeness Centrality],"&gt;= "&amp;L15)-COUNTIF(Vertices[Closeness Centrality],"&gt;="&amp;L16)</f>
        <v>7</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130</v>
      </c>
      <c r="D16" s="32">
        <f t="shared" si="1"/>
        <v>0</v>
      </c>
      <c r="E16" s="3">
        <f>COUNTIF(Vertices[Degree],"&gt;= "&amp;D16)-COUNTIF(Vertices[Degree],"&gt;="&amp;D17)</f>
        <v>0</v>
      </c>
      <c r="F16" s="37">
        <f t="shared" si="2"/>
        <v>22.400000000000002</v>
      </c>
      <c r="G16" s="38">
        <f>COUNTIF(Vertices[In-Degree],"&gt;= "&amp;F16)-COUNTIF(Vertices[In-Degree],"&gt;="&amp;F17)</f>
        <v>0</v>
      </c>
      <c r="H16" s="37">
        <f t="shared" si="3"/>
        <v>2.2909090909090906</v>
      </c>
      <c r="I16" s="38">
        <f>COUNTIF(Vertices[Out-Degree],"&gt;= "&amp;H16)-COUNTIF(Vertices[Out-Degree],"&gt;="&amp;H17)</f>
        <v>0</v>
      </c>
      <c r="J16" s="37">
        <f t="shared" si="4"/>
        <v>9539.889930072726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260</v>
      </c>
      <c r="D17" s="32">
        <f t="shared" si="1"/>
        <v>0</v>
      </c>
      <c r="E17" s="3">
        <f>COUNTIF(Vertices[Degree],"&gt;= "&amp;D17)-COUNTIF(Vertices[Degree],"&gt;="&amp;D18)</f>
        <v>0</v>
      </c>
      <c r="F17" s="39">
        <f t="shared" si="2"/>
        <v>24.000000000000004</v>
      </c>
      <c r="G17" s="40">
        <f>COUNTIF(Vertices[In-Degree],"&gt;= "&amp;F17)-COUNTIF(Vertices[In-Degree],"&gt;="&amp;F18)</f>
        <v>0</v>
      </c>
      <c r="H17" s="39">
        <f t="shared" si="3"/>
        <v>2.454545454545454</v>
      </c>
      <c r="I17" s="40">
        <f>COUNTIF(Vertices[Out-Degree],"&gt;= "&amp;H17)-COUNTIF(Vertices[Out-Degree],"&gt;="&amp;H18)</f>
        <v>0</v>
      </c>
      <c r="J17" s="39">
        <f t="shared" si="4"/>
        <v>10221.310639363635</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315</v>
      </c>
      <c r="D18" s="32">
        <f t="shared" si="1"/>
        <v>0</v>
      </c>
      <c r="E18" s="3">
        <f>COUNTIF(Vertices[Degree],"&gt;= "&amp;D18)-COUNTIF(Vertices[Degree],"&gt;="&amp;D19)</f>
        <v>0</v>
      </c>
      <c r="F18" s="37">
        <f t="shared" si="2"/>
        <v>25.600000000000005</v>
      </c>
      <c r="G18" s="38">
        <f>COUNTIF(Vertices[In-Degree],"&gt;= "&amp;F18)-COUNTIF(Vertices[In-Degree],"&gt;="&amp;F19)</f>
        <v>0</v>
      </c>
      <c r="H18" s="37">
        <f t="shared" si="3"/>
        <v>2.6181818181818177</v>
      </c>
      <c r="I18" s="38">
        <f>COUNTIF(Vertices[Out-Degree],"&gt;= "&amp;H18)-COUNTIF(Vertices[Out-Degree],"&gt;="&amp;H19)</f>
        <v>0</v>
      </c>
      <c r="J18" s="37">
        <f t="shared" si="4"/>
        <v>10902.731348654544</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6"/>
      <c r="B19" s="106"/>
      <c r="D19" s="32">
        <f t="shared" si="1"/>
        <v>0</v>
      </c>
      <c r="E19" s="3">
        <f>COUNTIF(Vertices[Degree],"&gt;= "&amp;D19)-COUNTIF(Vertices[Degree],"&gt;="&amp;D20)</f>
        <v>0</v>
      </c>
      <c r="F19" s="39">
        <f t="shared" si="2"/>
        <v>27.200000000000006</v>
      </c>
      <c r="G19" s="40">
        <f>COUNTIF(Vertices[In-Degree],"&gt;= "&amp;F19)-COUNTIF(Vertices[In-Degree],"&gt;="&amp;F20)</f>
        <v>0</v>
      </c>
      <c r="H19" s="39">
        <f t="shared" si="3"/>
        <v>2.7818181818181813</v>
      </c>
      <c r="I19" s="40">
        <f>COUNTIF(Vertices[Out-Degree],"&gt;= "&amp;H19)-COUNTIF(Vertices[Out-Degree],"&gt;="&amp;H20)</f>
        <v>0</v>
      </c>
      <c r="J19" s="39">
        <f t="shared" si="4"/>
        <v>11584.152057945454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v>9</v>
      </c>
      <c r="D20" s="32">
        <f t="shared" si="1"/>
        <v>0</v>
      </c>
      <c r="E20" s="3">
        <f>COUNTIF(Vertices[Degree],"&gt;= "&amp;D20)-COUNTIF(Vertices[Degree],"&gt;="&amp;D21)</f>
        <v>0</v>
      </c>
      <c r="F20" s="37">
        <f t="shared" si="2"/>
        <v>28.800000000000008</v>
      </c>
      <c r="G20" s="38">
        <f>COUNTIF(Vertices[In-Degree],"&gt;= "&amp;F20)-COUNTIF(Vertices[In-Degree],"&gt;="&amp;F21)</f>
        <v>1</v>
      </c>
      <c r="H20" s="37">
        <f t="shared" si="3"/>
        <v>2.945454545454545</v>
      </c>
      <c r="I20" s="38">
        <f>COUNTIF(Vertices[Out-Degree],"&gt;= "&amp;H20)-COUNTIF(Vertices[Out-Degree],"&gt;="&amp;H21)</f>
        <v>8</v>
      </c>
      <c r="J20" s="37">
        <f t="shared" si="4"/>
        <v>12265.572767236363</v>
      </c>
      <c r="K20" s="38">
        <f>COUNTIF(Vertices[Betweenness Centrality],"&gt;= "&amp;J20)-COUNTIF(Vertices[Betweenness Centrality],"&gt;="&amp;J21)</f>
        <v>1</v>
      </c>
      <c r="L20" s="37">
        <f t="shared" si="5"/>
        <v>0.3272727272727273</v>
      </c>
      <c r="M20" s="38">
        <f>COUNTIF(Vertices[Closeness Centrality],"&gt;= "&amp;L20)-COUNTIF(Vertices[Closeness Centrality],"&gt;="&amp;L21)</f>
        <v>21</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v>4.085165</v>
      </c>
      <c r="D21" s="32">
        <f t="shared" si="1"/>
        <v>0</v>
      </c>
      <c r="E21" s="3">
        <f>COUNTIF(Vertices[Degree],"&gt;= "&amp;D21)-COUNTIF(Vertices[Degree],"&gt;="&amp;D22)</f>
        <v>0</v>
      </c>
      <c r="F21" s="39">
        <f t="shared" si="2"/>
        <v>30.40000000000001</v>
      </c>
      <c r="G21" s="40">
        <f>COUNTIF(Vertices[In-Degree],"&gt;= "&amp;F21)-COUNTIF(Vertices[In-Degree],"&gt;="&amp;F22)</f>
        <v>0</v>
      </c>
      <c r="H21" s="39">
        <f t="shared" si="3"/>
        <v>3.1090909090909085</v>
      </c>
      <c r="I21" s="40">
        <f>COUNTIF(Vertices[Out-Degree],"&gt;= "&amp;H21)-COUNTIF(Vertices[Out-Degree],"&gt;="&amp;H22)</f>
        <v>0</v>
      </c>
      <c r="J21" s="39">
        <f t="shared" si="4"/>
        <v>12946.993476527272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6"/>
      <c r="B22" s="106"/>
      <c r="D22" s="32">
        <f t="shared" si="1"/>
        <v>0</v>
      </c>
      <c r="E22" s="3">
        <f>COUNTIF(Vertices[Degree],"&gt;= "&amp;D22)-COUNTIF(Vertices[Degree],"&gt;="&amp;D23)</f>
        <v>0</v>
      </c>
      <c r="F22" s="37">
        <f t="shared" si="2"/>
        <v>32.00000000000001</v>
      </c>
      <c r="G22" s="38">
        <f>COUNTIF(Vertices[In-Degree],"&gt;= "&amp;F22)-COUNTIF(Vertices[In-Degree],"&gt;="&amp;F23)</f>
        <v>0</v>
      </c>
      <c r="H22" s="37">
        <f t="shared" si="3"/>
        <v>3.272727272727272</v>
      </c>
      <c r="I22" s="38">
        <f>COUNTIF(Vertices[Out-Degree],"&gt;= "&amp;H22)-COUNTIF(Vertices[Out-Degree],"&gt;="&amp;H23)</f>
        <v>0</v>
      </c>
      <c r="J22" s="37">
        <f t="shared" si="4"/>
        <v>13628.414185818181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v>0.00144533022230864</v>
      </c>
      <c r="D23" s="32">
        <f t="shared" si="1"/>
        <v>0</v>
      </c>
      <c r="E23" s="3">
        <f>COUNTIF(Vertices[Degree],"&gt;= "&amp;D23)-COUNTIF(Vertices[Degree],"&gt;="&amp;D24)</f>
        <v>0</v>
      </c>
      <c r="F23" s="39">
        <f t="shared" si="2"/>
        <v>33.60000000000001</v>
      </c>
      <c r="G23" s="40">
        <f>COUNTIF(Vertices[In-Degree],"&gt;= "&amp;F23)-COUNTIF(Vertices[In-Degree],"&gt;="&amp;F24)</f>
        <v>0</v>
      </c>
      <c r="H23" s="39">
        <f t="shared" si="3"/>
        <v>3.4363636363636356</v>
      </c>
      <c r="I23" s="40">
        <f>COUNTIF(Vertices[Out-Degree],"&gt;= "&amp;H23)-COUNTIF(Vertices[Out-Degree],"&gt;="&amp;H24)</f>
        <v>0</v>
      </c>
      <c r="J23" s="39">
        <f t="shared" si="4"/>
        <v>14309.83489510909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6208</v>
      </c>
      <c r="B24" s="34" t="s">
        <v>6210</v>
      </c>
      <c r="D24" s="32">
        <f t="shared" si="1"/>
        <v>0</v>
      </c>
      <c r="E24" s="3">
        <f>COUNTIF(Vertices[Degree],"&gt;= "&amp;D24)-COUNTIF(Vertices[Degree],"&gt;="&amp;D25)</f>
        <v>0</v>
      </c>
      <c r="F24" s="37">
        <f t="shared" si="2"/>
        <v>35.20000000000001</v>
      </c>
      <c r="G24" s="38">
        <f>COUNTIF(Vertices[In-Degree],"&gt;= "&amp;F24)-COUNTIF(Vertices[In-Degree],"&gt;="&amp;F25)</f>
        <v>0</v>
      </c>
      <c r="H24" s="37">
        <f t="shared" si="3"/>
        <v>3.599999999999999</v>
      </c>
      <c r="I24" s="38">
        <f>COUNTIF(Vertices[Out-Degree],"&gt;= "&amp;H24)-COUNTIF(Vertices[Out-Degree],"&gt;="&amp;H25)</f>
        <v>0</v>
      </c>
      <c r="J24" s="37">
        <f t="shared" si="4"/>
        <v>14991.2556044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06"/>
      <c r="B25" s="106"/>
      <c r="D25" s="32">
        <f t="shared" si="1"/>
        <v>0</v>
      </c>
      <c r="E25" s="3">
        <f>COUNTIF(Vertices[Degree],"&gt;= "&amp;D25)-COUNTIF(Vertices[Degree],"&gt;="&amp;D26)</f>
        <v>0</v>
      </c>
      <c r="F25" s="39">
        <f t="shared" si="2"/>
        <v>36.80000000000001</v>
      </c>
      <c r="G25" s="40">
        <f>COUNTIF(Vertices[In-Degree],"&gt;= "&amp;F25)-COUNTIF(Vertices[In-Degree],"&gt;="&amp;F26)</f>
        <v>0</v>
      </c>
      <c r="H25" s="39">
        <f t="shared" si="3"/>
        <v>3.763636363636363</v>
      </c>
      <c r="I25" s="40">
        <f>COUNTIF(Vertices[Out-Degree],"&gt;= "&amp;H25)-COUNTIF(Vertices[Out-Degree],"&gt;="&amp;H26)</f>
        <v>0</v>
      </c>
      <c r="J25" s="39">
        <f t="shared" si="4"/>
        <v>15672.676313690909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6209</v>
      </c>
      <c r="B26" s="34" t="s">
        <v>6211</v>
      </c>
      <c r="D26" s="32">
        <f t="shared" si="1"/>
        <v>0</v>
      </c>
      <c r="E26" s="3">
        <f>COUNTIF(Vertices[Degree],"&gt;= "&amp;D26)-COUNTIF(Vertices[Degree],"&gt;="&amp;D28)</f>
        <v>0</v>
      </c>
      <c r="F26" s="37">
        <f t="shared" si="2"/>
        <v>38.40000000000001</v>
      </c>
      <c r="G26" s="38">
        <f>COUNTIF(Vertices[In-Degree],"&gt;= "&amp;F26)-COUNTIF(Vertices[In-Degree],"&gt;="&amp;F28)</f>
        <v>0</v>
      </c>
      <c r="H26" s="37">
        <f t="shared" si="3"/>
        <v>3.9272727272727264</v>
      </c>
      <c r="I26" s="38">
        <f>COUNTIF(Vertices[Out-Degree],"&gt;= "&amp;H26)-COUNTIF(Vertices[Out-Degree],"&gt;="&amp;H28)</f>
        <v>4</v>
      </c>
      <c r="J26" s="37">
        <f t="shared" si="4"/>
        <v>16354.097022981818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-3</v>
      </c>
      <c r="H27" s="62"/>
      <c r="I27" s="63">
        <f>COUNTIF(Vertices[Out-Degree],"&gt;= "&amp;H27)-COUNTIF(Vertices[Out-Degree],"&gt;="&amp;H28)</f>
        <v>-7</v>
      </c>
      <c r="J27" s="62"/>
      <c r="K27" s="63">
        <f>COUNTIF(Vertices[Betweenness Centrality],"&gt;= "&amp;J27)-COUNTIF(Vertices[Betweenness Centrality],"&gt;="&amp;J28)</f>
        <v>-4</v>
      </c>
      <c r="L27" s="62"/>
      <c r="M27" s="63">
        <f>COUNTIF(Vertices[Closeness Centrality],"&gt;= "&amp;L27)-COUNTIF(Vertices[Closeness Centrality],"&gt;="&amp;L28)</f>
        <v>-60</v>
      </c>
      <c r="N27" s="62"/>
      <c r="O27" s="63">
        <f>COUNTIF(Vertices[Eigenvector Centrality],"&gt;= "&amp;N27)-COUNTIF(Vertices[Eigenvector Centrality],"&gt;="&amp;N28)</f>
        <v>0</v>
      </c>
      <c r="P27" s="62"/>
      <c r="Q27" s="63">
        <f>COUNTIF(Vertices[Eigenvector Centrality],"&gt;= "&amp;P27)-COUNTIF(Vertices[Eigenvector Centrality],"&gt;="&amp;P28)</f>
        <v>0</v>
      </c>
      <c r="R27" s="62"/>
      <c r="S27" s="64">
        <f>COUNTIF(Vertices[Clustering Coefficient],"&gt;= "&amp;R27)-COUNTIF(Vertices[Clustering Coefficient],"&gt;="&amp;R28)</f>
        <v>0</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40.000000000000014</v>
      </c>
      <c r="G28" s="40">
        <f>COUNTIF(Vertices[In-Degree],"&gt;= "&amp;F28)-COUNTIF(Vertices[In-Degree],"&gt;="&amp;F40)</f>
        <v>0</v>
      </c>
      <c r="H28" s="39">
        <f>H26+($H$57-$H$2)/BinDivisor</f>
        <v>4.09090909090909</v>
      </c>
      <c r="I28" s="40">
        <f>COUNTIF(Vertices[Out-Degree],"&gt;= "&amp;H28)-COUNTIF(Vertices[Out-Degree],"&gt;="&amp;H40)</f>
        <v>0</v>
      </c>
      <c r="J28" s="39">
        <f>J26+($J$57-$J$2)/BinDivisor</f>
        <v>17035.517732272725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-3</v>
      </c>
      <c r="H38" s="62"/>
      <c r="I38" s="63">
        <f>COUNTIF(Vertices[Out-Degree],"&gt;= "&amp;H38)-COUNTIF(Vertices[Out-Degree],"&gt;="&amp;H40)</f>
        <v>-7</v>
      </c>
      <c r="J38" s="62"/>
      <c r="K38" s="63">
        <f>COUNTIF(Vertices[Betweenness Centrality],"&gt;= "&amp;J38)-COUNTIF(Vertices[Betweenness Centrality],"&gt;="&amp;J40)</f>
        <v>-4</v>
      </c>
      <c r="L38" s="62"/>
      <c r="M38" s="63">
        <f>COUNTIF(Vertices[Closeness Centrality],"&gt;= "&amp;L38)-COUNTIF(Vertices[Closeness Centrality],"&gt;="&amp;L40)</f>
        <v>-60</v>
      </c>
      <c r="N38" s="62"/>
      <c r="O38" s="63">
        <f>COUNTIF(Vertices[Eigenvector Centrality],"&gt;= "&amp;N38)-COUNTIF(Vertices[Eigenvector Centrality],"&gt;="&amp;N40)</f>
        <v>0</v>
      </c>
      <c r="P38" s="62"/>
      <c r="Q38" s="63">
        <f>COUNTIF(Vertices[Eigenvector Centrality],"&gt;= "&amp;P38)-COUNTIF(Vertices[Eigenvector Centrality],"&gt;="&amp;P40)</f>
        <v>0</v>
      </c>
      <c r="R38" s="62"/>
      <c r="S38" s="64">
        <f>COUNTIF(Vertices[Clustering Coefficient],"&gt;= "&amp;R38)-COUNTIF(Vertices[Clustering Coefficient],"&gt;="&amp;R40)</f>
        <v>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-3</v>
      </c>
      <c r="H39" s="62"/>
      <c r="I39" s="63">
        <f>COUNTIF(Vertices[Out-Degree],"&gt;= "&amp;H39)-COUNTIF(Vertices[Out-Degree],"&gt;="&amp;H40)</f>
        <v>-7</v>
      </c>
      <c r="J39" s="62"/>
      <c r="K39" s="63">
        <f>COUNTIF(Vertices[Betweenness Centrality],"&gt;= "&amp;J39)-COUNTIF(Vertices[Betweenness Centrality],"&gt;="&amp;J40)</f>
        <v>-4</v>
      </c>
      <c r="L39" s="62"/>
      <c r="M39" s="63">
        <f>COUNTIF(Vertices[Closeness Centrality],"&gt;= "&amp;L39)-COUNTIF(Vertices[Closeness Centrality],"&gt;="&amp;L40)</f>
        <v>-60</v>
      </c>
      <c r="N39" s="62"/>
      <c r="O39" s="63">
        <f>COUNTIF(Vertices[Eigenvector Centrality],"&gt;= "&amp;N39)-COUNTIF(Vertices[Eigenvector Centrality],"&gt;="&amp;N40)</f>
        <v>0</v>
      </c>
      <c r="P39" s="62"/>
      <c r="Q39" s="63">
        <f>COUNTIF(Vertices[Eigenvector Centrality],"&gt;= "&amp;P39)-COUNTIF(Vertices[Eigenvector Centrality],"&gt;="&amp;P40)</f>
        <v>0</v>
      </c>
      <c r="R39" s="62"/>
      <c r="S39" s="64">
        <f>COUNTIF(Vertices[Clustering Coefficient],"&gt;= "&amp;R39)-COUNTIF(Vertices[Clustering Coefficient],"&gt;="&amp;R40)</f>
        <v>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41.600000000000016</v>
      </c>
      <c r="G40" s="38">
        <f>COUNTIF(Vertices[In-Degree],"&gt;= "&amp;F40)-COUNTIF(Vertices[In-Degree],"&gt;="&amp;F41)</f>
        <v>0</v>
      </c>
      <c r="H40" s="37">
        <f>H28+($H$57-$H$2)/BinDivisor</f>
        <v>4.254545454545454</v>
      </c>
      <c r="I40" s="38">
        <f>COUNTIF(Vertices[Out-Degree],"&gt;= "&amp;H40)-COUNTIF(Vertices[Out-Degree],"&gt;="&amp;H41)</f>
        <v>0</v>
      </c>
      <c r="J40" s="37">
        <f>J28+($J$57-$J$2)/BinDivisor</f>
        <v>17716.938441563634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43.20000000000002</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18398.359150854543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16</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44.80000000000002</v>
      </c>
      <c r="G42" s="38">
        <f>COUNTIF(Vertices[In-Degree],"&gt;= "&amp;F42)-COUNTIF(Vertices[In-Degree],"&gt;="&amp;F43)</f>
        <v>1</v>
      </c>
      <c r="H42" s="37">
        <f t="shared" si="12"/>
        <v>4.581818181818182</v>
      </c>
      <c r="I42" s="38">
        <f>COUNTIF(Vertices[Out-Degree],"&gt;= "&amp;H42)-COUNTIF(Vertices[Out-Degree],"&gt;="&amp;H43)</f>
        <v>0</v>
      </c>
      <c r="J42" s="37">
        <f t="shared" si="13"/>
        <v>19079.779860145452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46.40000000000002</v>
      </c>
      <c r="G43" s="40">
        <f>COUNTIF(Vertices[In-Degree],"&gt;= "&amp;F43)-COUNTIF(Vertices[In-Degree],"&gt;="&amp;F44)</f>
        <v>1</v>
      </c>
      <c r="H43" s="39">
        <f t="shared" si="12"/>
        <v>4.745454545454546</v>
      </c>
      <c r="I43" s="40">
        <f>COUNTIF(Vertices[Out-Degree],"&gt;= "&amp;H43)-COUNTIF(Vertices[Out-Degree],"&gt;="&amp;H44)</f>
        <v>0</v>
      </c>
      <c r="J43" s="39">
        <f t="shared" si="13"/>
        <v>19761.20056943636</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48.00000000000002</v>
      </c>
      <c r="G44" s="38">
        <f>COUNTIF(Vertices[In-Degree],"&gt;= "&amp;F44)-COUNTIF(Vertices[In-Degree],"&gt;="&amp;F45)</f>
        <v>0</v>
      </c>
      <c r="H44" s="37">
        <f t="shared" si="12"/>
        <v>4.90909090909091</v>
      </c>
      <c r="I44" s="38">
        <f>COUNTIF(Vertices[Out-Degree],"&gt;= "&amp;H44)-COUNTIF(Vertices[Out-Degree],"&gt;="&amp;H45)</f>
        <v>2</v>
      </c>
      <c r="J44" s="37">
        <f t="shared" si="13"/>
        <v>20442.62127872727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49.60000000000002</v>
      </c>
      <c r="G45" s="40">
        <f>COUNTIF(Vertices[In-Degree],"&gt;= "&amp;F45)-COUNTIF(Vertices[In-Degree],"&gt;="&amp;F46)</f>
        <v>0</v>
      </c>
      <c r="H45" s="39">
        <f t="shared" si="12"/>
        <v>5.072727272727274</v>
      </c>
      <c r="I45" s="40">
        <f>COUNTIF(Vertices[Out-Degree],"&gt;= "&amp;H45)-COUNTIF(Vertices[Out-Degree],"&gt;="&amp;H46)</f>
        <v>0</v>
      </c>
      <c r="J45" s="39">
        <f t="shared" si="13"/>
        <v>21124.04198801818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51.200000000000024</v>
      </c>
      <c r="G46" s="38">
        <f>COUNTIF(Vertices[In-Degree],"&gt;= "&amp;F46)-COUNTIF(Vertices[In-Degree],"&gt;="&amp;F47)</f>
        <v>0</v>
      </c>
      <c r="H46" s="37">
        <f t="shared" si="12"/>
        <v>5.236363636363638</v>
      </c>
      <c r="I46" s="38">
        <f>COUNTIF(Vertices[Out-Degree],"&gt;= "&amp;H46)-COUNTIF(Vertices[Out-Degree],"&gt;="&amp;H47)</f>
        <v>0</v>
      </c>
      <c r="J46" s="37">
        <f t="shared" si="13"/>
        <v>21805.46269730909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52.800000000000026</v>
      </c>
      <c r="G47" s="40">
        <f>COUNTIF(Vertices[In-Degree],"&gt;= "&amp;F47)-COUNTIF(Vertices[In-Degree],"&gt;="&amp;F48)</f>
        <v>0</v>
      </c>
      <c r="H47" s="39">
        <f t="shared" si="12"/>
        <v>5.400000000000002</v>
      </c>
      <c r="I47" s="40">
        <f>COUNTIF(Vertices[Out-Degree],"&gt;= "&amp;H47)-COUNTIF(Vertices[Out-Degree],"&gt;="&amp;H48)</f>
        <v>0</v>
      </c>
      <c r="J47" s="39">
        <f t="shared" si="13"/>
        <v>22486.883406599998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54.40000000000003</v>
      </c>
      <c r="G48" s="38">
        <f>COUNTIF(Vertices[In-Degree],"&gt;= "&amp;F48)-COUNTIF(Vertices[In-Degree],"&gt;="&amp;F49)</f>
        <v>0</v>
      </c>
      <c r="H48" s="37">
        <f t="shared" si="12"/>
        <v>5.563636363636366</v>
      </c>
      <c r="I48" s="38">
        <f>COUNTIF(Vertices[Out-Degree],"&gt;= "&amp;H48)-COUNTIF(Vertices[Out-Degree],"&gt;="&amp;H49)</f>
        <v>0</v>
      </c>
      <c r="J48" s="37">
        <f t="shared" si="13"/>
        <v>23168.304115890907</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56.00000000000003</v>
      </c>
      <c r="G49" s="40">
        <f>COUNTIF(Vertices[In-Degree],"&gt;= "&amp;F49)-COUNTIF(Vertices[In-Degree],"&gt;="&amp;F50)</f>
        <v>0</v>
      </c>
      <c r="H49" s="39">
        <f t="shared" si="12"/>
        <v>5.72727272727273</v>
      </c>
      <c r="I49" s="40">
        <f>COUNTIF(Vertices[Out-Degree],"&gt;= "&amp;H49)-COUNTIF(Vertices[Out-Degree],"&gt;="&amp;H50)</f>
        <v>0</v>
      </c>
      <c r="J49" s="39">
        <f t="shared" si="13"/>
        <v>23849.724825181816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57.60000000000003</v>
      </c>
      <c r="G50" s="38">
        <f>COUNTIF(Vertices[In-Degree],"&gt;= "&amp;F50)-COUNTIF(Vertices[In-Degree],"&gt;="&amp;F51)</f>
        <v>0</v>
      </c>
      <c r="H50" s="37">
        <f t="shared" si="12"/>
        <v>5.890909090909094</v>
      </c>
      <c r="I50" s="38">
        <f>COUNTIF(Vertices[Out-Degree],"&gt;= "&amp;H50)-COUNTIF(Vertices[Out-Degree],"&gt;="&amp;H51)</f>
        <v>3</v>
      </c>
      <c r="J50" s="37">
        <f t="shared" si="13"/>
        <v>24531.145534472726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59.20000000000003</v>
      </c>
      <c r="G51" s="40">
        <f>COUNTIF(Vertices[In-Degree],"&gt;= "&amp;F51)-COUNTIF(Vertices[In-Degree],"&gt;="&amp;F52)</f>
        <v>0</v>
      </c>
      <c r="H51" s="39">
        <f t="shared" si="12"/>
        <v>6.054545454545458</v>
      </c>
      <c r="I51" s="40">
        <f>COUNTIF(Vertices[Out-Degree],"&gt;= "&amp;H51)-COUNTIF(Vertices[Out-Degree],"&gt;="&amp;H52)</f>
        <v>0</v>
      </c>
      <c r="J51" s="39">
        <f t="shared" si="13"/>
        <v>25212.566243763635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60.80000000000003</v>
      </c>
      <c r="G52" s="38">
        <f>COUNTIF(Vertices[In-Degree],"&gt;= "&amp;F52)-COUNTIF(Vertices[In-Degree],"&gt;="&amp;F53)</f>
        <v>0</v>
      </c>
      <c r="H52" s="37">
        <f t="shared" si="12"/>
        <v>6.218181818181822</v>
      </c>
      <c r="I52" s="38">
        <f>COUNTIF(Vertices[Out-Degree],"&gt;= "&amp;H52)-COUNTIF(Vertices[Out-Degree],"&gt;="&amp;H53)</f>
        <v>0</v>
      </c>
      <c r="J52" s="37">
        <f t="shared" si="13"/>
        <v>25893.986953054544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62.400000000000034</v>
      </c>
      <c r="G53" s="40">
        <f>COUNTIF(Vertices[In-Degree],"&gt;= "&amp;F53)-COUNTIF(Vertices[In-Degree],"&gt;="&amp;F54)</f>
        <v>0</v>
      </c>
      <c r="H53" s="39">
        <f t="shared" si="12"/>
        <v>6.381818181818186</v>
      </c>
      <c r="I53" s="40">
        <f>COUNTIF(Vertices[Out-Degree],"&gt;= "&amp;H53)-COUNTIF(Vertices[Out-Degree],"&gt;="&amp;H54)</f>
        <v>0</v>
      </c>
      <c r="J53" s="39">
        <f t="shared" si="13"/>
        <v>26575.407662345453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64.00000000000003</v>
      </c>
      <c r="G54" s="38">
        <f>COUNTIF(Vertices[In-Degree],"&gt;= "&amp;F54)-COUNTIF(Vertices[In-Degree],"&gt;="&amp;F55)</f>
        <v>0</v>
      </c>
      <c r="H54" s="37">
        <f t="shared" si="12"/>
        <v>6.54545454545455</v>
      </c>
      <c r="I54" s="38">
        <f>COUNTIF(Vertices[Out-Degree],"&gt;= "&amp;H54)-COUNTIF(Vertices[Out-Degree],"&gt;="&amp;H55)</f>
        <v>0</v>
      </c>
      <c r="J54" s="37">
        <f t="shared" si="13"/>
        <v>27256.828371636362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65.60000000000002</v>
      </c>
      <c r="G55" s="40">
        <f>COUNTIF(Vertices[In-Degree],"&gt;= "&amp;F55)-COUNTIF(Vertices[In-Degree],"&gt;="&amp;F56)</f>
        <v>0</v>
      </c>
      <c r="H55" s="39">
        <f t="shared" si="12"/>
        <v>6.709090909090914</v>
      </c>
      <c r="I55" s="40">
        <f>COUNTIF(Vertices[Out-Degree],"&gt;= "&amp;H55)-COUNTIF(Vertices[Out-Degree],"&gt;="&amp;H56)</f>
        <v>0</v>
      </c>
      <c r="J55" s="39">
        <f t="shared" si="13"/>
        <v>27938.24908092727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67.20000000000002</v>
      </c>
      <c r="G56" s="38">
        <f>COUNTIF(Vertices[In-Degree],"&gt;= "&amp;F56)-COUNTIF(Vertices[In-Degree],"&gt;="&amp;F57)</f>
        <v>0</v>
      </c>
      <c r="H56" s="37">
        <f t="shared" si="12"/>
        <v>6.872727272727278</v>
      </c>
      <c r="I56" s="38">
        <f>COUNTIF(Vertices[Out-Degree],"&gt;= "&amp;H56)-COUNTIF(Vertices[Out-Degree],"&gt;="&amp;H57)</f>
        <v>1</v>
      </c>
      <c r="J56" s="37">
        <f t="shared" si="13"/>
        <v>28619.66979021818</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88</v>
      </c>
      <c r="G57" s="42">
        <f>COUNTIF(Vertices[In-Degree],"&gt;= "&amp;F57)-COUNTIF(Vertices[In-Degree],"&gt;="&amp;F58)</f>
        <v>1</v>
      </c>
      <c r="H57" s="41">
        <f>MAX(Vertices[Out-Degree])</f>
        <v>9</v>
      </c>
      <c r="I57" s="42">
        <f>COUNTIF(Vertices[Out-Degree],"&gt;= "&amp;H57)-COUNTIF(Vertices[Out-Degree],"&gt;="&amp;H58)</f>
        <v>1</v>
      </c>
      <c r="J57" s="41">
        <f>MAX(Vertices[Betweenness Centrality])</f>
        <v>37478.139011</v>
      </c>
      <c r="K57" s="42">
        <f>COUNTIF(Vertices[Betweenness Centrality],"&gt;= "&amp;J57)-COUNTIF(Vertices[Betweenness Centrality],"&gt;="&amp;J58)</f>
        <v>1</v>
      </c>
      <c r="L57" s="41">
        <f>MAX(Vertices[Closeness Centrality])</f>
        <v>1</v>
      </c>
      <c r="M57" s="42">
        <f>COUNTIF(Vertices[Closeness Centrality],"&gt;= "&amp;L57)-COUNTIF(Vertices[Closeness Centrality],"&gt;="&amp;L58)</f>
        <v>44</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88</v>
      </c>
    </row>
    <row r="71" spans="1:2" ht="15">
      <c r="A71" s="33" t="s">
        <v>90</v>
      </c>
      <c r="B71" s="47">
        <f>_xlfn.IFERROR(AVERAGE(Vertices[In-Degree]),NoMetricMessage)</f>
        <v>1.1151079136690647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1.1151079136690647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37478.139011</v>
      </c>
    </row>
    <row r="99" spans="1:2" ht="15">
      <c r="A99" s="33" t="s">
        <v>102</v>
      </c>
      <c r="B99" s="47">
        <f>_xlfn.IFERROR(AVERAGE(Vertices[Betweenness Centrality]),NoMetricMessage)</f>
        <v>382.28417265827363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0.1254510971223024</v>
      </c>
    </row>
    <row r="114" spans="1:2" ht="15">
      <c r="A114" s="33" t="s">
        <v>109</v>
      </c>
      <c r="B114" s="47">
        <f>_xlfn.IFERROR(MEDIAN(Vertices[Closeness Centrality]),NoMetricMessage)</f>
        <v>0.00103</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6432</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6431</v>
      </c>
    </row>
    <row r="8" spans="1:11" ht="15">
      <c r="A8"/>
      <c r="B8">
        <v>2</v>
      </c>
      <c r="C8">
        <v>2</v>
      </c>
      <c r="D8" t="s">
        <v>61</v>
      </c>
      <c r="E8" t="s">
        <v>61</v>
      </c>
      <c r="H8" t="s">
        <v>73</v>
      </c>
      <c r="J8" t="s">
        <v>175</v>
      </c>
      <c r="K8" t="s">
        <v>6423</v>
      </c>
    </row>
    <row r="9" spans="1:11" ht="409.5">
      <c r="A9"/>
      <c r="B9">
        <v>3</v>
      </c>
      <c r="C9">
        <v>4</v>
      </c>
      <c r="D9" t="s">
        <v>62</v>
      </c>
      <c r="E9" t="s">
        <v>62</v>
      </c>
      <c r="H9" t="s">
        <v>74</v>
      </c>
      <c r="J9" t="s">
        <v>6426</v>
      </c>
      <c r="K9" s="13" t="s">
        <v>6433</v>
      </c>
    </row>
    <row r="10" spans="1:11" ht="409.5">
      <c r="A10"/>
      <c r="B10">
        <v>4</v>
      </c>
      <c r="D10" t="s">
        <v>63</v>
      </c>
      <c r="E10" t="s">
        <v>63</v>
      </c>
      <c r="H10" t="s">
        <v>75</v>
      </c>
      <c r="J10" t="s">
        <v>6430</v>
      </c>
      <c r="K10" s="136" t="s">
        <v>6434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227A5B6-1307-493D-8586-5956D62B2A6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2019-07-11T18:50:15Z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